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athology14\Shared\LeLab\Shared\COLLABORATORS\Karthik Suresh\Data Analysis\New Experiment 0715\"/>
    </mc:Choice>
  </mc:AlternateContent>
  <bookViews>
    <workbookView xWindow="-120" yWindow="-120" windowWidth="20730" windowHeight="11160" tabRatio="624" activeTab="2"/>
  </bookViews>
  <sheets>
    <sheet name="071521 Metabolomics BCA" sheetId="1" r:id="rId1"/>
    <sheet name="Calculations- non label" sheetId="7" r:id="rId2"/>
    <sheet name="Calculations- label" sheetId="9" r:id="rId3"/>
  </sheets>
  <calcPr calcId="162913"/>
</workbook>
</file>

<file path=xl/calcChain.xml><?xml version="1.0" encoding="utf-8"?>
<calcChain xmlns="http://schemas.openxmlformats.org/spreadsheetml/2006/main">
  <c r="AE1412" i="9" l="1"/>
  <c r="B812" i="9" l="1"/>
  <c r="Q345" i="9" l="1"/>
  <c r="B142" i="7"/>
  <c r="M2" i="7"/>
  <c r="N2" i="7"/>
  <c r="L2" i="7"/>
  <c r="D37" i="1"/>
  <c r="D29" i="1"/>
  <c r="Q207" i="9" l="1"/>
  <c r="Q208" i="9"/>
  <c r="Q209" i="9"/>
  <c r="Q210" i="9"/>
  <c r="Q211" i="9"/>
  <c r="Q212" i="9"/>
  <c r="Q213" i="9"/>
  <c r="Q214" i="9"/>
  <c r="Q215" i="9"/>
  <c r="Q216" i="9"/>
  <c r="Q217" i="9" l="1"/>
  <c r="AE215" i="9" s="1"/>
  <c r="N1442" i="9"/>
  <c r="Q1442" i="9"/>
  <c r="Q1441" i="9"/>
  <c r="N1441" i="9"/>
  <c r="O1441" i="9"/>
  <c r="P1441" i="9"/>
  <c r="O1442" i="9"/>
  <c r="P1442" i="9"/>
  <c r="AH1425" i="9"/>
  <c r="Q39" i="9"/>
  <c r="R21" i="9"/>
  <c r="Q4" i="9"/>
  <c r="P298" i="7"/>
  <c r="P281" i="7"/>
  <c r="B281" i="7"/>
  <c r="O9" i="7"/>
  <c r="M4" i="7"/>
  <c r="L69" i="7"/>
  <c r="D34" i="1"/>
  <c r="D24" i="1"/>
  <c r="AE207" i="9" l="1"/>
  <c r="AE213" i="9"/>
  <c r="AE210" i="9"/>
  <c r="AE208" i="9"/>
  <c r="AE212" i="9"/>
  <c r="AE216" i="9"/>
  <c r="AE209" i="9"/>
  <c r="AE214" i="9"/>
  <c r="AE211" i="9"/>
  <c r="M2037" i="9"/>
  <c r="L2037" i="9"/>
  <c r="K2037" i="9"/>
  <c r="J2037" i="9"/>
  <c r="I2037" i="9"/>
  <c r="H2037" i="9"/>
  <c r="G2037" i="9"/>
  <c r="F2037" i="9"/>
  <c r="E2037" i="9"/>
  <c r="D2037" i="9"/>
  <c r="C2037" i="9"/>
  <c r="B2037" i="9"/>
  <c r="M2036" i="9"/>
  <c r="L2036" i="9"/>
  <c r="K2036" i="9"/>
  <c r="J2036" i="9"/>
  <c r="I2036" i="9"/>
  <c r="H2036" i="9"/>
  <c r="G2036" i="9"/>
  <c r="F2036" i="9"/>
  <c r="E2036" i="9"/>
  <c r="D2036" i="9"/>
  <c r="C2036" i="9"/>
  <c r="B2036" i="9"/>
  <c r="R2035" i="9"/>
  <c r="Q2035" i="9"/>
  <c r="V2034" i="9"/>
  <c r="R2034" i="9"/>
  <c r="Q2034" i="9"/>
  <c r="R2033" i="9"/>
  <c r="Q2033" i="9"/>
  <c r="R2032" i="9"/>
  <c r="Q2032" i="9"/>
  <c r="V2031" i="9"/>
  <c r="R2031" i="9"/>
  <c r="Q2031" i="9"/>
  <c r="R2030" i="9"/>
  <c r="Q2030" i="9"/>
  <c r="V2029" i="9"/>
  <c r="V2036" i="9" s="1"/>
  <c r="R2029" i="9"/>
  <c r="Q2029" i="9"/>
  <c r="R2028" i="9"/>
  <c r="Q2028" i="9"/>
  <c r="R2027" i="9"/>
  <c r="Q2027" i="9"/>
  <c r="R2026" i="9"/>
  <c r="Q2026" i="9"/>
  <c r="AE2024" i="9"/>
  <c r="Q2024" i="9"/>
  <c r="M2020" i="9"/>
  <c r="L2020" i="9"/>
  <c r="K2020" i="9"/>
  <c r="J2020" i="9"/>
  <c r="I2020" i="9"/>
  <c r="H2020" i="9"/>
  <c r="G2020" i="9"/>
  <c r="F2020" i="9"/>
  <c r="E2020" i="9"/>
  <c r="D2020" i="9"/>
  <c r="C2020" i="9"/>
  <c r="B2020" i="9"/>
  <c r="M2019" i="9"/>
  <c r="L2019" i="9"/>
  <c r="K2019" i="9"/>
  <c r="J2019" i="9"/>
  <c r="I2019" i="9"/>
  <c r="H2019" i="9"/>
  <c r="G2019" i="9"/>
  <c r="F2019" i="9"/>
  <c r="E2019" i="9"/>
  <c r="D2019" i="9"/>
  <c r="C2019" i="9"/>
  <c r="B2019" i="9"/>
  <c r="Q2018" i="9"/>
  <c r="V2017" i="9"/>
  <c r="U2017" i="9"/>
  <c r="R2017" i="9"/>
  <c r="Q2017" i="9"/>
  <c r="Q2016" i="9"/>
  <c r="V2014" i="9"/>
  <c r="U2014" i="9"/>
  <c r="R2014" i="9"/>
  <c r="Q2014" i="9"/>
  <c r="V2013" i="9"/>
  <c r="U2013" i="9"/>
  <c r="Q2013" i="9"/>
  <c r="V2012" i="9"/>
  <c r="U2012" i="9"/>
  <c r="R2012" i="9"/>
  <c r="Q2012" i="9"/>
  <c r="Q2011" i="9"/>
  <c r="V2010" i="9"/>
  <c r="Q2010" i="9"/>
  <c r="AE2007" i="9"/>
  <c r="Q2007" i="9"/>
  <c r="M2003" i="9"/>
  <c r="L2003" i="9"/>
  <c r="K2003" i="9"/>
  <c r="J2003" i="9"/>
  <c r="I2003" i="9"/>
  <c r="H2003" i="9"/>
  <c r="G2003" i="9"/>
  <c r="F2003" i="9"/>
  <c r="E2003" i="9"/>
  <c r="D2003" i="9"/>
  <c r="C2003" i="9"/>
  <c r="B2003" i="9"/>
  <c r="M2002" i="9"/>
  <c r="L2002" i="9"/>
  <c r="K2002" i="9"/>
  <c r="J2002" i="9"/>
  <c r="I2002" i="9"/>
  <c r="H2002" i="9"/>
  <c r="G2002" i="9"/>
  <c r="F2002" i="9"/>
  <c r="E2002" i="9"/>
  <c r="D2002" i="9"/>
  <c r="C2002" i="9"/>
  <c r="B2002" i="9"/>
  <c r="S2001" i="9"/>
  <c r="R2001" i="9"/>
  <c r="Q2001" i="9"/>
  <c r="S2000" i="9"/>
  <c r="R2000" i="9"/>
  <c r="Q2000" i="9"/>
  <c r="S1999" i="9"/>
  <c r="R1999" i="9"/>
  <c r="Q1999" i="9"/>
  <c r="R1998" i="9"/>
  <c r="Q1998" i="9"/>
  <c r="S1997" i="9"/>
  <c r="R1997" i="9"/>
  <c r="Q1997" i="9"/>
  <c r="S1996" i="9"/>
  <c r="R1996" i="9"/>
  <c r="Q1996" i="9"/>
  <c r="S1995" i="9"/>
  <c r="R1995" i="9"/>
  <c r="Q1995" i="9"/>
  <c r="S1994" i="9"/>
  <c r="R1994" i="9"/>
  <c r="Q1994" i="9"/>
  <c r="S1993" i="9"/>
  <c r="R1993" i="9"/>
  <c r="Q1993" i="9"/>
  <c r="R1992" i="9"/>
  <c r="Q1992" i="9"/>
  <c r="AE1990" i="9"/>
  <c r="Q1990" i="9"/>
  <c r="M1986" i="9"/>
  <c r="L1986" i="9"/>
  <c r="K1986" i="9"/>
  <c r="J1986" i="9"/>
  <c r="I1986" i="9"/>
  <c r="H1986" i="9"/>
  <c r="G1986" i="9"/>
  <c r="F1986" i="9"/>
  <c r="E1986" i="9"/>
  <c r="D1986" i="9"/>
  <c r="C1986" i="9"/>
  <c r="B1986" i="9"/>
  <c r="M1985" i="9"/>
  <c r="L1985" i="9"/>
  <c r="K1985" i="9"/>
  <c r="J1985" i="9"/>
  <c r="I1985" i="9"/>
  <c r="H1985" i="9"/>
  <c r="G1985" i="9"/>
  <c r="F1985" i="9"/>
  <c r="E1985" i="9"/>
  <c r="D1985" i="9"/>
  <c r="C1985" i="9"/>
  <c r="B1985" i="9"/>
  <c r="Q1984" i="9"/>
  <c r="Q1983" i="9"/>
  <c r="Q1982" i="9"/>
  <c r="Q1981" i="9"/>
  <c r="Q1980" i="9"/>
  <c r="Q1979" i="9"/>
  <c r="Q1978" i="9"/>
  <c r="Q1977" i="9"/>
  <c r="Q1976" i="9"/>
  <c r="Q1975" i="9"/>
  <c r="AE1973" i="9"/>
  <c r="Q1973" i="9"/>
  <c r="M1969" i="9"/>
  <c r="L1969" i="9"/>
  <c r="K1969" i="9"/>
  <c r="J1969" i="9"/>
  <c r="I1969" i="9"/>
  <c r="H1969" i="9"/>
  <c r="G1969" i="9"/>
  <c r="F1969" i="9"/>
  <c r="E1969" i="9"/>
  <c r="D1969" i="9"/>
  <c r="C1969" i="9"/>
  <c r="B1969" i="9"/>
  <c r="M1968" i="9"/>
  <c r="L1968" i="9"/>
  <c r="K1968" i="9"/>
  <c r="J1968" i="9"/>
  <c r="I1968" i="9"/>
  <c r="H1968" i="9"/>
  <c r="G1968" i="9"/>
  <c r="F1968" i="9"/>
  <c r="E1968" i="9"/>
  <c r="D1968" i="9"/>
  <c r="C1968" i="9"/>
  <c r="B1968" i="9"/>
  <c r="Q1967" i="9"/>
  <c r="Q1966" i="9"/>
  <c r="Q1965" i="9"/>
  <c r="Q1963" i="9"/>
  <c r="Q1962" i="9"/>
  <c r="Q1961" i="9"/>
  <c r="Q1960" i="9"/>
  <c r="Q1959" i="9"/>
  <c r="Q1958" i="9"/>
  <c r="AE1956" i="9"/>
  <c r="Q1956" i="9"/>
  <c r="M1952" i="9"/>
  <c r="L1952" i="9"/>
  <c r="K1952" i="9"/>
  <c r="J1952" i="9"/>
  <c r="I1952" i="9"/>
  <c r="H1952" i="9"/>
  <c r="G1952" i="9"/>
  <c r="F1952" i="9"/>
  <c r="E1952" i="9"/>
  <c r="D1952" i="9"/>
  <c r="C1952" i="9"/>
  <c r="B1952" i="9"/>
  <c r="M1951" i="9"/>
  <c r="L1951" i="9"/>
  <c r="K1951" i="9"/>
  <c r="J1951" i="9"/>
  <c r="I1951" i="9"/>
  <c r="H1951" i="9"/>
  <c r="G1951" i="9"/>
  <c r="F1951" i="9"/>
  <c r="E1951" i="9"/>
  <c r="D1951" i="9"/>
  <c r="C1951" i="9"/>
  <c r="B1951" i="9"/>
  <c r="R1950" i="9"/>
  <c r="Q1950" i="9"/>
  <c r="R1949" i="9"/>
  <c r="Q1949" i="9"/>
  <c r="R1948" i="9"/>
  <c r="Q1948" i="9"/>
  <c r="S1947" i="9"/>
  <c r="R1947" i="9"/>
  <c r="Q1947" i="9"/>
  <c r="R1946" i="9"/>
  <c r="Q1946" i="9"/>
  <c r="S1945" i="9"/>
  <c r="R1945" i="9"/>
  <c r="Q1945" i="9"/>
  <c r="S1944" i="9"/>
  <c r="R1944" i="9"/>
  <c r="Q1944" i="9"/>
  <c r="R1943" i="9"/>
  <c r="Q1943" i="9"/>
  <c r="R1942" i="9"/>
  <c r="Q1942" i="9"/>
  <c r="S1941" i="9"/>
  <c r="R1941" i="9"/>
  <c r="Q1941" i="9"/>
  <c r="AE1939" i="9"/>
  <c r="Q1939" i="9"/>
  <c r="M1935" i="9"/>
  <c r="L1935" i="9"/>
  <c r="K1935" i="9"/>
  <c r="J1935" i="9"/>
  <c r="I1935" i="9"/>
  <c r="H1935" i="9"/>
  <c r="G1935" i="9"/>
  <c r="F1935" i="9"/>
  <c r="E1935" i="9"/>
  <c r="D1935" i="9"/>
  <c r="C1935" i="9"/>
  <c r="B1935" i="9"/>
  <c r="M1934" i="9"/>
  <c r="L1934" i="9"/>
  <c r="K1934" i="9"/>
  <c r="J1934" i="9"/>
  <c r="I1934" i="9"/>
  <c r="H1934" i="9"/>
  <c r="G1934" i="9"/>
  <c r="F1934" i="9"/>
  <c r="E1934" i="9"/>
  <c r="D1934" i="9"/>
  <c r="C1934" i="9"/>
  <c r="B1934" i="9"/>
  <c r="R1933" i="9"/>
  <c r="Q1933" i="9"/>
  <c r="R1932" i="9"/>
  <c r="Q1932" i="9"/>
  <c r="R1931" i="9"/>
  <c r="Q1931" i="9"/>
  <c r="Q1930" i="9"/>
  <c r="R1929" i="9"/>
  <c r="Q1929" i="9"/>
  <c r="R1928" i="9"/>
  <c r="Q1928" i="9"/>
  <c r="R1927" i="9"/>
  <c r="Q1927" i="9"/>
  <c r="R1926" i="9"/>
  <c r="Q1926" i="9"/>
  <c r="R1925" i="9"/>
  <c r="Q1925" i="9"/>
  <c r="AE1922" i="9"/>
  <c r="Q1922" i="9"/>
  <c r="M1918" i="9"/>
  <c r="L1918" i="9"/>
  <c r="K1918" i="9"/>
  <c r="J1918" i="9"/>
  <c r="I1918" i="9"/>
  <c r="H1918" i="9"/>
  <c r="G1918" i="9"/>
  <c r="F1918" i="9"/>
  <c r="E1918" i="9"/>
  <c r="D1918" i="9"/>
  <c r="C1918" i="9"/>
  <c r="B1918" i="9"/>
  <c r="M1917" i="9"/>
  <c r="L1917" i="9"/>
  <c r="K1917" i="9"/>
  <c r="J1917" i="9"/>
  <c r="I1917" i="9"/>
  <c r="H1917" i="9"/>
  <c r="G1917" i="9"/>
  <c r="F1917" i="9"/>
  <c r="E1917" i="9"/>
  <c r="D1917" i="9"/>
  <c r="C1917" i="9"/>
  <c r="B1917" i="9"/>
  <c r="S1916" i="9"/>
  <c r="Q1916" i="9"/>
  <c r="R1915" i="9"/>
  <c r="Q1915" i="9"/>
  <c r="S1914" i="9"/>
  <c r="Q1914" i="9"/>
  <c r="Q1913" i="9"/>
  <c r="R1912" i="9"/>
  <c r="Q1912" i="9"/>
  <c r="Q1911" i="9"/>
  <c r="S1910" i="9"/>
  <c r="S1917" i="9" s="1"/>
  <c r="R1910" i="9"/>
  <c r="Q1910" i="9"/>
  <c r="Q1909" i="9"/>
  <c r="R1908" i="9"/>
  <c r="Q1908" i="9"/>
  <c r="Q1907" i="9"/>
  <c r="AE1905" i="9"/>
  <c r="Q1905" i="9"/>
  <c r="M1901" i="9"/>
  <c r="L1901" i="9"/>
  <c r="K1901" i="9"/>
  <c r="J1901" i="9"/>
  <c r="I1901" i="9"/>
  <c r="H1901" i="9"/>
  <c r="G1901" i="9"/>
  <c r="F1901" i="9"/>
  <c r="E1901" i="9"/>
  <c r="D1901" i="9"/>
  <c r="C1901" i="9"/>
  <c r="B1901" i="9"/>
  <c r="M1900" i="9"/>
  <c r="L1900" i="9"/>
  <c r="K1900" i="9"/>
  <c r="J1900" i="9"/>
  <c r="I1900" i="9"/>
  <c r="H1900" i="9"/>
  <c r="G1900" i="9"/>
  <c r="F1900" i="9"/>
  <c r="E1900" i="9"/>
  <c r="D1900" i="9"/>
  <c r="C1900" i="9"/>
  <c r="B1900" i="9"/>
  <c r="U1899" i="9"/>
  <c r="R1899" i="9"/>
  <c r="Q1899" i="9"/>
  <c r="R1898" i="9"/>
  <c r="Q1898" i="9"/>
  <c r="R1897" i="9"/>
  <c r="Q1897" i="9"/>
  <c r="U1896" i="9"/>
  <c r="R1896" i="9"/>
  <c r="Q1896" i="9"/>
  <c r="R1895" i="9"/>
  <c r="Q1895" i="9"/>
  <c r="R1894" i="9"/>
  <c r="Q1894" i="9"/>
  <c r="U1893" i="9"/>
  <c r="R1893" i="9"/>
  <c r="Q1893" i="9"/>
  <c r="R1892" i="9"/>
  <c r="Q1892" i="9"/>
  <c r="U1891" i="9"/>
  <c r="R1891" i="9"/>
  <c r="Q1891" i="9"/>
  <c r="U1890" i="9"/>
  <c r="R1890" i="9"/>
  <c r="Q1890" i="9"/>
  <c r="AE1888" i="9"/>
  <c r="Q1888" i="9"/>
  <c r="M1884" i="9"/>
  <c r="L1884" i="9"/>
  <c r="K1884" i="9"/>
  <c r="J1884" i="9"/>
  <c r="I1884" i="9"/>
  <c r="H1884" i="9"/>
  <c r="G1884" i="9"/>
  <c r="F1884" i="9"/>
  <c r="E1884" i="9"/>
  <c r="D1884" i="9"/>
  <c r="C1884" i="9"/>
  <c r="B1884" i="9"/>
  <c r="M1883" i="9"/>
  <c r="L1883" i="9"/>
  <c r="K1883" i="9"/>
  <c r="J1883" i="9"/>
  <c r="I1883" i="9"/>
  <c r="H1883" i="9"/>
  <c r="G1883" i="9"/>
  <c r="F1883" i="9"/>
  <c r="E1883" i="9"/>
  <c r="D1883" i="9"/>
  <c r="C1883" i="9"/>
  <c r="B1883" i="9"/>
  <c r="S1882" i="9"/>
  <c r="R1882" i="9"/>
  <c r="Q1882" i="9"/>
  <c r="S1881" i="9"/>
  <c r="R1881" i="9"/>
  <c r="Q1881" i="9"/>
  <c r="S1880" i="9"/>
  <c r="R1880" i="9"/>
  <c r="Q1880" i="9"/>
  <c r="Q1879" i="9"/>
  <c r="S1878" i="9"/>
  <c r="R1878" i="9"/>
  <c r="Q1878" i="9"/>
  <c r="S1877" i="9"/>
  <c r="R1877" i="9"/>
  <c r="Q1877" i="9"/>
  <c r="S1876" i="9"/>
  <c r="R1876" i="9"/>
  <c r="Q1876" i="9"/>
  <c r="S1875" i="9"/>
  <c r="R1875" i="9"/>
  <c r="Q1875" i="9"/>
  <c r="S1874" i="9"/>
  <c r="R1874" i="9"/>
  <c r="Q1874" i="9"/>
  <c r="Q1873" i="9"/>
  <c r="AE1871" i="9"/>
  <c r="Q1871" i="9"/>
  <c r="M1867" i="9"/>
  <c r="L1867" i="9"/>
  <c r="K1867" i="9"/>
  <c r="J1867" i="9"/>
  <c r="I1867" i="9"/>
  <c r="H1867" i="9"/>
  <c r="G1867" i="9"/>
  <c r="F1867" i="9"/>
  <c r="E1867" i="9"/>
  <c r="D1867" i="9"/>
  <c r="C1867" i="9"/>
  <c r="B1867" i="9"/>
  <c r="M1866" i="9"/>
  <c r="L1866" i="9"/>
  <c r="K1866" i="9"/>
  <c r="J1866" i="9"/>
  <c r="I1866" i="9"/>
  <c r="H1866" i="9"/>
  <c r="G1866" i="9"/>
  <c r="F1866" i="9"/>
  <c r="E1866" i="9"/>
  <c r="D1866" i="9"/>
  <c r="C1866" i="9"/>
  <c r="B1866" i="9"/>
  <c r="U1865" i="9"/>
  <c r="T1865" i="9"/>
  <c r="S1865" i="9"/>
  <c r="R1865" i="9"/>
  <c r="Q1865" i="9"/>
  <c r="V1864" i="9"/>
  <c r="U1864" i="9"/>
  <c r="T1864" i="9"/>
  <c r="S1864" i="9"/>
  <c r="R1864" i="9"/>
  <c r="Q1864" i="9"/>
  <c r="U1863" i="9"/>
  <c r="T1863" i="9"/>
  <c r="S1863" i="9"/>
  <c r="R1863" i="9"/>
  <c r="Q1863" i="9"/>
  <c r="U1862" i="9"/>
  <c r="T1862" i="9"/>
  <c r="S1862" i="9"/>
  <c r="R1862" i="9"/>
  <c r="Q1862" i="9"/>
  <c r="V1867" i="9"/>
  <c r="U1861" i="9"/>
  <c r="T1861" i="9"/>
  <c r="S1861" i="9"/>
  <c r="R1861" i="9"/>
  <c r="Q1861" i="9"/>
  <c r="U1860" i="9"/>
  <c r="T1860" i="9"/>
  <c r="S1860" i="9"/>
  <c r="R1860" i="9"/>
  <c r="Q1860" i="9"/>
  <c r="V1859" i="9"/>
  <c r="U1859" i="9"/>
  <c r="T1859" i="9"/>
  <c r="S1859" i="9"/>
  <c r="R1859" i="9"/>
  <c r="Q1859" i="9"/>
  <c r="V1858" i="9"/>
  <c r="U1858" i="9"/>
  <c r="T1858" i="9"/>
  <c r="S1858" i="9"/>
  <c r="R1858" i="9"/>
  <c r="Q1858" i="9"/>
  <c r="U1857" i="9"/>
  <c r="T1857" i="9"/>
  <c r="S1857" i="9"/>
  <c r="R1857" i="9"/>
  <c r="Q1857" i="9"/>
  <c r="U1856" i="9"/>
  <c r="T1856" i="9"/>
  <c r="S1856" i="9"/>
  <c r="R1856" i="9"/>
  <c r="Q1856" i="9"/>
  <c r="AE1854" i="9"/>
  <c r="Q1854" i="9"/>
  <c r="M1850" i="9"/>
  <c r="L1850" i="9"/>
  <c r="K1850" i="9"/>
  <c r="J1850" i="9"/>
  <c r="I1850" i="9"/>
  <c r="H1850" i="9"/>
  <c r="G1850" i="9"/>
  <c r="F1850" i="9"/>
  <c r="E1850" i="9"/>
  <c r="D1850" i="9"/>
  <c r="C1850" i="9"/>
  <c r="B1850" i="9"/>
  <c r="M1849" i="9"/>
  <c r="L1849" i="9"/>
  <c r="K1849" i="9"/>
  <c r="J1849" i="9"/>
  <c r="I1849" i="9"/>
  <c r="H1849" i="9"/>
  <c r="G1849" i="9"/>
  <c r="F1849" i="9"/>
  <c r="E1849" i="9"/>
  <c r="D1849" i="9"/>
  <c r="C1849" i="9"/>
  <c r="B1849" i="9"/>
  <c r="R1848" i="9"/>
  <c r="Q1848" i="9"/>
  <c r="R1847" i="9"/>
  <c r="Q1847" i="9"/>
  <c r="R1846" i="9"/>
  <c r="Q1846" i="9"/>
  <c r="R1845" i="9"/>
  <c r="Q1845" i="9"/>
  <c r="R1844" i="9"/>
  <c r="Q1844" i="9"/>
  <c r="R1843" i="9"/>
  <c r="Q1843" i="9"/>
  <c r="R1842" i="9"/>
  <c r="Q1842" i="9"/>
  <c r="R1841" i="9"/>
  <c r="Q1841" i="9"/>
  <c r="R1840" i="9"/>
  <c r="Q1840" i="9"/>
  <c r="R1839" i="9"/>
  <c r="Q1839" i="9"/>
  <c r="AE1837" i="9"/>
  <c r="Q1837" i="9"/>
  <c r="M1833" i="9"/>
  <c r="L1833" i="9"/>
  <c r="K1833" i="9"/>
  <c r="J1833" i="9"/>
  <c r="I1833" i="9"/>
  <c r="H1833" i="9"/>
  <c r="G1833" i="9"/>
  <c r="F1833" i="9"/>
  <c r="E1833" i="9"/>
  <c r="D1833" i="9"/>
  <c r="C1833" i="9"/>
  <c r="B1833" i="9"/>
  <c r="M1832" i="9"/>
  <c r="L1832" i="9"/>
  <c r="K1832" i="9"/>
  <c r="J1832" i="9"/>
  <c r="I1832" i="9"/>
  <c r="H1832" i="9"/>
  <c r="G1832" i="9"/>
  <c r="F1832" i="9"/>
  <c r="E1832" i="9"/>
  <c r="D1832" i="9"/>
  <c r="C1832" i="9"/>
  <c r="B1832" i="9"/>
  <c r="S1831" i="9"/>
  <c r="R1831" i="9"/>
  <c r="Q1831" i="9"/>
  <c r="S1830" i="9"/>
  <c r="R1830" i="9"/>
  <c r="Q1830" i="9"/>
  <c r="S1829" i="9"/>
  <c r="R1829" i="9"/>
  <c r="Q1829" i="9"/>
  <c r="R1828" i="9"/>
  <c r="Q1828" i="9"/>
  <c r="S1827" i="9"/>
  <c r="R1827" i="9"/>
  <c r="Q1827" i="9"/>
  <c r="S1826" i="9"/>
  <c r="R1826" i="9"/>
  <c r="Q1826" i="9"/>
  <c r="S1825" i="9"/>
  <c r="R1825" i="9"/>
  <c r="Q1825" i="9"/>
  <c r="S1824" i="9"/>
  <c r="R1824" i="9"/>
  <c r="Q1824" i="9"/>
  <c r="S1823" i="9"/>
  <c r="R1823" i="9"/>
  <c r="Q1823" i="9"/>
  <c r="R1822" i="9"/>
  <c r="Q1822" i="9"/>
  <c r="AE1820" i="9"/>
  <c r="Q1820" i="9"/>
  <c r="M1816" i="9"/>
  <c r="L1816" i="9"/>
  <c r="K1816" i="9"/>
  <c r="J1816" i="9"/>
  <c r="I1816" i="9"/>
  <c r="H1816" i="9"/>
  <c r="G1816" i="9"/>
  <c r="F1816" i="9"/>
  <c r="E1816" i="9"/>
  <c r="D1816" i="9"/>
  <c r="C1816" i="9"/>
  <c r="B1816" i="9"/>
  <c r="M1815" i="9"/>
  <c r="L1815" i="9"/>
  <c r="K1815" i="9"/>
  <c r="J1815" i="9"/>
  <c r="I1815" i="9"/>
  <c r="H1815" i="9"/>
  <c r="G1815" i="9"/>
  <c r="F1815" i="9"/>
  <c r="E1815" i="9"/>
  <c r="D1815" i="9"/>
  <c r="C1815" i="9"/>
  <c r="B1815" i="9"/>
  <c r="R1814" i="9"/>
  <c r="Q1814" i="9"/>
  <c r="R1813" i="9"/>
  <c r="Q1813" i="9"/>
  <c r="R1812" i="9"/>
  <c r="Q1812" i="9"/>
  <c r="R1811" i="9"/>
  <c r="Q1811" i="9"/>
  <c r="R1810" i="9"/>
  <c r="Q1810" i="9"/>
  <c r="R1809" i="9"/>
  <c r="Q1809" i="9"/>
  <c r="R1808" i="9"/>
  <c r="Q1808" i="9"/>
  <c r="R1807" i="9"/>
  <c r="Q1807" i="9"/>
  <c r="R1806" i="9"/>
  <c r="Q1806" i="9"/>
  <c r="R1805" i="9"/>
  <c r="Q1805" i="9"/>
  <c r="AE1803" i="9"/>
  <c r="Q1803" i="9"/>
  <c r="M1799" i="9"/>
  <c r="L1799" i="9"/>
  <c r="K1799" i="9"/>
  <c r="J1799" i="9"/>
  <c r="I1799" i="9"/>
  <c r="H1799" i="9"/>
  <c r="G1799" i="9"/>
  <c r="F1799" i="9"/>
  <c r="E1799" i="9"/>
  <c r="D1799" i="9"/>
  <c r="C1799" i="9"/>
  <c r="B1799" i="9"/>
  <c r="M1798" i="9"/>
  <c r="L1798" i="9"/>
  <c r="K1798" i="9"/>
  <c r="J1798" i="9"/>
  <c r="I1798" i="9"/>
  <c r="H1798" i="9"/>
  <c r="G1798" i="9"/>
  <c r="F1798" i="9"/>
  <c r="E1798" i="9"/>
  <c r="D1798" i="9"/>
  <c r="C1798" i="9"/>
  <c r="B1798" i="9"/>
  <c r="Z1797" i="9"/>
  <c r="W1797" i="9"/>
  <c r="V1797" i="9"/>
  <c r="U1797" i="9"/>
  <c r="S1797" i="9"/>
  <c r="R1797" i="9"/>
  <c r="Q1797" i="9"/>
  <c r="W1796" i="9"/>
  <c r="V1796" i="9"/>
  <c r="U1796" i="9"/>
  <c r="T1796" i="9"/>
  <c r="S1796" i="9"/>
  <c r="R1796" i="9"/>
  <c r="Q1796" i="9"/>
  <c r="Z1795" i="9"/>
  <c r="W1795" i="9"/>
  <c r="V1795" i="9"/>
  <c r="U1795" i="9"/>
  <c r="S1795" i="9"/>
  <c r="R1795" i="9"/>
  <c r="Q1795" i="9"/>
  <c r="V1794" i="9"/>
  <c r="U1794" i="9"/>
  <c r="R1794" i="9"/>
  <c r="Q1794" i="9"/>
  <c r="W1793" i="9"/>
  <c r="V1793" i="9"/>
  <c r="U1793" i="9"/>
  <c r="T1793" i="9"/>
  <c r="S1793" i="9"/>
  <c r="R1793" i="9"/>
  <c r="Q1793" i="9"/>
  <c r="W1792" i="9"/>
  <c r="V1792" i="9"/>
  <c r="U1792" i="9"/>
  <c r="S1792" i="9"/>
  <c r="R1792" i="9"/>
  <c r="Q1792" i="9"/>
  <c r="Z1791" i="9"/>
  <c r="W1791" i="9"/>
  <c r="V1791" i="9"/>
  <c r="U1791" i="9"/>
  <c r="S1791" i="9"/>
  <c r="R1791" i="9"/>
  <c r="Q1791" i="9"/>
  <c r="Z1790" i="9"/>
  <c r="W1790" i="9"/>
  <c r="V1790" i="9"/>
  <c r="U1790" i="9"/>
  <c r="S1790" i="9"/>
  <c r="R1790" i="9"/>
  <c r="Q1790" i="9"/>
  <c r="W1789" i="9"/>
  <c r="V1789" i="9"/>
  <c r="U1789" i="9"/>
  <c r="S1789" i="9"/>
  <c r="R1789" i="9"/>
  <c r="Q1789" i="9"/>
  <c r="Z1788" i="9"/>
  <c r="V1788" i="9"/>
  <c r="U1788" i="9"/>
  <c r="R1788" i="9"/>
  <c r="Q1788" i="9"/>
  <c r="AE1786" i="9"/>
  <c r="Q1786" i="9"/>
  <c r="M1782" i="9"/>
  <c r="L1782" i="9"/>
  <c r="K1782" i="9"/>
  <c r="J1782" i="9"/>
  <c r="I1782" i="9"/>
  <c r="H1782" i="9"/>
  <c r="G1782" i="9"/>
  <c r="F1782" i="9"/>
  <c r="E1782" i="9"/>
  <c r="D1782" i="9"/>
  <c r="C1782" i="9"/>
  <c r="B1782" i="9"/>
  <c r="M1781" i="9"/>
  <c r="L1781" i="9"/>
  <c r="K1781" i="9"/>
  <c r="J1781" i="9"/>
  <c r="I1781" i="9"/>
  <c r="H1781" i="9"/>
  <c r="G1781" i="9"/>
  <c r="F1781" i="9"/>
  <c r="E1781" i="9"/>
  <c r="D1781" i="9"/>
  <c r="C1781" i="9"/>
  <c r="B1781" i="9"/>
  <c r="Q1780" i="9"/>
  <c r="Q1779" i="9"/>
  <c r="Q1778" i="9"/>
  <c r="Q1776" i="9"/>
  <c r="Q1775" i="9"/>
  <c r="Q1774" i="9"/>
  <c r="Q1773" i="9"/>
  <c r="Q1772" i="9"/>
  <c r="AE1769" i="9"/>
  <c r="Q1769" i="9"/>
  <c r="M1765" i="9"/>
  <c r="L1765" i="9"/>
  <c r="K1765" i="9"/>
  <c r="J1765" i="9"/>
  <c r="I1765" i="9"/>
  <c r="H1765" i="9"/>
  <c r="G1765" i="9"/>
  <c r="F1765" i="9"/>
  <c r="E1765" i="9"/>
  <c r="D1765" i="9"/>
  <c r="C1765" i="9"/>
  <c r="B1765" i="9"/>
  <c r="M1764" i="9"/>
  <c r="L1764" i="9"/>
  <c r="K1764" i="9"/>
  <c r="J1764" i="9"/>
  <c r="I1764" i="9"/>
  <c r="H1764" i="9"/>
  <c r="G1764" i="9"/>
  <c r="F1764" i="9"/>
  <c r="E1764" i="9"/>
  <c r="D1764" i="9"/>
  <c r="C1764" i="9"/>
  <c r="B1764" i="9"/>
  <c r="R1763" i="9"/>
  <c r="Q1763" i="9"/>
  <c r="R1762" i="9"/>
  <c r="Q1762" i="9"/>
  <c r="R1761" i="9"/>
  <c r="Q1761" i="9"/>
  <c r="R1760" i="9"/>
  <c r="Q1760" i="9"/>
  <c r="R1759" i="9"/>
  <c r="Q1759" i="9"/>
  <c r="R1758" i="9"/>
  <c r="Q1758" i="9"/>
  <c r="R1757" i="9"/>
  <c r="Q1757" i="9"/>
  <c r="R1756" i="9"/>
  <c r="Q1756" i="9"/>
  <c r="R1755" i="9"/>
  <c r="Q1755" i="9"/>
  <c r="R1754" i="9"/>
  <c r="Q1754" i="9"/>
  <c r="AE1752" i="9"/>
  <c r="Q1752" i="9"/>
  <c r="M1748" i="9"/>
  <c r="L1748" i="9"/>
  <c r="K1748" i="9"/>
  <c r="J1748" i="9"/>
  <c r="I1748" i="9"/>
  <c r="H1748" i="9"/>
  <c r="G1748" i="9"/>
  <c r="F1748" i="9"/>
  <c r="E1748" i="9"/>
  <c r="D1748" i="9"/>
  <c r="C1748" i="9"/>
  <c r="B1748" i="9"/>
  <c r="M1747" i="9"/>
  <c r="L1747" i="9"/>
  <c r="K1747" i="9"/>
  <c r="J1747" i="9"/>
  <c r="I1747" i="9"/>
  <c r="H1747" i="9"/>
  <c r="G1747" i="9"/>
  <c r="F1747" i="9"/>
  <c r="E1747" i="9"/>
  <c r="D1747" i="9"/>
  <c r="C1747" i="9"/>
  <c r="B1747" i="9"/>
  <c r="U1746" i="9"/>
  <c r="R1746" i="9"/>
  <c r="Q1746" i="9"/>
  <c r="U1745" i="9"/>
  <c r="S1745" i="9"/>
  <c r="R1745" i="9"/>
  <c r="Q1745" i="9"/>
  <c r="U1744" i="9"/>
  <c r="S1744" i="9"/>
  <c r="S1748" i="9" s="1"/>
  <c r="R1744" i="9"/>
  <c r="Q1744" i="9"/>
  <c r="AA1743" i="9"/>
  <c r="U1743" i="9"/>
  <c r="R1743" i="9"/>
  <c r="Q1743" i="9"/>
  <c r="AA1748" i="9"/>
  <c r="U1742" i="9"/>
  <c r="R1742" i="9"/>
  <c r="R1748" i="9" s="1"/>
  <c r="Q1742" i="9"/>
  <c r="U1741" i="9"/>
  <c r="R1741" i="9"/>
  <c r="Q1741" i="9"/>
  <c r="U1740" i="9"/>
  <c r="R1740" i="9"/>
  <c r="Q1740" i="9"/>
  <c r="AA1739" i="9"/>
  <c r="AA1747" i="9" s="1"/>
  <c r="U1739" i="9"/>
  <c r="R1739" i="9"/>
  <c r="Q1739" i="9"/>
  <c r="U1738" i="9"/>
  <c r="R1738" i="9"/>
  <c r="Q1738" i="9"/>
  <c r="U1737" i="9"/>
  <c r="S1737" i="9"/>
  <c r="S1747" i="9" s="1"/>
  <c r="R1737" i="9"/>
  <c r="Q1737" i="9"/>
  <c r="AE1735" i="9"/>
  <c r="Q1735" i="9"/>
  <c r="M1731" i="9"/>
  <c r="L1731" i="9"/>
  <c r="K1731" i="9"/>
  <c r="J1731" i="9"/>
  <c r="I1731" i="9"/>
  <c r="H1731" i="9"/>
  <c r="G1731" i="9"/>
  <c r="F1731" i="9"/>
  <c r="E1731" i="9"/>
  <c r="D1731" i="9"/>
  <c r="C1731" i="9"/>
  <c r="B1731" i="9"/>
  <c r="M1730" i="9"/>
  <c r="L1730" i="9"/>
  <c r="K1730" i="9"/>
  <c r="J1730" i="9"/>
  <c r="I1730" i="9"/>
  <c r="H1730" i="9"/>
  <c r="G1730" i="9"/>
  <c r="F1730" i="9"/>
  <c r="E1730" i="9"/>
  <c r="D1730" i="9"/>
  <c r="C1730" i="9"/>
  <c r="B1730" i="9"/>
  <c r="R1729" i="9"/>
  <c r="Q1729" i="9"/>
  <c r="R1728" i="9"/>
  <c r="Q1728" i="9"/>
  <c r="R1727" i="9"/>
  <c r="Q1727" i="9"/>
  <c r="R1726" i="9"/>
  <c r="Q1726" i="9"/>
  <c r="R1725" i="9"/>
  <c r="Q1725" i="9"/>
  <c r="R1724" i="9"/>
  <c r="Q1724" i="9"/>
  <c r="R1723" i="9"/>
  <c r="Q1723" i="9"/>
  <c r="R1722" i="9"/>
  <c r="Q1722" i="9"/>
  <c r="R1721" i="9"/>
  <c r="Q1721" i="9"/>
  <c r="R1720" i="9"/>
  <c r="Q1720" i="9"/>
  <c r="AE1718" i="9"/>
  <c r="Q1718" i="9"/>
  <c r="M1714" i="9"/>
  <c r="L1714" i="9"/>
  <c r="K1714" i="9"/>
  <c r="J1714" i="9"/>
  <c r="I1714" i="9"/>
  <c r="H1714" i="9"/>
  <c r="G1714" i="9"/>
  <c r="F1714" i="9"/>
  <c r="E1714" i="9"/>
  <c r="D1714" i="9"/>
  <c r="C1714" i="9"/>
  <c r="B1714" i="9"/>
  <c r="M1713" i="9"/>
  <c r="L1713" i="9"/>
  <c r="K1713" i="9"/>
  <c r="J1713" i="9"/>
  <c r="I1713" i="9"/>
  <c r="H1713" i="9"/>
  <c r="G1713" i="9"/>
  <c r="F1713" i="9"/>
  <c r="E1713" i="9"/>
  <c r="D1713" i="9"/>
  <c r="C1713" i="9"/>
  <c r="B1713" i="9"/>
  <c r="T1712" i="9"/>
  <c r="S1712" i="9"/>
  <c r="Q1712" i="9"/>
  <c r="T1711" i="9"/>
  <c r="S1711" i="9"/>
  <c r="Q1711" i="9"/>
  <c r="S1710" i="9"/>
  <c r="Q1710" i="9"/>
  <c r="T1708" i="9"/>
  <c r="S1708" i="9"/>
  <c r="R1708" i="9"/>
  <c r="R1714" i="9" s="1"/>
  <c r="Q1708" i="9"/>
  <c r="T1707" i="9"/>
  <c r="S1707" i="9"/>
  <c r="Q1707" i="9"/>
  <c r="T1706" i="9"/>
  <c r="S1706" i="9"/>
  <c r="Q1706" i="9"/>
  <c r="T1705" i="9"/>
  <c r="S1705" i="9"/>
  <c r="Q1705" i="9"/>
  <c r="T1704" i="9"/>
  <c r="S1704" i="9"/>
  <c r="Q1704" i="9"/>
  <c r="R1713" i="9"/>
  <c r="Q1703" i="9"/>
  <c r="AE1701" i="9"/>
  <c r="Q1701" i="9"/>
  <c r="M1697" i="9"/>
  <c r="L1697" i="9"/>
  <c r="K1697" i="9"/>
  <c r="J1697" i="9"/>
  <c r="I1697" i="9"/>
  <c r="H1697" i="9"/>
  <c r="G1697" i="9"/>
  <c r="F1697" i="9"/>
  <c r="E1697" i="9"/>
  <c r="D1697" i="9"/>
  <c r="C1697" i="9"/>
  <c r="B1697" i="9"/>
  <c r="M1696" i="9"/>
  <c r="L1696" i="9"/>
  <c r="K1696" i="9"/>
  <c r="J1696" i="9"/>
  <c r="I1696" i="9"/>
  <c r="H1696" i="9"/>
  <c r="G1696" i="9"/>
  <c r="F1696" i="9"/>
  <c r="E1696" i="9"/>
  <c r="D1696" i="9"/>
  <c r="C1696" i="9"/>
  <c r="B1696" i="9"/>
  <c r="V1695" i="9"/>
  <c r="T1695" i="9"/>
  <c r="V1694" i="9"/>
  <c r="T1694" i="9"/>
  <c r="T1693" i="9"/>
  <c r="T1692" i="9"/>
  <c r="V1691" i="9"/>
  <c r="T1691" i="9"/>
  <c r="Q1691" i="9"/>
  <c r="V1690" i="9"/>
  <c r="T1690" i="9"/>
  <c r="T1689" i="9"/>
  <c r="T1688" i="9"/>
  <c r="T1687" i="9"/>
  <c r="T1686" i="9"/>
  <c r="AE1684" i="9"/>
  <c r="Q1684" i="9"/>
  <c r="M1680" i="9"/>
  <c r="L1680" i="9"/>
  <c r="K1680" i="9"/>
  <c r="J1680" i="9"/>
  <c r="I1680" i="9"/>
  <c r="H1680" i="9"/>
  <c r="G1680" i="9"/>
  <c r="F1680" i="9"/>
  <c r="E1680" i="9"/>
  <c r="D1680" i="9"/>
  <c r="C1680" i="9"/>
  <c r="B1680" i="9"/>
  <c r="M1679" i="9"/>
  <c r="L1679" i="9"/>
  <c r="K1679" i="9"/>
  <c r="J1679" i="9"/>
  <c r="I1679" i="9"/>
  <c r="H1679" i="9"/>
  <c r="G1679" i="9"/>
  <c r="F1679" i="9"/>
  <c r="E1679" i="9"/>
  <c r="D1679" i="9"/>
  <c r="C1679" i="9"/>
  <c r="B1679" i="9"/>
  <c r="R1678" i="9"/>
  <c r="Q1678" i="9"/>
  <c r="R1677" i="9"/>
  <c r="Q1677" i="9"/>
  <c r="R1676" i="9"/>
  <c r="Q1676" i="9"/>
  <c r="Q1675" i="9"/>
  <c r="R1674" i="9"/>
  <c r="Q1674" i="9"/>
  <c r="R1673" i="9"/>
  <c r="Q1673" i="9"/>
  <c r="R1672" i="9"/>
  <c r="Q1672" i="9"/>
  <c r="R1671" i="9"/>
  <c r="Q1671" i="9"/>
  <c r="R1670" i="9"/>
  <c r="Q1670" i="9"/>
  <c r="Q1669" i="9"/>
  <c r="AE1667" i="9"/>
  <c r="Q1667" i="9"/>
  <c r="M1663" i="9"/>
  <c r="L1663" i="9"/>
  <c r="K1663" i="9"/>
  <c r="J1663" i="9"/>
  <c r="I1663" i="9"/>
  <c r="H1663" i="9"/>
  <c r="G1663" i="9"/>
  <c r="F1663" i="9"/>
  <c r="E1663" i="9"/>
  <c r="D1663" i="9"/>
  <c r="C1663" i="9"/>
  <c r="B1663" i="9"/>
  <c r="M1662" i="9"/>
  <c r="L1662" i="9"/>
  <c r="K1662" i="9"/>
  <c r="J1662" i="9"/>
  <c r="I1662" i="9"/>
  <c r="H1662" i="9"/>
  <c r="G1662" i="9"/>
  <c r="F1662" i="9"/>
  <c r="E1662" i="9"/>
  <c r="D1662" i="9"/>
  <c r="C1662" i="9"/>
  <c r="B1662" i="9"/>
  <c r="T1661" i="9"/>
  <c r="R1661" i="9"/>
  <c r="Q1661" i="9"/>
  <c r="T1660" i="9"/>
  <c r="R1660" i="9"/>
  <c r="Q1660" i="9"/>
  <c r="T1659" i="9"/>
  <c r="R1659" i="9"/>
  <c r="Q1659" i="9"/>
  <c r="R1658" i="9"/>
  <c r="Q1658" i="9"/>
  <c r="T1657" i="9"/>
  <c r="R1657" i="9"/>
  <c r="Q1657" i="9"/>
  <c r="T1656" i="9"/>
  <c r="R1656" i="9"/>
  <c r="Q1656" i="9"/>
  <c r="R1655" i="9"/>
  <c r="Q1655" i="9"/>
  <c r="T1654" i="9"/>
  <c r="R1654" i="9"/>
  <c r="Q1654" i="9"/>
  <c r="R1653" i="9"/>
  <c r="Q1653" i="9"/>
  <c r="T1652" i="9"/>
  <c r="R1652" i="9"/>
  <c r="Q1652" i="9"/>
  <c r="AE1650" i="9"/>
  <c r="Q1650" i="9"/>
  <c r="M1646" i="9"/>
  <c r="L1646" i="9"/>
  <c r="K1646" i="9"/>
  <c r="J1646" i="9"/>
  <c r="I1646" i="9"/>
  <c r="H1646" i="9"/>
  <c r="G1646" i="9"/>
  <c r="F1646" i="9"/>
  <c r="E1646" i="9"/>
  <c r="D1646" i="9"/>
  <c r="C1646" i="9"/>
  <c r="B1646" i="9"/>
  <c r="M1645" i="9"/>
  <c r="L1645" i="9"/>
  <c r="K1645" i="9"/>
  <c r="J1645" i="9"/>
  <c r="I1645" i="9"/>
  <c r="H1645" i="9"/>
  <c r="G1645" i="9"/>
  <c r="F1645" i="9"/>
  <c r="E1645" i="9"/>
  <c r="D1645" i="9"/>
  <c r="C1645" i="9"/>
  <c r="B1645" i="9"/>
  <c r="R1644" i="9"/>
  <c r="Q1644" i="9"/>
  <c r="R1643" i="9"/>
  <c r="Q1643" i="9"/>
  <c r="R1642" i="9"/>
  <c r="Q1642" i="9"/>
  <c r="R1641" i="9"/>
  <c r="Q1641" i="9"/>
  <c r="R1640" i="9"/>
  <c r="Q1640" i="9"/>
  <c r="R1639" i="9"/>
  <c r="Q1639" i="9"/>
  <c r="R1638" i="9"/>
  <c r="Q1638" i="9"/>
  <c r="R1637" i="9"/>
  <c r="Q1637" i="9"/>
  <c r="R1636" i="9"/>
  <c r="Q1636" i="9"/>
  <c r="R1635" i="9"/>
  <c r="Q1635" i="9"/>
  <c r="AE1633" i="9"/>
  <c r="Q1633" i="9"/>
  <c r="M1629" i="9"/>
  <c r="L1629" i="9"/>
  <c r="K1629" i="9"/>
  <c r="J1629" i="9"/>
  <c r="I1629" i="9"/>
  <c r="H1629" i="9"/>
  <c r="G1629" i="9"/>
  <c r="F1629" i="9"/>
  <c r="E1629" i="9"/>
  <c r="D1629" i="9"/>
  <c r="C1629" i="9"/>
  <c r="B1629" i="9"/>
  <c r="M1628" i="9"/>
  <c r="L1628" i="9"/>
  <c r="K1628" i="9"/>
  <c r="J1628" i="9"/>
  <c r="I1628" i="9"/>
  <c r="H1628" i="9"/>
  <c r="G1628" i="9"/>
  <c r="F1628" i="9"/>
  <c r="E1628" i="9"/>
  <c r="D1628" i="9"/>
  <c r="C1628" i="9"/>
  <c r="B1628" i="9"/>
  <c r="R1627" i="9"/>
  <c r="Q1627" i="9"/>
  <c r="R1626" i="9"/>
  <c r="Q1626" i="9"/>
  <c r="R1625" i="9"/>
  <c r="Q1625" i="9"/>
  <c r="R1624" i="9"/>
  <c r="Q1624" i="9"/>
  <c r="R1623" i="9"/>
  <c r="Q1623" i="9"/>
  <c r="R1622" i="9"/>
  <c r="Q1622" i="9"/>
  <c r="R1621" i="9"/>
  <c r="Q1621" i="9"/>
  <c r="R1620" i="9"/>
  <c r="Q1620" i="9"/>
  <c r="R1619" i="9"/>
  <c r="Q1619" i="9"/>
  <c r="R1618" i="9"/>
  <c r="Q1618" i="9"/>
  <c r="AE1616" i="9"/>
  <c r="Q1616" i="9"/>
  <c r="M1612" i="9"/>
  <c r="L1612" i="9"/>
  <c r="K1612" i="9"/>
  <c r="J1612" i="9"/>
  <c r="I1612" i="9"/>
  <c r="H1612" i="9"/>
  <c r="G1612" i="9"/>
  <c r="F1612" i="9"/>
  <c r="E1612" i="9"/>
  <c r="D1612" i="9"/>
  <c r="C1612" i="9"/>
  <c r="B1612" i="9"/>
  <c r="M1611" i="9"/>
  <c r="L1611" i="9"/>
  <c r="K1611" i="9"/>
  <c r="J1611" i="9"/>
  <c r="I1611" i="9"/>
  <c r="H1611" i="9"/>
  <c r="G1611" i="9"/>
  <c r="F1611" i="9"/>
  <c r="E1611" i="9"/>
  <c r="D1611" i="9"/>
  <c r="C1611" i="9"/>
  <c r="B1611" i="9"/>
  <c r="V1610" i="9"/>
  <c r="R1610" i="9"/>
  <c r="Q1610" i="9"/>
  <c r="V1609" i="9"/>
  <c r="S1609" i="9"/>
  <c r="R1609" i="9"/>
  <c r="Q1609" i="9"/>
  <c r="V1608" i="9"/>
  <c r="R1608" i="9"/>
  <c r="Q1608" i="9"/>
  <c r="V1607" i="9"/>
  <c r="R1607" i="9"/>
  <c r="Q1607" i="9"/>
  <c r="V1606" i="9"/>
  <c r="T1606" i="9"/>
  <c r="S1606" i="9"/>
  <c r="R1606" i="9"/>
  <c r="Q1606" i="9"/>
  <c r="V1605" i="9"/>
  <c r="R1605" i="9"/>
  <c r="Q1605" i="9"/>
  <c r="S1604" i="9"/>
  <c r="R1604" i="9"/>
  <c r="Q1604" i="9"/>
  <c r="V1603" i="9"/>
  <c r="S1603" i="9"/>
  <c r="R1603" i="9"/>
  <c r="Q1603" i="9"/>
  <c r="V1602" i="9"/>
  <c r="S1602" i="9"/>
  <c r="R1602" i="9"/>
  <c r="Q1602" i="9"/>
  <c r="V1601" i="9"/>
  <c r="T1611" i="9"/>
  <c r="R1601" i="9"/>
  <c r="Q1601" i="9"/>
  <c r="AE1599" i="9"/>
  <c r="Q1599" i="9"/>
  <c r="M1595" i="9"/>
  <c r="L1595" i="9"/>
  <c r="K1595" i="9"/>
  <c r="J1595" i="9"/>
  <c r="I1595" i="9"/>
  <c r="H1595" i="9"/>
  <c r="G1595" i="9"/>
  <c r="F1595" i="9"/>
  <c r="E1595" i="9"/>
  <c r="D1595" i="9"/>
  <c r="C1595" i="9"/>
  <c r="B1595" i="9"/>
  <c r="M1594" i="9"/>
  <c r="L1594" i="9"/>
  <c r="K1594" i="9"/>
  <c r="J1594" i="9"/>
  <c r="I1594" i="9"/>
  <c r="H1594" i="9"/>
  <c r="G1594" i="9"/>
  <c r="F1594" i="9"/>
  <c r="E1594" i="9"/>
  <c r="D1594" i="9"/>
  <c r="C1594" i="9"/>
  <c r="B1594" i="9"/>
  <c r="R1593" i="9"/>
  <c r="Q1593" i="9"/>
  <c r="S1592" i="9"/>
  <c r="R1592" i="9"/>
  <c r="Q1592" i="9"/>
  <c r="R1591" i="9"/>
  <c r="Q1591" i="9"/>
  <c r="R1590" i="9"/>
  <c r="Q1590" i="9"/>
  <c r="S1589" i="9"/>
  <c r="R1589" i="9"/>
  <c r="Q1589" i="9"/>
  <c r="S1588" i="9"/>
  <c r="R1588" i="9"/>
  <c r="Q1588" i="9"/>
  <c r="S1587" i="9"/>
  <c r="R1587" i="9"/>
  <c r="Q1587" i="9"/>
  <c r="R1586" i="9"/>
  <c r="Q1586" i="9"/>
  <c r="S1585" i="9"/>
  <c r="R1585" i="9"/>
  <c r="Q1585" i="9"/>
  <c r="R1584" i="9"/>
  <c r="Q1584" i="9"/>
  <c r="AE1582" i="9"/>
  <c r="Q1582" i="9"/>
  <c r="M1578" i="9"/>
  <c r="L1578" i="9"/>
  <c r="K1578" i="9"/>
  <c r="J1578" i="9"/>
  <c r="I1578" i="9"/>
  <c r="H1578" i="9"/>
  <c r="G1578" i="9"/>
  <c r="F1578" i="9"/>
  <c r="E1578" i="9"/>
  <c r="D1578" i="9"/>
  <c r="C1578" i="9"/>
  <c r="B1578" i="9"/>
  <c r="M1577" i="9"/>
  <c r="L1577" i="9"/>
  <c r="K1577" i="9"/>
  <c r="J1577" i="9"/>
  <c r="I1577" i="9"/>
  <c r="H1577" i="9"/>
  <c r="G1577" i="9"/>
  <c r="F1577" i="9"/>
  <c r="E1577" i="9"/>
  <c r="D1577" i="9"/>
  <c r="C1577" i="9"/>
  <c r="B1577" i="9"/>
  <c r="R1576" i="9"/>
  <c r="Q1576" i="9"/>
  <c r="R1575" i="9"/>
  <c r="Q1575" i="9"/>
  <c r="R1574" i="9"/>
  <c r="Q1574" i="9"/>
  <c r="R1573" i="9"/>
  <c r="Q1573" i="9"/>
  <c r="V1578" i="9"/>
  <c r="R1572" i="9"/>
  <c r="Q1572" i="9"/>
  <c r="R1571" i="9"/>
  <c r="Q1571" i="9"/>
  <c r="R1570" i="9"/>
  <c r="Q1570" i="9"/>
  <c r="V1569" i="9"/>
  <c r="R1569" i="9"/>
  <c r="Q1569" i="9"/>
  <c r="V1568" i="9"/>
  <c r="R1568" i="9"/>
  <c r="Q1568" i="9"/>
  <c r="R1567" i="9"/>
  <c r="Q1567" i="9"/>
  <c r="AE1565" i="9"/>
  <c r="Q1565" i="9"/>
  <c r="M1561" i="9"/>
  <c r="L1561" i="9"/>
  <c r="K1561" i="9"/>
  <c r="J1561" i="9"/>
  <c r="I1561" i="9"/>
  <c r="H1561" i="9"/>
  <c r="G1561" i="9"/>
  <c r="F1561" i="9"/>
  <c r="E1561" i="9"/>
  <c r="D1561" i="9"/>
  <c r="C1561" i="9"/>
  <c r="B1561" i="9"/>
  <c r="M1560" i="9"/>
  <c r="L1560" i="9"/>
  <c r="K1560" i="9"/>
  <c r="J1560" i="9"/>
  <c r="I1560" i="9"/>
  <c r="H1560" i="9"/>
  <c r="G1560" i="9"/>
  <c r="F1560" i="9"/>
  <c r="E1560" i="9"/>
  <c r="D1560" i="9"/>
  <c r="C1560" i="9"/>
  <c r="B1560" i="9"/>
  <c r="T1559" i="9"/>
  <c r="R1559" i="9"/>
  <c r="Q1559" i="9"/>
  <c r="T1558" i="9"/>
  <c r="R1558" i="9"/>
  <c r="Q1558" i="9"/>
  <c r="T1557" i="9"/>
  <c r="R1557" i="9"/>
  <c r="Q1557" i="9"/>
  <c r="R1556" i="9"/>
  <c r="Q1556" i="9"/>
  <c r="R1555" i="9"/>
  <c r="Q1555" i="9"/>
  <c r="T1554" i="9"/>
  <c r="R1554" i="9"/>
  <c r="Q1554" i="9"/>
  <c r="T1553" i="9"/>
  <c r="R1553" i="9"/>
  <c r="Q1553" i="9"/>
  <c r="R1552" i="9"/>
  <c r="Q1552" i="9"/>
  <c r="R1551" i="9"/>
  <c r="Q1551" i="9"/>
  <c r="R1550" i="9"/>
  <c r="Q1550" i="9"/>
  <c r="AE1548" i="9"/>
  <c r="Q1548" i="9"/>
  <c r="M1544" i="9"/>
  <c r="L1544" i="9"/>
  <c r="K1544" i="9"/>
  <c r="J1544" i="9"/>
  <c r="I1544" i="9"/>
  <c r="H1544" i="9"/>
  <c r="G1544" i="9"/>
  <c r="F1544" i="9"/>
  <c r="E1544" i="9"/>
  <c r="D1544" i="9"/>
  <c r="C1544" i="9"/>
  <c r="B1544" i="9"/>
  <c r="M1543" i="9"/>
  <c r="L1543" i="9"/>
  <c r="K1543" i="9"/>
  <c r="J1543" i="9"/>
  <c r="I1543" i="9"/>
  <c r="H1543" i="9"/>
  <c r="G1543" i="9"/>
  <c r="F1543" i="9"/>
  <c r="E1543" i="9"/>
  <c r="D1543" i="9"/>
  <c r="C1543" i="9"/>
  <c r="B1543" i="9"/>
  <c r="S1542" i="9"/>
  <c r="Q1542" i="9"/>
  <c r="S1541" i="9"/>
  <c r="R1541" i="9"/>
  <c r="Q1541" i="9"/>
  <c r="S1540" i="9"/>
  <c r="Q1540" i="9"/>
  <c r="S1538" i="9"/>
  <c r="R1538" i="9"/>
  <c r="Q1538" i="9"/>
  <c r="S1537" i="9"/>
  <c r="R1537" i="9"/>
  <c r="Q1537" i="9"/>
  <c r="S1536" i="9"/>
  <c r="R1536" i="9"/>
  <c r="Q1536" i="9"/>
  <c r="S1535" i="9"/>
  <c r="R1535" i="9"/>
  <c r="Q1535" i="9"/>
  <c r="S1534" i="9"/>
  <c r="R1534" i="9"/>
  <c r="Q1534" i="9"/>
  <c r="AE1531" i="9"/>
  <c r="Q1531" i="9"/>
  <c r="M1527" i="9"/>
  <c r="L1527" i="9"/>
  <c r="K1527" i="9"/>
  <c r="J1527" i="9"/>
  <c r="I1527" i="9"/>
  <c r="H1527" i="9"/>
  <c r="G1527" i="9"/>
  <c r="F1527" i="9"/>
  <c r="E1527" i="9"/>
  <c r="D1527" i="9"/>
  <c r="C1527" i="9"/>
  <c r="B1527" i="9"/>
  <c r="M1510" i="9"/>
  <c r="L1510" i="9"/>
  <c r="K1510" i="9"/>
  <c r="J1510" i="9"/>
  <c r="I1510" i="9"/>
  <c r="H1510" i="9"/>
  <c r="G1510" i="9"/>
  <c r="F1510" i="9"/>
  <c r="E1510" i="9"/>
  <c r="D1510" i="9"/>
  <c r="C1510" i="9"/>
  <c r="B1510" i="9"/>
  <c r="M1493" i="9"/>
  <c r="L1493" i="9"/>
  <c r="K1493" i="9"/>
  <c r="J1493" i="9"/>
  <c r="I1493" i="9"/>
  <c r="H1493" i="9"/>
  <c r="G1493" i="9"/>
  <c r="F1493" i="9"/>
  <c r="E1493" i="9"/>
  <c r="D1493" i="9"/>
  <c r="C1493" i="9"/>
  <c r="B1493" i="9"/>
  <c r="M1476" i="9"/>
  <c r="L1476" i="9"/>
  <c r="K1476" i="9"/>
  <c r="J1476" i="9"/>
  <c r="I1476" i="9"/>
  <c r="H1476" i="9"/>
  <c r="G1476" i="9"/>
  <c r="F1476" i="9"/>
  <c r="E1476" i="9"/>
  <c r="D1476" i="9"/>
  <c r="C1476" i="9"/>
  <c r="B1476" i="9"/>
  <c r="M1459" i="9"/>
  <c r="L1459" i="9"/>
  <c r="K1459" i="9"/>
  <c r="J1459" i="9"/>
  <c r="I1459" i="9"/>
  <c r="H1459" i="9"/>
  <c r="G1459" i="9"/>
  <c r="F1459" i="9"/>
  <c r="E1459" i="9"/>
  <c r="D1459" i="9"/>
  <c r="C1459" i="9"/>
  <c r="B1459" i="9"/>
  <c r="S1442" i="9"/>
  <c r="M1442" i="9"/>
  <c r="L1442" i="9"/>
  <c r="K1442" i="9"/>
  <c r="J1442" i="9"/>
  <c r="I1442" i="9"/>
  <c r="H1442" i="9"/>
  <c r="G1442" i="9"/>
  <c r="F1442" i="9"/>
  <c r="E1442" i="9"/>
  <c r="D1442" i="9"/>
  <c r="C1442" i="9"/>
  <c r="B1442" i="9"/>
  <c r="T1425" i="9"/>
  <c r="M1425" i="9"/>
  <c r="L1425" i="9"/>
  <c r="K1425" i="9"/>
  <c r="J1425" i="9"/>
  <c r="I1425" i="9"/>
  <c r="H1425" i="9"/>
  <c r="G1425" i="9"/>
  <c r="F1425" i="9"/>
  <c r="E1425" i="9"/>
  <c r="D1425" i="9"/>
  <c r="C1425" i="9"/>
  <c r="B1425" i="9"/>
  <c r="AF1408" i="9"/>
  <c r="M1408" i="9"/>
  <c r="L1408" i="9"/>
  <c r="K1408" i="9"/>
  <c r="J1408" i="9"/>
  <c r="I1408" i="9"/>
  <c r="H1408" i="9"/>
  <c r="G1408" i="9"/>
  <c r="F1408" i="9"/>
  <c r="E1408" i="9"/>
  <c r="D1408" i="9"/>
  <c r="C1408" i="9"/>
  <c r="B1408" i="9"/>
  <c r="M1391" i="9"/>
  <c r="L1391" i="9"/>
  <c r="K1391" i="9"/>
  <c r="J1391" i="9"/>
  <c r="I1391" i="9"/>
  <c r="H1391" i="9"/>
  <c r="G1391" i="9"/>
  <c r="F1391" i="9"/>
  <c r="E1391" i="9"/>
  <c r="D1391" i="9"/>
  <c r="C1391" i="9"/>
  <c r="B1391" i="9"/>
  <c r="AF1374" i="9"/>
  <c r="M1374" i="9"/>
  <c r="L1374" i="9"/>
  <c r="K1374" i="9"/>
  <c r="J1374" i="9"/>
  <c r="I1374" i="9"/>
  <c r="H1374" i="9"/>
  <c r="G1374" i="9"/>
  <c r="F1374" i="9"/>
  <c r="E1374" i="9"/>
  <c r="D1374" i="9"/>
  <c r="C1374" i="9"/>
  <c r="B1374" i="9"/>
  <c r="AF1357" i="9"/>
  <c r="R1357" i="9"/>
  <c r="M1357" i="9"/>
  <c r="L1357" i="9"/>
  <c r="K1357" i="9"/>
  <c r="J1357" i="9"/>
  <c r="I1357" i="9"/>
  <c r="H1357" i="9"/>
  <c r="G1357" i="9"/>
  <c r="F1357" i="9"/>
  <c r="E1357" i="9"/>
  <c r="D1357" i="9"/>
  <c r="C1357" i="9"/>
  <c r="B1357" i="9"/>
  <c r="M1340" i="9"/>
  <c r="L1340" i="9"/>
  <c r="K1340" i="9"/>
  <c r="J1340" i="9"/>
  <c r="I1340" i="9"/>
  <c r="H1340" i="9"/>
  <c r="G1340" i="9"/>
  <c r="F1340" i="9"/>
  <c r="E1340" i="9"/>
  <c r="D1340" i="9"/>
  <c r="C1340" i="9"/>
  <c r="B1340" i="9"/>
  <c r="M1323" i="9"/>
  <c r="L1323" i="9"/>
  <c r="K1323" i="9"/>
  <c r="J1323" i="9"/>
  <c r="I1323" i="9"/>
  <c r="H1323" i="9"/>
  <c r="G1323" i="9"/>
  <c r="F1323" i="9"/>
  <c r="E1323" i="9"/>
  <c r="D1323" i="9"/>
  <c r="C1323" i="9"/>
  <c r="B1323" i="9"/>
  <c r="M1306" i="9"/>
  <c r="L1306" i="9"/>
  <c r="K1306" i="9"/>
  <c r="J1306" i="9"/>
  <c r="I1306" i="9"/>
  <c r="H1306" i="9"/>
  <c r="G1306" i="9"/>
  <c r="F1306" i="9"/>
  <c r="E1306" i="9"/>
  <c r="D1306" i="9"/>
  <c r="C1306" i="9"/>
  <c r="B1306" i="9"/>
  <c r="M1289" i="9"/>
  <c r="L1289" i="9"/>
  <c r="K1289" i="9"/>
  <c r="J1289" i="9"/>
  <c r="I1289" i="9"/>
  <c r="H1289" i="9"/>
  <c r="G1289" i="9"/>
  <c r="F1289" i="9"/>
  <c r="E1289" i="9"/>
  <c r="D1289" i="9"/>
  <c r="C1289" i="9"/>
  <c r="B1289" i="9"/>
  <c r="M1272" i="9"/>
  <c r="L1272" i="9"/>
  <c r="K1272" i="9"/>
  <c r="J1272" i="9"/>
  <c r="I1272" i="9"/>
  <c r="H1272" i="9"/>
  <c r="G1272" i="9"/>
  <c r="F1272" i="9"/>
  <c r="E1272" i="9"/>
  <c r="D1272" i="9"/>
  <c r="C1272" i="9"/>
  <c r="B1272" i="9"/>
  <c r="M1255" i="9"/>
  <c r="L1255" i="9"/>
  <c r="K1255" i="9"/>
  <c r="J1255" i="9"/>
  <c r="I1255" i="9"/>
  <c r="H1255" i="9"/>
  <c r="G1255" i="9"/>
  <c r="F1255" i="9"/>
  <c r="E1255" i="9"/>
  <c r="D1255" i="9"/>
  <c r="C1255" i="9"/>
  <c r="B1255" i="9"/>
  <c r="M1238" i="9"/>
  <c r="L1238" i="9"/>
  <c r="K1238" i="9"/>
  <c r="J1238" i="9"/>
  <c r="I1238" i="9"/>
  <c r="H1238" i="9"/>
  <c r="G1238" i="9"/>
  <c r="F1238" i="9"/>
  <c r="E1238" i="9"/>
  <c r="D1238" i="9"/>
  <c r="C1238" i="9"/>
  <c r="B1238" i="9"/>
  <c r="M1221" i="9"/>
  <c r="L1221" i="9"/>
  <c r="K1221" i="9"/>
  <c r="J1221" i="9"/>
  <c r="I1221" i="9"/>
  <c r="H1221" i="9"/>
  <c r="G1221" i="9"/>
  <c r="F1221" i="9"/>
  <c r="E1221" i="9"/>
  <c r="D1221" i="9"/>
  <c r="C1221" i="9"/>
  <c r="B1221" i="9"/>
  <c r="M1204" i="9"/>
  <c r="L1204" i="9"/>
  <c r="K1204" i="9"/>
  <c r="J1204" i="9"/>
  <c r="I1204" i="9"/>
  <c r="H1204" i="9"/>
  <c r="G1204" i="9"/>
  <c r="F1204" i="9"/>
  <c r="E1204" i="9"/>
  <c r="D1204" i="9"/>
  <c r="C1204" i="9"/>
  <c r="B1204" i="9"/>
  <c r="M1187" i="9"/>
  <c r="L1187" i="9"/>
  <c r="K1187" i="9"/>
  <c r="J1187" i="9"/>
  <c r="I1187" i="9"/>
  <c r="H1187" i="9"/>
  <c r="G1187" i="9"/>
  <c r="F1187" i="9"/>
  <c r="E1187" i="9"/>
  <c r="D1187" i="9"/>
  <c r="C1187" i="9"/>
  <c r="B1187" i="9"/>
  <c r="M1170" i="9"/>
  <c r="L1170" i="9"/>
  <c r="K1170" i="9"/>
  <c r="J1170" i="9"/>
  <c r="I1170" i="9"/>
  <c r="H1170" i="9"/>
  <c r="G1170" i="9"/>
  <c r="F1170" i="9"/>
  <c r="E1170" i="9"/>
  <c r="D1170" i="9"/>
  <c r="C1170" i="9"/>
  <c r="B1170" i="9"/>
  <c r="S1153" i="9"/>
  <c r="M1153" i="9"/>
  <c r="L1153" i="9"/>
  <c r="K1153" i="9"/>
  <c r="J1153" i="9"/>
  <c r="I1153" i="9"/>
  <c r="H1153" i="9"/>
  <c r="G1153" i="9"/>
  <c r="F1153" i="9"/>
  <c r="E1153" i="9"/>
  <c r="D1153" i="9"/>
  <c r="C1153" i="9"/>
  <c r="B1153" i="9"/>
  <c r="M1136" i="9"/>
  <c r="L1136" i="9"/>
  <c r="K1136" i="9"/>
  <c r="J1136" i="9"/>
  <c r="I1136" i="9"/>
  <c r="H1136" i="9"/>
  <c r="G1136" i="9"/>
  <c r="F1136" i="9"/>
  <c r="E1136" i="9"/>
  <c r="D1136" i="9"/>
  <c r="C1136" i="9"/>
  <c r="B1136" i="9"/>
  <c r="AF1119" i="9"/>
  <c r="M1119" i="9"/>
  <c r="L1119" i="9"/>
  <c r="K1119" i="9"/>
  <c r="J1119" i="9"/>
  <c r="I1119" i="9"/>
  <c r="H1119" i="9"/>
  <c r="G1119" i="9"/>
  <c r="F1119" i="9"/>
  <c r="E1119" i="9"/>
  <c r="D1119" i="9"/>
  <c r="C1119" i="9"/>
  <c r="B1119" i="9"/>
  <c r="AF1102" i="9"/>
  <c r="M1102" i="9"/>
  <c r="L1102" i="9"/>
  <c r="K1102" i="9"/>
  <c r="J1102" i="9"/>
  <c r="I1102" i="9"/>
  <c r="H1102" i="9"/>
  <c r="G1102" i="9"/>
  <c r="F1102" i="9"/>
  <c r="E1102" i="9"/>
  <c r="D1102" i="9"/>
  <c r="C1102" i="9"/>
  <c r="B1102" i="9"/>
  <c r="M1085" i="9"/>
  <c r="L1085" i="9"/>
  <c r="K1085" i="9"/>
  <c r="J1085" i="9"/>
  <c r="I1085" i="9"/>
  <c r="H1085" i="9"/>
  <c r="G1085" i="9"/>
  <c r="F1085" i="9"/>
  <c r="E1085" i="9"/>
  <c r="D1085" i="9"/>
  <c r="C1085" i="9"/>
  <c r="B1085" i="9"/>
  <c r="M1068" i="9"/>
  <c r="L1068" i="9"/>
  <c r="K1068" i="9"/>
  <c r="J1068" i="9"/>
  <c r="I1068" i="9"/>
  <c r="H1068" i="9"/>
  <c r="G1068" i="9"/>
  <c r="F1068" i="9"/>
  <c r="E1068" i="9"/>
  <c r="D1068" i="9"/>
  <c r="C1068" i="9"/>
  <c r="B1068" i="9"/>
  <c r="AB1051" i="9"/>
  <c r="AA1051" i="9"/>
  <c r="Z1051" i="9"/>
  <c r="Y1051" i="9"/>
  <c r="X1051" i="9"/>
  <c r="W1051" i="9"/>
  <c r="U1051" i="9"/>
  <c r="T1051" i="9"/>
  <c r="S1051" i="9"/>
  <c r="R1051" i="9"/>
  <c r="M1051" i="9"/>
  <c r="L1051" i="9"/>
  <c r="K1051" i="9"/>
  <c r="J1051" i="9"/>
  <c r="I1051" i="9"/>
  <c r="H1051" i="9"/>
  <c r="G1051" i="9"/>
  <c r="F1051" i="9"/>
  <c r="E1051" i="9"/>
  <c r="D1051" i="9"/>
  <c r="C1051" i="9"/>
  <c r="B1051" i="9"/>
  <c r="M1034" i="9"/>
  <c r="L1034" i="9"/>
  <c r="K1034" i="9"/>
  <c r="J1034" i="9"/>
  <c r="I1034" i="9"/>
  <c r="H1034" i="9"/>
  <c r="G1034" i="9"/>
  <c r="F1034" i="9"/>
  <c r="E1034" i="9"/>
  <c r="D1034" i="9"/>
  <c r="C1034" i="9"/>
  <c r="B1034" i="9"/>
  <c r="M1017" i="9"/>
  <c r="L1017" i="9"/>
  <c r="K1017" i="9"/>
  <c r="J1017" i="9"/>
  <c r="I1017" i="9"/>
  <c r="H1017" i="9"/>
  <c r="G1017" i="9"/>
  <c r="F1017" i="9"/>
  <c r="E1017" i="9"/>
  <c r="D1017" i="9"/>
  <c r="C1017" i="9"/>
  <c r="B1017" i="9"/>
  <c r="M1000" i="9"/>
  <c r="L1000" i="9"/>
  <c r="K1000" i="9"/>
  <c r="J1000" i="9"/>
  <c r="I1000" i="9"/>
  <c r="H1000" i="9"/>
  <c r="G1000" i="9"/>
  <c r="F1000" i="9"/>
  <c r="E1000" i="9"/>
  <c r="D1000" i="9"/>
  <c r="C1000" i="9"/>
  <c r="B1000" i="9"/>
  <c r="M983" i="9"/>
  <c r="L983" i="9"/>
  <c r="K983" i="9"/>
  <c r="J983" i="9"/>
  <c r="I983" i="9"/>
  <c r="H983" i="9"/>
  <c r="G983" i="9"/>
  <c r="F983" i="9"/>
  <c r="E983" i="9"/>
  <c r="D983" i="9"/>
  <c r="C983" i="9"/>
  <c r="B983" i="9"/>
  <c r="M966" i="9"/>
  <c r="L966" i="9"/>
  <c r="K966" i="9"/>
  <c r="J966" i="9"/>
  <c r="I966" i="9"/>
  <c r="H966" i="9"/>
  <c r="G966" i="9"/>
  <c r="F966" i="9"/>
  <c r="E966" i="9"/>
  <c r="D966" i="9"/>
  <c r="C966" i="9"/>
  <c r="B966" i="9"/>
  <c r="M949" i="9"/>
  <c r="L949" i="9"/>
  <c r="K949" i="9"/>
  <c r="J949" i="9"/>
  <c r="I949" i="9"/>
  <c r="H949" i="9"/>
  <c r="G949" i="9"/>
  <c r="F949" i="9"/>
  <c r="E949" i="9"/>
  <c r="D949" i="9"/>
  <c r="C949" i="9"/>
  <c r="B949" i="9"/>
  <c r="M932" i="9"/>
  <c r="L932" i="9"/>
  <c r="K932" i="9"/>
  <c r="J932" i="9"/>
  <c r="I932" i="9"/>
  <c r="H932" i="9"/>
  <c r="G932" i="9"/>
  <c r="F932" i="9"/>
  <c r="E932" i="9"/>
  <c r="D932" i="9"/>
  <c r="C932" i="9"/>
  <c r="B932" i="9"/>
  <c r="M915" i="9"/>
  <c r="L915" i="9"/>
  <c r="K915" i="9"/>
  <c r="J915" i="9"/>
  <c r="I915" i="9"/>
  <c r="H915" i="9"/>
  <c r="G915" i="9"/>
  <c r="F915" i="9"/>
  <c r="E915" i="9"/>
  <c r="D915" i="9"/>
  <c r="C915" i="9"/>
  <c r="B915" i="9"/>
  <c r="AF898" i="9"/>
  <c r="M898" i="9"/>
  <c r="L898" i="9"/>
  <c r="K898" i="9"/>
  <c r="J898" i="9"/>
  <c r="I898" i="9"/>
  <c r="H898" i="9"/>
  <c r="G898" i="9"/>
  <c r="F898" i="9"/>
  <c r="E898" i="9"/>
  <c r="D898" i="9"/>
  <c r="C898" i="9"/>
  <c r="B898" i="9"/>
  <c r="M881" i="9"/>
  <c r="L881" i="9"/>
  <c r="K881" i="9"/>
  <c r="J881" i="9"/>
  <c r="I881" i="9"/>
  <c r="H881" i="9"/>
  <c r="G881" i="9"/>
  <c r="F881" i="9"/>
  <c r="E881" i="9"/>
  <c r="D881" i="9"/>
  <c r="C881" i="9"/>
  <c r="B881" i="9"/>
  <c r="M864" i="9"/>
  <c r="L864" i="9"/>
  <c r="K864" i="9"/>
  <c r="J864" i="9"/>
  <c r="I864" i="9"/>
  <c r="H864" i="9"/>
  <c r="G864" i="9"/>
  <c r="F864" i="9"/>
  <c r="E864" i="9"/>
  <c r="D864" i="9"/>
  <c r="C864" i="9"/>
  <c r="B864" i="9"/>
  <c r="Z847" i="9"/>
  <c r="W847" i="9"/>
  <c r="M847" i="9"/>
  <c r="L847" i="9"/>
  <c r="K847" i="9"/>
  <c r="J847" i="9"/>
  <c r="I847" i="9"/>
  <c r="H847" i="9"/>
  <c r="G847" i="9"/>
  <c r="F847" i="9"/>
  <c r="E847" i="9"/>
  <c r="D847" i="9"/>
  <c r="C847" i="9"/>
  <c r="B847" i="9"/>
  <c r="M830" i="9"/>
  <c r="L830" i="9"/>
  <c r="K830" i="9"/>
  <c r="J830" i="9"/>
  <c r="I830" i="9"/>
  <c r="H830" i="9"/>
  <c r="G830" i="9"/>
  <c r="F830" i="9"/>
  <c r="E830" i="9"/>
  <c r="D830" i="9"/>
  <c r="C830" i="9"/>
  <c r="B830" i="9"/>
  <c r="M813" i="9"/>
  <c r="L813" i="9"/>
  <c r="K813" i="9"/>
  <c r="J813" i="9"/>
  <c r="I813" i="9"/>
  <c r="H813" i="9"/>
  <c r="G813" i="9"/>
  <c r="F813" i="9"/>
  <c r="E813" i="9"/>
  <c r="D813" i="9"/>
  <c r="C813" i="9"/>
  <c r="B813" i="9"/>
  <c r="M796" i="9"/>
  <c r="L796" i="9"/>
  <c r="K796" i="9"/>
  <c r="J796" i="9"/>
  <c r="I796" i="9"/>
  <c r="H796" i="9"/>
  <c r="G796" i="9"/>
  <c r="F796" i="9"/>
  <c r="E796" i="9"/>
  <c r="D796" i="9"/>
  <c r="C796" i="9"/>
  <c r="B796" i="9"/>
  <c r="B779" i="9"/>
  <c r="S779" i="9"/>
  <c r="M779" i="9"/>
  <c r="L779" i="9"/>
  <c r="K779" i="9"/>
  <c r="J779" i="9"/>
  <c r="I779" i="9"/>
  <c r="H779" i="9"/>
  <c r="G779" i="9"/>
  <c r="F779" i="9"/>
  <c r="E779" i="9"/>
  <c r="D779" i="9"/>
  <c r="C779" i="9"/>
  <c r="AF762" i="9"/>
  <c r="R762" i="9"/>
  <c r="M762" i="9"/>
  <c r="L762" i="9"/>
  <c r="K762" i="9"/>
  <c r="J762" i="9"/>
  <c r="I762" i="9"/>
  <c r="H762" i="9"/>
  <c r="G762" i="9"/>
  <c r="F762" i="9"/>
  <c r="E762" i="9"/>
  <c r="D762" i="9"/>
  <c r="C762" i="9"/>
  <c r="B762" i="9"/>
  <c r="M745" i="9"/>
  <c r="L745" i="9"/>
  <c r="K745" i="9"/>
  <c r="J745" i="9"/>
  <c r="I745" i="9"/>
  <c r="H745" i="9"/>
  <c r="G745" i="9"/>
  <c r="F745" i="9"/>
  <c r="E745" i="9"/>
  <c r="D745" i="9"/>
  <c r="C745" i="9"/>
  <c r="B745" i="9"/>
  <c r="U728" i="9"/>
  <c r="M728" i="9"/>
  <c r="L728" i="9"/>
  <c r="K728" i="9"/>
  <c r="J728" i="9"/>
  <c r="I728" i="9"/>
  <c r="H728" i="9"/>
  <c r="G728" i="9"/>
  <c r="F728" i="9"/>
  <c r="E728" i="9"/>
  <c r="D728" i="9"/>
  <c r="C728" i="9"/>
  <c r="B728" i="9"/>
  <c r="M711" i="9"/>
  <c r="L711" i="9"/>
  <c r="K711" i="9"/>
  <c r="J711" i="9"/>
  <c r="I711" i="9"/>
  <c r="H711" i="9"/>
  <c r="G711" i="9"/>
  <c r="F711" i="9"/>
  <c r="E711" i="9"/>
  <c r="D711" i="9"/>
  <c r="C711" i="9"/>
  <c r="B711" i="9"/>
  <c r="M694" i="9"/>
  <c r="L694" i="9"/>
  <c r="K694" i="9"/>
  <c r="J694" i="9"/>
  <c r="I694" i="9"/>
  <c r="H694" i="9"/>
  <c r="G694" i="9"/>
  <c r="F694" i="9"/>
  <c r="E694" i="9"/>
  <c r="D694" i="9"/>
  <c r="C694" i="9"/>
  <c r="B694" i="9"/>
  <c r="M677" i="9"/>
  <c r="L677" i="9"/>
  <c r="K677" i="9"/>
  <c r="J677" i="9"/>
  <c r="I677" i="9"/>
  <c r="H677" i="9"/>
  <c r="G677" i="9"/>
  <c r="F677" i="9"/>
  <c r="E677" i="9"/>
  <c r="D677" i="9"/>
  <c r="C677" i="9"/>
  <c r="B677" i="9"/>
  <c r="AF660" i="9"/>
  <c r="R660" i="9"/>
  <c r="M660" i="9"/>
  <c r="L660" i="9"/>
  <c r="K660" i="9"/>
  <c r="J660" i="9"/>
  <c r="I660" i="9"/>
  <c r="H660" i="9"/>
  <c r="G660" i="9"/>
  <c r="F660" i="9"/>
  <c r="E660" i="9"/>
  <c r="D660" i="9"/>
  <c r="C660" i="9"/>
  <c r="B660" i="9"/>
  <c r="M643" i="9"/>
  <c r="L643" i="9"/>
  <c r="K643" i="9"/>
  <c r="J643" i="9"/>
  <c r="I643" i="9"/>
  <c r="H643" i="9"/>
  <c r="G643" i="9"/>
  <c r="F643" i="9"/>
  <c r="E643" i="9"/>
  <c r="D643" i="9"/>
  <c r="C643" i="9"/>
  <c r="B643" i="9"/>
  <c r="M626" i="9"/>
  <c r="L626" i="9"/>
  <c r="K626" i="9"/>
  <c r="J626" i="9"/>
  <c r="I626" i="9"/>
  <c r="H626" i="9"/>
  <c r="G626" i="9"/>
  <c r="F626" i="9"/>
  <c r="E626" i="9"/>
  <c r="D626" i="9"/>
  <c r="C626" i="9"/>
  <c r="B626" i="9"/>
  <c r="M609" i="9"/>
  <c r="L609" i="9"/>
  <c r="K609" i="9"/>
  <c r="J609" i="9"/>
  <c r="I609" i="9"/>
  <c r="H609" i="9"/>
  <c r="G609" i="9"/>
  <c r="F609" i="9"/>
  <c r="E609" i="9"/>
  <c r="D609" i="9"/>
  <c r="C609" i="9"/>
  <c r="B609" i="9"/>
  <c r="AF592" i="9"/>
  <c r="R592" i="9"/>
  <c r="M592" i="9"/>
  <c r="L592" i="9"/>
  <c r="K592" i="9"/>
  <c r="J592" i="9"/>
  <c r="I592" i="9"/>
  <c r="H592" i="9"/>
  <c r="G592" i="9"/>
  <c r="F592" i="9"/>
  <c r="E592" i="9"/>
  <c r="D592" i="9"/>
  <c r="C592" i="9"/>
  <c r="B592" i="9"/>
  <c r="M575" i="9"/>
  <c r="L575" i="9"/>
  <c r="K575" i="9"/>
  <c r="J575" i="9"/>
  <c r="I575" i="9"/>
  <c r="H575" i="9"/>
  <c r="G575" i="9"/>
  <c r="F575" i="9"/>
  <c r="E575" i="9"/>
  <c r="D575" i="9"/>
  <c r="C575" i="9"/>
  <c r="B575" i="9"/>
  <c r="S558" i="9"/>
  <c r="M558" i="9"/>
  <c r="L558" i="9"/>
  <c r="K558" i="9"/>
  <c r="J558" i="9"/>
  <c r="I558" i="9"/>
  <c r="H558" i="9"/>
  <c r="G558" i="9"/>
  <c r="F558" i="9"/>
  <c r="E558" i="9"/>
  <c r="D558" i="9"/>
  <c r="C558" i="9"/>
  <c r="B558" i="9"/>
  <c r="M541" i="9"/>
  <c r="L541" i="9"/>
  <c r="K541" i="9"/>
  <c r="J541" i="9"/>
  <c r="I541" i="9"/>
  <c r="H541" i="9"/>
  <c r="G541" i="9"/>
  <c r="F541" i="9"/>
  <c r="E541" i="9"/>
  <c r="D541" i="9"/>
  <c r="C541" i="9"/>
  <c r="B541" i="9"/>
  <c r="AF524" i="9"/>
  <c r="R524" i="9"/>
  <c r="M524" i="9"/>
  <c r="L524" i="9"/>
  <c r="K524" i="9"/>
  <c r="J524" i="9"/>
  <c r="I524" i="9"/>
  <c r="H524" i="9"/>
  <c r="G524" i="9"/>
  <c r="F524" i="9"/>
  <c r="E524" i="9"/>
  <c r="D524" i="9"/>
  <c r="C524" i="9"/>
  <c r="B524" i="9"/>
  <c r="M507" i="9"/>
  <c r="L507" i="9"/>
  <c r="K507" i="9"/>
  <c r="J507" i="9"/>
  <c r="I507" i="9"/>
  <c r="H507" i="9"/>
  <c r="G507" i="9"/>
  <c r="F507" i="9"/>
  <c r="E507" i="9"/>
  <c r="D507" i="9"/>
  <c r="C507" i="9"/>
  <c r="B507" i="9"/>
  <c r="W490" i="9"/>
  <c r="M490" i="9"/>
  <c r="L490" i="9"/>
  <c r="K490" i="9"/>
  <c r="J490" i="9"/>
  <c r="I490" i="9"/>
  <c r="H490" i="9"/>
  <c r="G490" i="9"/>
  <c r="F490" i="9"/>
  <c r="E490" i="9"/>
  <c r="D490" i="9"/>
  <c r="C490" i="9"/>
  <c r="B490" i="9"/>
  <c r="M473" i="9"/>
  <c r="L473" i="9"/>
  <c r="K473" i="9"/>
  <c r="J473" i="9"/>
  <c r="I473" i="9"/>
  <c r="H473" i="9"/>
  <c r="G473" i="9"/>
  <c r="F473" i="9"/>
  <c r="E473" i="9"/>
  <c r="D473" i="9"/>
  <c r="C473" i="9"/>
  <c r="B473" i="9"/>
  <c r="M456" i="9"/>
  <c r="L456" i="9"/>
  <c r="K456" i="9"/>
  <c r="J456" i="9"/>
  <c r="I456" i="9"/>
  <c r="H456" i="9"/>
  <c r="G456" i="9"/>
  <c r="F456" i="9"/>
  <c r="E456" i="9"/>
  <c r="D456" i="9"/>
  <c r="C456" i="9"/>
  <c r="B456" i="9"/>
  <c r="M439" i="9"/>
  <c r="L439" i="9"/>
  <c r="K439" i="9"/>
  <c r="J439" i="9"/>
  <c r="I439" i="9"/>
  <c r="H439" i="9"/>
  <c r="G439" i="9"/>
  <c r="F439" i="9"/>
  <c r="E439" i="9"/>
  <c r="D439" i="9"/>
  <c r="C439" i="9"/>
  <c r="B439" i="9"/>
  <c r="M422" i="9"/>
  <c r="L422" i="9"/>
  <c r="K422" i="9"/>
  <c r="J422" i="9"/>
  <c r="I422" i="9"/>
  <c r="H422" i="9"/>
  <c r="G422" i="9"/>
  <c r="F422" i="9"/>
  <c r="E422" i="9"/>
  <c r="D422" i="9"/>
  <c r="C422" i="9"/>
  <c r="B422" i="9"/>
  <c r="M405" i="9"/>
  <c r="L405" i="9"/>
  <c r="K405" i="9"/>
  <c r="J405" i="9"/>
  <c r="I405" i="9"/>
  <c r="H405" i="9"/>
  <c r="G405" i="9"/>
  <c r="F405" i="9"/>
  <c r="E405" i="9"/>
  <c r="D405" i="9"/>
  <c r="C405" i="9"/>
  <c r="B405" i="9"/>
  <c r="M388" i="9"/>
  <c r="L388" i="9"/>
  <c r="K388" i="9"/>
  <c r="J388" i="9"/>
  <c r="I388" i="9"/>
  <c r="H388" i="9"/>
  <c r="G388" i="9"/>
  <c r="F388" i="9"/>
  <c r="E388" i="9"/>
  <c r="D388" i="9"/>
  <c r="C388" i="9"/>
  <c r="B388" i="9"/>
  <c r="M371" i="9"/>
  <c r="L371" i="9"/>
  <c r="K371" i="9"/>
  <c r="J371" i="9"/>
  <c r="I371" i="9"/>
  <c r="H371" i="9"/>
  <c r="G371" i="9"/>
  <c r="F371" i="9"/>
  <c r="E371" i="9"/>
  <c r="D371" i="9"/>
  <c r="C371" i="9"/>
  <c r="B371" i="9"/>
  <c r="M354" i="9"/>
  <c r="L354" i="9"/>
  <c r="K354" i="9"/>
  <c r="J354" i="9"/>
  <c r="I354" i="9"/>
  <c r="H354" i="9"/>
  <c r="G354" i="9"/>
  <c r="F354" i="9"/>
  <c r="E354" i="9"/>
  <c r="D354" i="9"/>
  <c r="C354" i="9"/>
  <c r="B354" i="9"/>
  <c r="M337" i="9"/>
  <c r="L337" i="9"/>
  <c r="K337" i="9"/>
  <c r="J337" i="9"/>
  <c r="I337" i="9"/>
  <c r="H337" i="9"/>
  <c r="G337" i="9"/>
  <c r="F337" i="9"/>
  <c r="E337" i="9"/>
  <c r="D337" i="9"/>
  <c r="C337" i="9"/>
  <c r="B337" i="9"/>
  <c r="M320" i="9"/>
  <c r="L320" i="9"/>
  <c r="K320" i="9"/>
  <c r="J320" i="9"/>
  <c r="I320" i="9"/>
  <c r="H320" i="9"/>
  <c r="G320" i="9"/>
  <c r="F320" i="9"/>
  <c r="E320" i="9"/>
  <c r="D320" i="9"/>
  <c r="C320" i="9"/>
  <c r="B320" i="9"/>
  <c r="M303" i="9"/>
  <c r="L303" i="9"/>
  <c r="K303" i="9"/>
  <c r="J303" i="9"/>
  <c r="I303" i="9"/>
  <c r="H303" i="9"/>
  <c r="G303" i="9"/>
  <c r="F303" i="9"/>
  <c r="E303" i="9"/>
  <c r="D303" i="9"/>
  <c r="C303" i="9"/>
  <c r="B303" i="9"/>
  <c r="M286" i="9"/>
  <c r="L286" i="9"/>
  <c r="K286" i="9"/>
  <c r="J286" i="9"/>
  <c r="I286" i="9"/>
  <c r="H286" i="9"/>
  <c r="G286" i="9"/>
  <c r="F286" i="9"/>
  <c r="E286" i="9"/>
  <c r="D286" i="9"/>
  <c r="C286" i="9"/>
  <c r="B286" i="9"/>
  <c r="M269" i="9"/>
  <c r="L269" i="9"/>
  <c r="K269" i="9"/>
  <c r="J269" i="9"/>
  <c r="I269" i="9"/>
  <c r="H269" i="9"/>
  <c r="G269" i="9"/>
  <c r="F269" i="9"/>
  <c r="E269" i="9"/>
  <c r="D269" i="9"/>
  <c r="C269" i="9"/>
  <c r="B269" i="9"/>
  <c r="V252" i="9"/>
  <c r="M252" i="9"/>
  <c r="L252" i="9"/>
  <c r="K252" i="9"/>
  <c r="J252" i="9"/>
  <c r="I252" i="9"/>
  <c r="H252" i="9"/>
  <c r="G252" i="9"/>
  <c r="F252" i="9"/>
  <c r="E252" i="9"/>
  <c r="D252" i="9"/>
  <c r="C252" i="9"/>
  <c r="B252" i="9"/>
  <c r="M235" i="9"/>
  <c r="L235" i="9"/>
  <c r="K235" i="9"/>
  <c r="J235" i="9"/>
  <c r="I235" i="9"/>
  <c r="H235" i="9"/>
  <c r="G235" i="9"/>
  <c r="F235" i="9"/>
  <c r="E235" i="9"/>
  <c r="D235" i="9"/>
  <c r="C235" i="9"/>
  <c r="B235" i="9"/>
  <c r="Q218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99" i="9"/>
  <c r="L99" i="9"/>
  <c r="K99" i="9"/>
  <c r="J99" i="9"/>
  <c r="I99" i="9"/>
  <c r="H99" i="9"/>
  <c r="G99" i="9"/>
  <c r="F99" i="9"/>
  <c r="E99" i="9"/>
  <c r="D99" i="9"/>
  <c r="C99" i="9"/>
  <c r="B99" i="9"/>
  <c r="M82" i="9"/>
  <c r="L82" i="9"/>
  <c r="K82" i="9"/>
  <c r="J82" i="9"/>
  <c r="I82" i="9"/>
  <c r="H82" i="9"/>
  <c r="G82" i="9"/>
  <c r="F82" i="9"/>
  <c r="E82" i="9"/>
  <c r="D82" i="9"/>
  <c r="C82" i="9"/>
  <c r="B82" i="9"/>
  <c r="M65" i="9"/>
  <c r="L65" i="9"/>
  <c r="K65" i="9"/>
  <c r="J65" i="9"/>
  <c r="I65" i="9"/>
  <c r="H65" i="9"/>
  <c r="G65" i="9"/>
  <c r="F65" i="9"/>
  <c r="E65" i="9"/>
  <c r="D65" i="9"/>
  <c r="C65" i="9"/>
  <c r="B65" i="9"/>
  <c r="M48" i="9"/>
  <c r="L48" i="9"/>
  <c r="K48" i="9"/>
  <c r="J48" i="9"/>
  <c r="I48" i="9"/>
  <c r="H48" i="9"/>
  <c r="G48" i="9"/>
  <c r="F48" i="9"/>
  <c r="E48" i="9"/>
  <c r="D48" i="9"/>
  <c r="C48" i="9"/>
  <c r="B48" i="9"/>
  <c r="AF31" i="9"/>
  <c r="R31" i="9"/>
  <c r="M31" i="9"/>
  <c r="L31" i="9"/>
  <c r="K31" i="9"/>
  <c r="J31" i="9"/>
  <c r="I31" i="9"/>
  <c r="H31" i="9"/>
  <c r="G31" i="9"/>
  <c r="F31" i="9"/>
  <c r="E31" i="9"/>
  <c r="D31" i="9"/>
  <c r="C31" i="9"/>
  <c r="B31" i="9"/>
  <c r="M14" i="9"/>
  <c r="L14" i="9"/>
  <c r="K14" i="9"/>
  <c r="J14" i="9"/>
  <c r="I14" i="9"/>
  <c r="H14" i="9"/>
  <c r="G14" i="9"/>
  <c r="F14" i="9"/>
  <c r="E14" i="9"/>
  <c r="D14" i="9"/>
  <c r="C14" i="9"/>
  <c r="B14" i="9"/>
  <c r="AG1432" i="9"/>
  <c r="AH1432" i="9"/>
  <c r="AJ1432" i="9"/>
  <c r="AG1433" i="9"/>
  <c r="AJ1433" i="9"/>
  <c r="AG1434" i="9"/>
  <c r="AJ1434" i="9"/>
  <c r="AG1435" i="9"/>
  <c r="AJ1435" i="9"/>
  <c r="AG1436" i="9"/>
  <c r="AH1436" i="9"/>
  <c r="AJ1436" i="9"/>
  <c r="AH1438" i="9"/>
  <c r="AG1439" i="9"/>
  <c r="AJ1439" i="9"/>
  <c r="AG1440" i="9"/>
  <c r="AJ1440" i="9"/>
  <c r="Q1398" i="9"/>
  <c r="M1526" i="9"/>
  <c r="L1526" i="9"/>
  <c r="K1526" i="9"/>
  <c r="J1526" i="9"/>
  <c r="I1526" i="9"/>
  <c r="H1526" i="9"/>
  <c r="G1526" i="9"/>
  <c r="F1526" i="9"/>
  <c r="E1526" i="9"/>
  <c r="D1526" i="9"/>
  <c r="C1526" i="9"/>
  <c r="B1526" i="9"/>
  <c r="U1525" i="9"/>
  <c r="T1525" i="9"/>
  <c r="S1525" i="9"/>
  <c r="R1525" i="9"/>
  <c r="Q1525" i="9"/>
  <c r="V1524" i="9"/>
  <c r="U1524" i="9"/>
  <c r="T1524" i="9"/>
  <c r="S1524" i="9"/>
  <c r="R1524" i="9"/>
  <c r="Q1524" i="9"/>
  <c r="U1523" i="9"/>
  <c r="T1523" i="9"/>
  <c r="S1523" i="9"/>
  <c r="R1523" i="9"/>
  <c r="Q1523" i="9"/>
  <c r="S1522" i="9"/>
  <c r="R1522" i="9"/>
  <c r="Q1522" i="9"/>
  <c r="V1521" i="9"/>
  <c r="U1521" i="9"/>
  <c r="T1521" i="9"/>
  <c r="S1521" i="9"/>
  <c r="R1521" i="9"/>
  <c r="Q1521" i="9"/>
  <c r="U1520" i="9"/>
  <c r="T1520" i="9"/>
  <c r="S1520" i="9"/>
  <c r="R1520" i="9"/>
  <c r="Q1520" i="9"/>
  <c r="V1519" i="9"/>
  <c r="U1519" i="9"/>
  <c r="T1519" i="9"/>
  <c r="S1519" i="9"/>
  <c r="R1519" i="9"/>
  <c r="Q1519" i="9"/>
  <c r="V1518" i="9"/>
  <c r="U1518" i="9"/>
  <c r="T1518" i="9"/>
  <c r="S1518" i="9"/>
  <c r="R1518" i="9"/>
  <c r="Q1518" i="9"/>
  <c r="V1517" i="9"/>
  <c r="U1517" i="9"/>
  <c r="T1517" i="9"/>
  <c r="S1517" i="9"/>
  <c r="R1517" i="9"/>
  <c r="Q1517" i="9"/>
  <c r="U1516" i="9"/>
  <c r="T1516" i="9"/>
  <c r="S1516" i="9"/>
  <c r="R1516" i="9"/>
  <c r="Q1516" i="9"/>
  <c r="AE1514" i="9"/>
  <c r="Q1514" i="9"/>
  <c r="M1509" i="9"/>
  <c r="L1509" i="9"/>
  <c r="K1509" i="9"/>
  <c r="J1509" i="9"/>
  <c r="I1509" i="9"/>
  <c r="H1509" i="9"/>
  <c r="G1509" i="9"/>
  <c r="F1509" i="9"/>
  <c r="E1509" i="9"/>
  <c r="D1509" i="9"/>
  <c r="C1509" i="9"/>
  <c r="B1509" i="9"/>
  <c r="R1508" i="9"/>
  <c r="Q1508" i="9"/>
  <c r="R1507" i="9"/>
  <c r="Q1507" i="9"/>
  <c r="R1506" i="9"/>
  <c r="Q1506" i="9"/>
  <c r="R1505" i="9"/>
  <c r="Q1505" i="9"/>
  <c r="R1504" i="9"/>
  <c r="Q1504" i="9"/>
  <c r="R1503" i="9"/>
  <c r="Q1503" i="9"/>
  <c r="S1502" i="9"/>
  <c r="R1502" i="9"/>
  <c r="Q1502" i="9"/>
  <c r="R1501" i="9"/>
  <c r="Q1501" i="9"/>
  <c r="R1500" i="9"/>
  <c r="Q1500" i="9"/>
  <c r="R1499" i="9"/>
  <c r="Q1499" i="9"/>
  <c r="AE1497" i="9"/>
  <c r="Q1497" i="9"/>
  <c r="M1492" i="9"/>
  <c r="L1492" i="9"/>
  <c r="K1492" i="9"/>
  <c r="J1492" i="9"/>
  <c r="I1492" i="9"/>
  <c r="H1492" i="9"/>
  <c r="G1492" i="9"/>
  <c r="F1492" i="9"/>
  <c r="E1492" i="9"/>
  <c r="D1492" i="9"/>
  <c r="C1492" i="9"/>
  <c r="B1492" i="9"/>
  <c r="S1491" i="9"/>
  <c r="R1491" i="9"/>
  <c r="Q1491" i="9"/>
  <c r="U1490" i="9"/>
  <c r="U1493" i="9" s="1"/>
  <c r="R1490" i="9"/>
  <c r="Q1490" i="9"/>
  <c r="R1489" i="9"/>
  <c r="Q1489" i="9"/>
  <c r="R1488" i="9"/>
  <c r="Q1488" i="9"/>
  <c r="S1487" i="9"/>
  <c r="R1487" i="9"/>
  <c r="Q1487" i="9"/>
  <c r="R1486" i="9"/>
  <c r="Q1486" i="9"/>
  <c r="U1485" i="9"/>
  <c r="R1485" i="9"/>
  <c r="Q1485" i="9"/>
  <c r="R1484" i="9"/>
  <c r="Q1484" i="9"/>
  <c r="S1483" i="9"/>
  <c r="R1483" i="9"/>
  <c r="Q1483" i="9"/>
  <c r="U1482" i="9"/>
  <c r="U1492" i="9" s="1"/>
  <c r="S1492" i="9"/>
  <c r="R1482" i="9"/>
  <c r="Q1482" i="9"/>
  <c r="AE1480" i="9"/>
  <c r="Q1480" i="9"/>
  <c r="M1475" i="9"/>
  <c r="L1475" i="9"/>
  <c r="K1475" i="9"/>
  <c r="J1475" i="9"/>
  <c r="I1475" i="9"/>
  <c r="H1475" i="9"/>
  <c r="G1475" i="9"/>
  <c r="F1475" i="9"/>
  <c r="E1475" i="9"/>
  <c r="D1475" i="9"/>
  <c r="C1475" i="9"/>
  <c r="B1475" i="9"/>
  <c r="R1474" i="9"/>
  <c r="Q1474" i="9"/>
  <c r="R1473" i="9"/>
  <c r="Q1473" i="9"/>
  <c r="Q1472" i="9"/>
  <c r="R1470" i="9"/>
  <c r="Q1470" i="9"/>
  <c r="R1469" i="9"/>
  <c r="Q1469" i="9"/>
  <c r="R1468" i="9"/>
  <c r="Q1468" i="9"/>
  <c r="R1467" i="9"/>
  <c r="Q1467" i="9"/>
  <c r="R1466" i="9"/>
  <c r="Q1466" i="9"/>
  <c r="AE1463" i="9"/>
  <c r="Q1463" i="9"/>
  <c r="M1458" i="9"/>
  <c r="L1458" i="9"/>
  <c r="K1458" i="9"/>
  <c r="J1458" i="9"/>
  <c r="I1458" i="9"/>
  <c r="H1458" i="9"/>
  <c r="G1458" i="9"/>
  <c r="F1458" i="9"/>
  <c r="E1458" i="9"/>
  <c r="D1458" i="9"/>
  <c r="C1458" i="9"/>
  <c r="B1458" i="9"/>
  <c r="R1457" i="9"/>
  <c r="Q1457" i="9"/>
  <c r="Q1456" i="9"/>
  <c r="R1455" i="9"/>
  <c r="Q1455" i="9"/>
  <c r="Q1454" i="9"/>
  <c r="R1453" i="9"/>
  <c r="Q1453" i="9"/>
  <c r="R1452" i="9"/>
  <c r="Q1452" i="9"/>
  <c r="R1451" i="9"/>
  <c r="Q1451" i="9"/>
  <c r="R1450" i="9"/>
  <c r="Q1450" i="9"/>
  <c r="R1449" i="9"/>
  <c r="Q1449" i="9"/>
  <c r="AE1446" i="9"/>
  <c r="Q1446" i="9"/>
  <c r="M1441" i="9"/>
  <c r="L1441" i="9"/>
  <c r="K1441" i="9"/>
  <c r="J1441" i="9"/>
  <c r="I1441" i="9"/>
  <c r="H1441" i="9"/>
  <c r="G1441" i="9"/>
  <c r="F1441" i="9"/>
  <c r="E1441" i="9"/>
  <c r="D1441" i="9"/>
  <c r="C1441" i="9"/>
  <c r="B1441" i="9"/>
  <c r="W1440" i="9"/>
  <c r="V1440" i="9"/>
  <c r="U1440" i="9"/>
  <c r="W1439" i="9"/>
  <c r="V1439" i="9"/>
  <c r="U1439" i="9"/>
  <c r="W1438" i="9"/>
  <c r="V1438" i="9"/>
  <c r="U1438" i="9"/>
  <c r="U1437" i="9"/>
  <c r="W1436" i="9"/>
  <c r="V1436" i="9"/>
  <c r="U1436" i="9"/>
  <c r="W1435" i="9"/>
  <c r="V1435" i="9"/>
  <c r="U1435" i="9"/>
  <c r="W1434" i="9"/>
  <c r="V1434" i="9"/>
  <c r="U1434" i="9"/>
  <c r="W1433" i="9"/>
  <c r="V1433" i="9"/>
  <c r="U1433" i="9"/>
  <c r="W1432" i="9"/>
  <c r="V1432" i="9"/>
  <c r="U1432" i="9"/>
  <c r="AM1429" i="9"/>
  <c r="U1429" i="9"/>
  <c r="M1424" i="9"/>
  <c r="L1424" i="9"/>
  <c r="K1424" i="9"/>
  <c r="J1424" i="9"/>
  <c r="I1424" i="9"/>
  <c r="H1424" i="9"/>
  <c r="G1424" i="9"/>
  <c r="F1424" i="9"/>
  <c r="E1424" i="9"/>
  <c r="D1424" i="9"/>
  <c r="C1424" i="9"/>
  <c r="B1424" i="9"/>
  <c r="U1423" i="9"/>
  <c r="U1422" i="9"/>
  <c r="Q1422" i="9"/>
  <c r="U1421" i="9"/>
  <c r="U1420" i="9"/>
  <c r="U1419" i="9"/>
  <c r="R1419" i="9"/>
  <c r="R1425" i="9" s="1"/>
  <c r="Q1419" i="9"/>
  <c r="U1418" i="9"/>
  <c r="Q1418" i="9"/>
  <c r="U1417" i="9"/>
  <c r="T1417" i="9"/>
  <c r="Q1417" i="9"/>
  <c r="U1416" i="9"/>
  <c r="U1415" i="9"/>
  <c r="Q1412" i="9"/>
  <c r="M1407" i="9"/>
  <c r="L1407" i="9"/>
  <c r="K1407" i="9"/>
  <c r="J1407" i="9"/>
  <c r="I1407" i="9"/>
  <c r="H1407" i="9"/>
  <c r="G1407" i="9"/>
  <c r="F1407" i="9"/>
  <c r="E1407" i="9"/>
  <c r="D1407" i="9"/>
  <c r="C1407" i="9"/>
  <c r="B1407" i="9"/>
  <c r="V1406" i="9"/>
  <c r="Q1406" i="9"/>
  <c r="V1405" i="9"/>
  <c r="Q1405" i="9"/>
  <c r="V1404" i="9"/>
  <c r="Q1404" i="9"/>
  <c r="V1402" i="9"/>
  <c r="Q1402" i="9"/>
  <c r="V1401" i="9"/>
  <c r="Q1401" i="9"/>
  <c r="V1400" i="9"/>
  <c r="Q1400" i="9"/>
  <c r="V1399" i="9"/>
  <c r="Q1399" i="9"/>
  <c r="V1398" i="9"/>
  <c r="AE1395" i="9"/>
  <c r="Q1395" i="9"/>
  <c r="M1390" i="9"/>
  <c r="L1390" i="9"/>
  <c r="K1390" i="9"/>
  <c r="J1390" i="9"/>
  <c r="I1390" i="9"/>
  <c r="H1390" i="9"/>
  <c r="G1390" i="9"/>
  <c r="F1390" i="9"/>
  <c r="E1390" i="9"/>
  <c r="D1390" i="9"/>
  <c r="C1390" i="9"/>
  <c r="B1390" i="9"/>
  <c r="R1389" i="9"/>
  <c r="Q1389" i="9"/>
  <c r="R1388" i="9"/>
  <c r="Q1388" i="9"/>
  <c r="R1387" i="9"/>
  <c r="Q1387" i="9"/>
  <c r="Q1386" i="9"/>
  <c r="R1385" i="9"/>
  <c r="Q1385" i="9"/>
  <c r="R1384" i="9"/>
  <c r="Q1384" i="9"/>
  <c r="R1383" i="9"/>
  <c r="Q1383" i="9"/>
  <c r="R1382" i="9"/>
  <c r="Q1382" i="9"/>
  <c r="R1381" i="9"/>
  <c r="Q1381" i="9"/>
  <c r="Q1380" i="9"/>
  <c r="AE1378" i="9"/>
  <c r="Q1378" i="9"/>
  <c r="M1373" i="9"/>
  <c r="L1373" i="9"/>
  <c r="K1373" i="9"/>
  <c r="J1373" i="9"/>
  <c r="I1373" i="9"/>
  <c r="H1373" i="9"/>
  <c r="G1373" i="9"/>
  <c r="F1373" i="9"/>
  <c r="E1373" i="9"/>
  <c r="D1373" i="9"/>
  <c r="C1373" i="9"/>
  <c r="B1373" i="9"/>
  <c r="Q1372" i="9"/>
  <c r="Q1371" i="9"/>
  <c r="Q1370" i="9"/>
  <c r="Q1369" i="9"/>
  <c r="Q1368" i="9"/>
  <c r="Q1367" i="9"/>
  <c r="Q1366" i="9"/>
  <c r="Q1365" i="9"/>
  <c r="AE1361" i="9"/>
  <c r="Q1361" i="9"/>
  <c r="M1356" i="9"/>
  <c r="L1356" i="9"/>
  <c r="K1356" i="9"/>
  <c r="J1356" i="9"/>
  <c r="I1356" i="9"/>
  <c r="H1356" i="9"/>
  <c r="G1356" i="9"/>
  <c r="F1356" i="9"/>
  <c r="E1356" i="9"/>
  <c r="D1356" i="9"/>
  <c r="C1356" i="9"/>
  <c r="B1356" i="9"/>
  <c r="Q1355" i="9"/>
  <c r="Q1354" i="9"/>
  <c r="Q1353" i="9"/>
  <c r="Q1352" i="9"/>
  <c r="Q1351" i="9"/>
  <c r="Q1350" i="9"/>
  <c r="R1349" i="9"/>
  <c r="R1356" i="9" s="1"/>
  <c r="Q1349" i="9"/>
  <c r="Q1348" i="9"/>
  <c r="Q1347" i="9"/>
  <c r="Q1346" i="9"/>
  <c r="AE1344" i="9"/>
  <c r="Q1344" i="9"/>
  <c r="M1339" i="9"/>
  <c r="L1339" i="9"/>
  <c r="K1339" i="9"/>
  <c r="J1339" i="9"/>
  <c r="I1339" i="9"/>
  <c r="H1339" i="9"/>
  <c r="G1339" i="9"/>
  <c r="F1339" i="9"/>
  <c r="E1339" i="9"/>
  <c r="D1339" i="9"/>
  <c r="C1339" i="9"/>
  <c r="B1339" i="9"/>
  <c r="U1338" i="9"/>
  <c r="T1338" i="9"/>
  <c r="R1338" i="9"/>
  <c r="Q1338" i="9"/>
  <c r="U1337" i="9"/>
  <c r="T1337" i="9"/>
  <c r="R1337" i="9"/>
  <c r="Q1337" i="9"/>
  <c r="U1336" i="9"/>
  <c r="T1336" i="9"/>
  <c r="R1336" i="9"/>
  <c r="Q1336" i="9"/>
  <c r="R1335" i="9"/>
  <c r="Q1335" i="9"/>
  <c r="U1334" i="9"/>
  <c r="T1334" i="9"/>
  <c r="R1334" i="9"/>
  <c r="Q1334" i="9"/>
  <c r="U1333" i="9"/>
  <c r="T1333" i="9"/>
  <c r="R1333" i="9"/>
  <c r="Q1333" i="9"/>
  <c r="U1332" i="9"/>
  <c r="T1332" i="9"/>
  <c r="R1332" i="9"/>
  <c r="Q1332" i="9"/>
  <c r="U1331" i="9"/>
  <c r="T1331" i="9"/>
  <c r="R1331" i="9"/>
  <c r="Q1331" i="9"/>
  <c r="U1330" i="9"/>
  <c r="T1330" i="9"/>
  <c r="R1330" i="9"/>
  <c r="Q1330" i="9"/>
  <c r="U1339" i="9"/>
  <c r="T1339" i="9"/>
  <c r="R1329" i="9"/>
  <c r="Q1329" i="9"/>
  <c r="AE1327" i="9"/>
  <c r="Q1327" i="9"/>
  <c r="M1322" i="9"/>
  <c r="L1322" i="9"/>
  <c r="K1322" i="9"/>
  <c r="J1322" i="9"/>
  <c r="I1322" i="9"/>
  <c r="H1322" i="9"/>
  <c r="G1322" i="9"/>
  <c r="F1322" i="9"/>
  <c r="E1322" i="9"/>
  <c r="D1322" i="9"/>
  <c r="C1322" i="9"/>
  <c r="B1322" i="9"/>
  <c r="R1321" i="9"/>
  <c r="Q1321" i="9"/>
  <c r="R1320" i="9"/>
  <c r="Q1320" i="9"/>
  <c r="R1319" i="9"/>
  <c r="Q1319" i="9"/>
  <c r="R1318" i="9"/>
  <c r="Q1318" i="9"/>
  <c r="R1317" i="9"/>
  <c r="Q1317" i="9"/>
  <c r="R1316" i="9"/>
  <c r="Q1316" i="9"/>
  <c r="R1315" i="9"/>
  <c r="Q1315" i="9"/>
  <c r="R1314" i="9"/>
  <c r="Q1314" i="9"/>
  <c r="R1313" i="9"/>
  <c r="Q1313" i="9"/>
  <c r="R1312" i="9"/>
  <c r="Q1312" i="9"/>
  <c r="AE1310" i="9"/>
  <c r="Q1310" i="9"/>
  <c r="M1305" i="9"/>
  <c r="L1305" i="9"/>
  <c r="K1305" i="9"/>
  <c r="J1305" i="9"/>
  <c r="I1305" i="9"/>
  <c r="H1305" i="9"/>
  <c r="G1305" i="9"/>
  <c r="F1305" i="9"/>
  <c r="E1305" i="9"/>
  <c r="D1305" i="9"/>
  <c r="C1305" i="9"/>
  <c r="B1305" i="9"/>
  <c r="R1304" i="9"/>
  <c r="Q1304" i="9"/>
  <c r="R1303" i="9"/>
  <c r="Q1303" i="9"/>
  <c r="R1302" i="9"/>
  <c r="Q1302" i="9"/>
  <c r="Q1301" i="9"/>
  <c r="R1300" i="9"/>
  <c r="Q1300" i="9"/>
  <c r="R1299" i="9"/>
  <c r="Q1299" i="9"/>
  <c r="R1298" i="9"/>
  <c r="Q1298" i="9"/>
  <c r="R1297" i="9"/>
  <c r="Q1297" i="9"/>
  <c r="R1296" i="9"/>
  <c r="Q1296" i="9"/>
  <c r="Q1295" i="9"/>
  <c r="AE1293" i="9"/>
  <c r="Q1293" i="9"/>
  <c r="M1288" i="9"/>
  <c r="L1288" i="9"/>
  <c r="K1288" i="9"/>
  <c r="J1288" i="9"/>
  <c r="I1288" i="9"/>
  <c r="H1288" i="9"/>
  <c r="G1288" i="9"/>
  <c r="F1288" i="9"/>
  <c r="E1288" i="9"/>
  <c r="D1288" i="9"/>
  <c r="C1288" i="9"/>
  <c r="B1288" i="9"/>
  <c r="R1287" i="9"/>
  <c r="Q1287" i="9"/>
  <c r="R1286" i="9"/>
  <c r="Q1286" i="9"/>
  <c r="R1285" i="9"/>
  <c r="Q1285" i="9"/>
  <c r="R1284" i="9"/>
  <c r="Q1284" i="9"/>
  <c r="R1283" i="9"/>
  <c r="Q1283" i="9"/>
  <c r="R1282" i="9"/>
  <c r="Q1282" i="9"/>
  <c r="R1281" i="9"/>
  <c r="Q1281" i="9"/>
  <c r="R1280" i="9"/>
  <c r="Q1280" i="9"/>
  <c r="R1279" i="9"/>
  <c r="Q1279" i="9"/>
  <c r="Q1278" i="9"/>
  <c r="AE1276" i="9"/>
  <c r="Q1276" i="9"/>
  <c r="M1271" i="9"/>
  <c r="L1271" i="9"/>
  <c r="K1271" i="9"/>
  <c r="J1271" i="9"/>
  <c r="I1271" i="9"/>
  <c r="H1271" i="9"/>
  <c r="G1271" i="9"/>
  <c r="F1271" i="9"/>
  <c r="E1271" i="9"/>
  <c r="D1271" i="9"/>
  <c r="C1271" i="9"/>
  <c r="B1271" i="9"/>
  <c r="R1270" i="9"/>
  <c r="Q1270" i="9"/>
  <c r="R1269" i="9"/>
  <c r="Q1269" i="9"/>
  <c r="R1268" i="9"/>
  <c r="Q1268" i="9"/>
  <c r="R1267" i="9"/>
  <c r="Q1267" i="9"/>
  <c r="R1266" i="9"/>
  <c r="Q1266" i="9"/>
  <c r="R1265" i="9"/>
  <c r="Q1265" i="9"/>
  <c r="R1264" i="9"/>
  <c r="Q1264" i="9"/>
  <c r="R1263" i="9"/>
  <c r="Q1263" i="9"/>
  <c r="R1262" i="9"/>
  <c r="Q1262" i="9"/>
  <c r="R1261" i="9"/>
  <c r="Q1261" i="9"/>
  <c r="AE1259" i="9"/>
  <c r="Q1259" i="9"/>
  <c r="M1254" i="9"/>
  <c r="L1254" i="9"/>
  <c r="K1254" i="9"/>
  <c r="J1254" i="9"/>
  <c r="I1254" i="9"/>
  <c r="H1254" i="9"/>
  <c r="G1254" i="9"/>
  <c r="F1254" i="9"/>
  <c r="E1254" i="9"/>
  <c r="D1254" i="9"/>
  <c r="C1254" i="9"/>
  <c r="B1254" i="9"/>
  <c r="R1253" i="9"/>
  <c r="Q1253" i="9"/>
  <c r="R1252" i="9"/>
  <c r="Q1252" i="9"/>
  <c r="R1251" i="9"/>
  <c r="Q1251" i="9"/>
  <c r="R1250" i="9"/>
  <c r="Q1250" i="9"/>
  <c r="R1249" i="9"/>
  <c r="Q1249" i="9"/>
  <c r="R1248" i="9"/>
  <c r="Q1248" i="9"/>
  <c r="R1247" i="9"/>
  <c r="Q1247" i="9"/>
  <c r="R1246" i="9"/>
  <c r="Q1246" i="9"/>
  <c r="R1245" i="9"/>
  <c r="Q1245" i="9"/>
  <c r="R1244" i="9"/>
  <c r="Q1244" i="9"/>
  <c r="AE1242" i="9"/>
  <c r="Q1242" i="9"/>
  <c r="M1237" i="9"/>
  <c r="L1237" i="9"/>
  <c r="K1237" i="9"/>
  <c r="J1237" i="9"/>
  <c r="I1237" i="9"/>
  <c r="H1237" i="9"/>
  <c r="G1237" i="9"/>
  <c r="F1237" i="9"/>
  <c r="E1237" i="9"/>
  <c r="D1237" i="9"/>
  <c r="C1237" i="9"/>
  <c r="B1237" i="9"/>
  <c r="Q1236" i="9"/>
  <c r="R1235" i="9"/>
  <c r="Q1235" i="9"/>
  <c r="R1234" i="9"/>
  <c r="Q1234" i="9"/>
  <c r="S1233" i="9"/>
  <c r="S1238" i="9" s="1"/>
  <c r="R1233" i="9"/>
  <c r="Q1233" i="9"/>
  <c r="U1232" i="9"/>
  <c r="U1238" i="9" s="1"/>
  <c r="R1232" i="9"/>
  <c r="Q1232" i="9"/>
  <c r="U1231" i="9"/>
  <c r="R1231" i="9"/>
  <c r="Q1231" i="9"/>
  <c r="U1230" i="9"/>
  <c r="S1230" i="9"/>
  <c r="R1230" i="9"/>
  <c r="Q1230" i="9"/>
  <c r="S1229" i="9"/>
  <c r="Q1229" i="9"/>
  <c r="S1228" i="9"/>
  <c r="R1228" i="9"/>
  <c r="Q1228" i="9"/>
  <c r="R1227" i="9"/>
  <c r="Q1227" i="9"/>
  <c r="AE1225" i="9"/>
  <c r="Q1225" i="9"/>
  <c r="M1220" i="9"/>
  <c r="L1220" i="9"/>
  <c r="K1220" i="9"/>
  <c r="J1220" i="9"/>
  <c r="I1220" i="9"/>
  <c r="H1220" i="9"/>
  <c r="G1220" i="9"/>
  <c r="F1220" i="9"/>
  <c r="E1220" i="9"/>
  <c r="D1220" i="9"/>
  <c r="C1220" i="9"/>
  <c r="B1220" i="9"/>
  <c r="Q1219" i="9"/>
  <c r="R1218" i="9"/>
  <c r="Q1218" i="9"/>
  <c r="S1217" i="9"/>
  <c r="R1217" i="9"/>
  <c r="Q1217" i="9"/>
  <c r="S1216" i="9"/>
  <c r="R1216" i="9"/>
  <c r="Q1216" i="9"/>
  <c r="S1215" i="9"/>
  <c r="R1215" i="9"/>
  <c r="Q1215" i="9"/>
  <c r="R1214" i="9"/>
  <c r="Q1214" i="9"/>
  <c r="S1213" i="9"/>
  <c r="R1213" i="9"/>
  <c r="Q1213" i="9"/>
  <c r="S1212" i="9"/>
  <c r="Q1212" i="9"/>
  <c r="R1211" i="9"/>
  <c r="Q1211" i="9"/>
  <c r="S1210" i="9"/>
  <c r="R1210" i="9"/>
  <c r="Q1210" i="9"/>
  <c r="AE1208" i="9"/>
  <c r="Q1208" i="9"/>
  <c r="M1203" i="9"/>
  <c r="L1203" i="9"/>
  <c r="K1203" i="9"/>
  <c r="J1203" i="9"/>
  <c r="I1203" i="9"/>
  <c r="H1203" i="9"/>
  <c r="G1203" i="9"/>
  <c r="F1203" i="9"/>
  <c r="E1203" i="9"/>
  <c r="D1203" i="9"/>
  <c r="C1203" i="9"/>
  <c r="B1203" i="9"/>
  <c r="R1202" i="9"/>
  <c r="Q1202" i="9"/>
  <c r="S1201" i="9"/>
  <c r="R1201" i="9"/>
  <c r="Q1201" i="9"/>
  <c r="S1200" i="9"/>
  <c r="R1200" i="9"/>
  <c r="Q1200" i="9"/>
  <c r="R1199" i="9"/>
  <c r="Q1199" i="9"/>
  <c r="S1198" i="9"/>
  <c r="R1198" i="9"/>
  <c r="Q1198" i="9"/>
  <c r="R1197" i="9"/>
  <c r="Q1197" i="9"/>
  <c r="S1196" i="9"/>
  <c r="R1196" i="9"/>
  <c r="Q1196" i="9"/>
  <c r="R1195" i="9"/>
  <c r="Q1195" i="9"/>
  <c r="S1194" i="9"/>
  <c r="R1194" i="9"/>
  <c r="Q1194" i="9"/>
  <c r="R1193" i="9"/>
  <c r="Q1193" i="9"/>
  <c r="AE1191" i="9"/>
  <c r="Q1191" i="9"/>
  <c r="M1186" i="9"/>
  <c r="L1186" i="9"/>
  <c r="K1186" i="9"/>
  <c r="J1186" i="9"/>
  <c r="I1186" i="9"/>
  <c r="H1186" i="9"/>
  <c r="G1186" i="9"/>
  <c r="F1186" i="9"/>
  <c r="E1186" i="9"/>
  <c r="D1186" i="9"/>
  <c r="C1186" i="9"/>
  <c r="B1186" i="9"/>
  <c r="U1185" i="9"/>
  <c r="S1185" i="9"/>
  <c r="S1187" i="9" s="1"/>
  <c r="R1185" i="9"/>
  <c r="Q1185" i="9"/>
  <c r="W1184" i="9"/>
  <c r="U1184" i="9"/>
  <c r="Q1184" i="9"/>
  <c r="U1183" i="9"/>
  <c r="Q1183" i="9"/>
  <c r="Q1182" i="9"/>
  <c r="W1181" i="9"/>
  <c r="V1181" i="9"/>
  <c r="V1187" i="9" s="1"/>
  <c r="U1181" i="9"/>
  <c r="R1181" i="9"/>
  <c r="Q1181" i="9"/>
  <c r="V1180" i="9"/>
  <c r="U1180" i="9"/>
  <c r="R1180" i="9"/>
  <c r="Q1180" i="9"/>
  <c r="W1179" i="9"/>
  <c r="V1179" i="9"/>
  <c r="U1179" i="9"/>
  <c r="S1179" i="9"/>
  <c r="R1179" i="9"/>
  <c r="Q1179" i="9"/>
  <c r="W1178" i="9"/>
  <c r="V1178" i="9"/>
  <c r="U1178" i="9"/>
  <c r="S1178" i="9"/>
  <c r="R1178" i="9"/>
  <c r="Q1178" i="9"/>
  <c r="W1177" i="9"/>
  <c r="V1177" i="9"/>
  <c r="U1177" i="9"/>
  <c r="Q1177" i="9"/>
  <c r="Q1176" i="9"/>
  <c r="AE1174" i="9"/>
  <c r="Q1174" i="9"/>
  <c r="M1169" i="9"/>
  <c r="L1169" i="9"/>
  <c r="K1169" i="9"/>
  <c r="J1169" i="9"/>
  <c r="I1169" i="9"/>
  <c r="H1169" i="9"/>
  <c r="G1169" i="9"/>
  <c r="F1169" i="9"/>
  <c r="E1169" i="9"/>
  <c r="D1169" i="9"/>
  <c r="C1169" i="9"/>
  <c r="B1169" i="9"/>
  <c r="R1168" i="9"/>
  <c r="Q1168" i="9"/>
  <c r="R1167" i="9"/>
  <c r="Q1167" i="9"/>
  <c r="R1166" i="9"/>
  <c r="Q1166" i="9"/>
  <c r="R1165" i="9"/>
  <c r="Q1165" i="9"/>
  <c r="R1164" i="9"/>
  <c r="Q1164" i="9"/>
  <c r="Q1163" i="9"/>
  <c r="R1162" i="9"/>
  <c r="Q1162" i="9"/>
  <c r="R1161" i="9"/>
  <c r="Q1161" i="9"/>
  <c r="R1160" i="9"/>
  <c r="Q1160" i="9"/>
  <c r="R1159" i="9"/>
  <c r="Q1159" i="9"/>
  <c r="AE1157" i="9"/>
  <c r="Q1157" i="9"/>
  <c r="M1152" i="9"/>
  <c r="L1152" i="9"/>
  <c r="K1152" i="9"/>
  <c r="J1152" i="9"/>
  <c r="I1152" i="9"/>
  <c r="H1152" i="9"/>
  <c r="G1152" i="9"/>
  <c r="F1152" i="9"/>
  <c r="E1152" i="9"/>
  <c r="D1152" i="9"/>
  <c r="C1152" i="9"/>
  <c r="B1152" i="9"/>
  <c r="R1151" i="9"/>
  <c r="Q1151" i="9"/>
  <c r="R1150" i="9"/>
  <c r="Q1150" i="9"/>
  <c r="R1149" i="9"/>
  <c r="Q1149" i="9"/>
  <c r="R1148" i="9"/>
  <c r="Q1148" i="9"/>
  <c r="R1147" i="9"/>
  <c r="Q1147" i="9"/>
  <c r="R1146" i="9"/>
  <c r="Q1146" i="9"/>
  <c r="R1145" i="9"/>
  <c r="Q1145" i="9"/>
  <c r="R1144" i="9"/>
  <c r="Q1144" i="9"/>
  <c r="S1143" i="9"/>
  <c r="R1143" i="9"/>
  <c r="Q1143" i="9"/>
  <c r="R1142" i="9"/>
  <c r="Q1142" i="9"/>
  <c r="AE1140" i="9"/>
  <c r="Q1140" i="9"/>
  <c r="M1135" i="9"/>
  <c r="L1135" i="9"/>
  <c r="K1135" i="9"/>
  <c r="J1135" i="9"/>
  <c r="I1135" i="9"/>
  <c r="H1135" i="9"/>
  <c r="G1135" i="9"/>
  <c r="F1135" i="9"/>
  <c r="E1135" i="9"/>
  <c r="D1135" i="9"/>
  <c r="C1135" i="9"/>
  <c r="B1135" i="9"/>
  <c r="U1134" i="9"/>
  <c r="S1134" i="9"/>
  <c r="R1134" i="9"/>
  <c r="Q1134" i="9"/>
  <c r="V1133" i="9"/>
  <c r="V1136" i="9" s="1"/>
  <c r="U1133" i="9"/>
  <c r="S1133" i="9"/>
  <c r="R1133" i="9"/>
  <c r="Q1133" i="9"/>
  <c r="S1132" i="9"/>
  <c r="R1132" i="9"/>
  <c r="Q1132" i="9"/>
  <c r="U1131" i="9"/>
  <c r="S1131" i="9"/>
  <c r="R1131" i="9"/>
  <c r="Q1131" i="9"/>
  <c r="S1130" i="9"/>
  <c r="R1130" i="9"/>
  <c r="Q1130" i="9"/>
  <c r="S1129" i="9"/>
  <c r="R1129" i="9"/>
  <c r="Q1129" i="9"/>
  <c r="U1128" i="9"/>
  <c r="S1128" i="9"/>
  <c r="R1128" i="9"/>
  <c r="Q1128" i="9"/>
  <c r="S1127" i="9"/>
  <c r="R1127" i="9"/>
  <c r="Q1127" i="9"/>
  <c r="V1126" i="9"/>
  <c r="S1126" i="9"/>
  <c r="R1126" i="9"/>
  <c r="Q1126" i="9"/>
  <c r="U1125" i="9"/>
  <c r="S1125" i="9"/>
  <c r="R1125" i="9"/>
  <c r="Q1125" i="9"/>
  <c r="AE1123" i="9"/>
  <c r="Q1123" i="9"/>
  <c r="M1118" i="9"/>
  <c r="L1118" i="9"/>
  <c r="K1118" i="9"/>
  <c r="J1118" i="9"/>
  <c r="I1118" i="9"/>
  <c r="H1118" i="9"/>
  <c r="G1118" i="9"/>
  <c r="F1118" i="9"/>
  <c r="E1118" i="9"/>
  <c r="D1118" i="9"/>
  <c r="C1118" i="9"/>
  <c r="B1118" i="9"/>
  <c r="Q1117" i="9"/>
  <c r="Q1116" i="9"/>
  <c r="Q1115" i="9"/>
  <c r="Q1113" i="9"/>
  <c r="Q1112" i="9"/>
  <c r="Q1111" i="9"/>
  <c r="Q1110" i="9"/>
  <c r="Q1109" i="9"/>
  <c r="AE1106" i="9"/>
  <c r="Q1106" i="9"/>
  <c r="M1101" i="9"/>
  <c r="L1101" i="9"/>
  <c r="K1101" i="9"/>
  <c r="J1101" i="9"/>
  <c r="I1101" i="9"/>
  <c r="H1101" i="9"/>
  <c r="G1101" i="9"/>
  <c r="F1101" i="9"/>
  <c r="E1101" i="9"/>
  <c r="D1101" i="9"/>
  <c r="C1101" i="9"/>
  <c r="B1101" i="9"/>
  <c r="Q1100" i="9"/>
  <c r="Q1099" i="9"/>
  <c r="Q1098" i="9"/>
  <c r="Q1096" i="9"/>
  <c r="Q1095" i="9"/>
  <c r="Q1094" i="9"/>
  <c r="Q1093" i="9"/>
  <c r="Q1092" i="9"/>
  <c r="AE1089" i="9"/>
  <c r="Q1089" i="9"/>
  <c r="M1084" i="9"/>
  <c r="L1084" i="9"/>
  <c r="K1084" i="9"/>
  <c r="J1084" i="9"/>
  <c r="I1084" i="9"/>
  <c r="H1084" i="9"/>
  <c r="G1084" i="9"/>
  <c r="F1084" i="9"/>
  <c r="E1084" i="9"/>
  <c r="D1084" i="9"/>
  <c r="C1084" i="9"/>
  <c r="B1084" i="9"/>
  <c r="R1083" i="9"/>
  <c r="Q1083" i="9"/>
  <c r="R1082" i="9"/>
  <c r="Q1082" i="9"/>
  <c r="R1081" i="9"/>
  <c r="Q1081" i="9"/>
  <c r="R1080" i="9"/>
  <c r="Q1080" i="9"/>
  <c r="R1079" i="9"/>
  <c r="Q1079" i="9"/>
  <c r="R1078" i="9"/>
  <c r="Q1078" i="9"/>
  <c r="R1077" i="9"/>
  <c r="Q1077" i="9"/>
  <c r="R1076" i="9"/>
  <c r="Q1076" i="9"/>
  <c r="R1075" i="9"/>
  <c r="Q1075" i="9"/>
  <c r="R1074" i="9"/>
  <c r="Q1074" i="9"/>
  <c r="AE1072" i="9"/>
  <c r="Q1072" i="9"/>
  <c r="M1067" i="9"/>
  <c r="L1067" i="9"/>
  <c r="K1067" i="9"/>
  <c r="J1067" i="9"/>
  <c r="I1067" i="9"/>
  <c r="H1067" i="9"/>
  <c r="G1067" i="9"/>
  <c r="F1067" i="9"/>
  <c r="E1067" i="9"/>
  <c r="D1067" i="9"/>
  <c r="C1067" i="9"/>
  <c r="B1067" i="9"/>
  <c r="S1066" i="9"/>
  <c r="R1066" i="9"/>
  <c r="Q1066" i="9"/>
  <c r="S1065" i="9"/>
  <c r="R1065" i="9"/>
  <c r="Q1065" i="9"/>
  <c r="S1064" i="9"/>
  <c r="R1064" i="9"/>
  <c r="Q1064" i="9"/>
  <c r="Q1063" i="9"/>
  <c r="S1062" i="9"/>
  <c r="R1062" i="9"/>
  <c r="Q1062" i="9"/>
  <c r="S1061" i="9"/>
  <c r="R1061" i="9"/>
  <c r="Q1061" i="9"/>
  <c r="S1060" i="9"/>
  <c r="R1060" i="9"/>
  <c r="Q1060" i="9"/>
  <c r="S1059" i="9"/>
  <c r="R1059" i="9"/>
  <c r="Q1059" i="9"/>
  <c r="S1058" i="9"/>
  <c r="R1058" i="9"/>
  <c r="Q1058" i="9"/>
  <c r="Q1057" i="9"/>
  <c r="AE1055" i="9"/>
  <c r="Q1055" i="9"/>
  <c r="M1050" i="9"/>
  <c r="L1050" i="9"/>
  <c r="K1050" i="9"/>
  <c r="J1050" i="9"/>
  <c r="I1050" i="9"/>
  <c r="H1050" i="9"/>
  <c r="G1050" i="9"/>
  <c r="F1050" i="9"/>
  <c r="E1050" i="9"/>
  <c r="D1050" i="9"/>
  <c r="C1050" i="9"/>
  <c r="B1050" i="9"/>
  <c r="V1048" i="9"/>
  <c r="V1051" i="9" s="1"/>
  <c r="Q1045" i="9"/>
  <c r="Q1051" i="9" s="1"/>
  <c r="V1044" i="9"/>
  <c r="V1043" i="9"/>
  <c r="Q1042" i="9"/>
  <c r="Q1041" i="9"/>
  <c r="AE1038" i="9"/>
  <c r="Q1038" i="9"/>
  <c r="M1033" i="9"/>
  <c r="L1033" i="9"/>
  <c r="K1033" i="9"/>
  <c r="J1033" i="9"/>
  <c r="I1033" i="9"/>
  <c r="H1033" i="9"/>
  <c r="G1033" i="9"/>
  <c r="F1033" i="9"/>
  <c r="E1033" i="9"/>
  <c r="D1033" i="9"/>
  <c r="C1033" i="9"/>
  <c r="B1033" i="9"/>
  <c r="R1032" i="9"/>
  <c r="Q1032" i="9"/>
  <c r="R1031" i="9"/>
  <c r="Q1031" i="9"/>
  <c r="R1030" i="9"/>
  <c r="Q1030" i="9"/>
  <c r="R1029" i="9"/>
  <c r="Q1029" i="9"/>
  <c r="R1028" i="9"/>
  <c r="Q1028" i="9"/>
  <c r="R1027" i="9"/>
  <c r="Q1027" i="9"/>
  <c r="R1026" i="9"/>
  <c r="Q1026" i="9"/>
  <c r="R1025" i="9"/>
  <c r="Q1025" i="9"/>
  <c r="R1024" i="9"/>
  <c r="Q1024" i="9"/>
  <c r="R1023" i="9"/>
  <c r="Q1023" i="9"/>
  <c r="AE1021" i="9"/>
  <c r="Q1021" i="9"/>
  <c r="M1016" i="9"/>
  <c r="L1016" i="9"/>
  <c r="K1016" i="9"/>
  <c r="J1016" i="9"/>
  <c r="I1016" i="9"/>
  <c r="H1016" i="9"/>
  <c r="G1016" i="9"/>
  <c r="F1016" i="9"/>
  <c r="E1016" i="9"/>
  <c r="D1016" i="9"/>
  <c r="C1016" i="9"/>
  <c r="B1016" i="9"/>
  <c r="R1015" i="9"/>
  <c r="Q1015" i="9"/>
  <c r="R1014" i="9"/>
  <c r="Q1014" i="9"/>
  <c r="R1013" i="9"/>
  <c r="Q1013" i="9"/>
  <c r="Q1012" i="9"/>
  <c r="R1011" i="9"/>
  <c r="Q1011" i="9"/>
  <c r="R1010" i="9"/>
  <c r="Q1010" i="9"/>
  <c r="R1009" i="9"/>
  <c r="Q1009" i="9"/>
  <c r="R1008" i="9"/>
  <c r="Q1008" i="9"/>
  <c r="R1007" i="9"/>
  <c r="Q1007" i="9"/>
  <c r="Q1006" i="9"/>
  <c r="AE1004" i="9"/>
  <c r="Q1004" i="9"/>
  <c r="M999" i="9"/>
  <c r="L999" i="9"/>
  <c r="K999" i="9"/>
  <c r="J999" i="9"/>
  <c r="I999" i="9"/>
  <c r="H999" i="9"/>
  <c r="G999" i="9"/>
  <c r="F999" i="9"/>
  <c r="E999" i="9"/>
  <c r="D999" i="9"/>
  <c r="C999" i="9"/>
  <c r="B999" i="9"/>
  <c r="R998" i="9"/>
  <c r="Q998" i="9"/>
  <c r="R997" i="9"/>
  <c r="Q997" i="9"/>
  <c r="R996" i="9"/>
  <c r="Q996" i="9"/>
  <c r="R995" i="9"/>
  <c r="Q995" i="9"/>
  <c r="R994" i="9"/>
  <c r="Q994" i="9"/>
  <c r="R993" i="9"/>
  <c r="Q993" i="9"/>
  <c r="R992" i="9"/>
  <c r="Q992" i="9"/>
  <c r="R991" i="9"/>
  <c r="Q991" i="9"/>
  <c r="R990" i="9"/>
  <c r="Q990" i="9"/>
  <c r="R989" i="9"/>
  <c r="Q989" i="9"/>
  <c r="AE987" i="9"/>
  <c r="Q987" i="9"/>
  <c r="M982" i="9"/>
  <c r="L982" i="9"/>
  <c r="K982" i="9"/>
  <c r="J982" i="9"/>
  <c r="I982" i="9"/>
  <c r="H982" i="9"/>
  <c r="G982" i="9"/>
  <c r="F982" i="9"/>
  <c r="E982" i="9"/>
  <c r="D982" i="9"/>
  <c r="C982" i="9"/>
  <c r="B982" i="9"/>
  <c r="R981" i="9"/>
  <c r="Q981" i="9"/>
  <c r="R980" i="9"/>
  <c r="Q980" i="9"/>
  <c r="R979" i="9"/>
  <c r="Q979" i="9"/>
  <c r="Q978" i="9"/>
  <c r="R977" i="9"/>
  <c r="Q977" i="9"/>
  <c r="R976" i="9"/>
  <c r="Q976" i="9"/>
  <c r="R975" i="9"/>
  <c r="Q975" i="9"/>
  <c r="R974" i="9"/>
  <c r="Q974" i="9"/>
  <c r="R973" i="9"/>
  <c r="Q973" i="9"/>
  <c r="Q972" i="9"/>
  <c r="AE970" i="9"/>
  <c r="Q970" i="9"/>
  <c r="M965" i="9"/>
  <c r="L965" i="9"/>
  <c r="K965" i="9"/>
  <c r="J965" i="9"/>
  <c r="I965" i="9"/>
  <c r="H965" i="9"/>
  <c r="G965" i="9"/>
  <c r="F965" i="9"/>
  <c r="E965" i="9"/>
  <c r="D965" i="9"/>
  <c r="C965" i="9"/>
  <c r="B965" i="9"/>
  <c r="R964" i="9"/>
  <c r="Q964" i="9"/>
  <c r="R963" i="9"/>
  <c r="Q963" i="9"/>
  <c r="R962" i="9"/>
  <c r="Q962" i="9"/>
  <c r="R961" i="9"/>
  <c r="Q961" i="9"/>
  <c r="R960" i="9"/>
  <c r="Q960" i="9"/>
  <c r="R959" i="9"/>
  <c r="Q959" i="9"/>
  <c r="R958" i="9"/>
  <c r="Q958" i="9"/>
  <c r="R957" i="9"/>
  <c r="Q957" i="9"/>
  <c r="R956" i="9"/>
  <c r="Q956" i="9"/>
  <c r="R955" i="9"/>
  <c r="Q955" i="9"/>
  <c r="AE953" i="9"/>
  <c r="Q953" i="9"/>
  <c r="M948" i="9"/>
  <c r="L948" i="9"/>
  <c r="K948" i="9"/>
  <c r="J948" i="9"/>
  <c r="I948" i="9"/>
  <c r="H948" i="9"/>
  <c r="G948" i="9"/>
  <c r="F948" i="9"/>
  <c r="E948" i="9"/>
  <c r="D948" i="9"/>
  <c r="C948" i="9"/>
  <c r="B948" i="9"/>
  <c r="T947" i="9"/>
  <c r="R947" i="9"/>
  <c r="Q947" i="9"/>
  <c r="T946" i="9"/>
  <c r="S946" i="9"/>
  <c r="R946" i="9"/>
  <c r="Q946" i="9"/>
  <c r="T945" i="9"/>
  <c r="R945" i="9"/>
  <c r="Q945" i="9"/>
  <c r="T944" i="9"/>
  <c r="R944" i="9"/>
  <c r="Q944" i="9"/>
  <c r="T943" i="9"/>
  <c r="S943" i="9"/>
  <c r="R943" i="9"/>
  <c r="Q943" i="9"/>
  <c r="T942" i="9"/>
  <c r="S942" i="9"/>
  <c r="R942" i="9"/>
  <c r="Q942" i="9"/>
  <c r="T941" i="9"/>
  <c r="S941" i="9"/>
  <c r="R941" i="9"/>
  <c r="Q941" i="9"/>
  <c r="T940" i="9"/>
  <c r="R940" i="9"/>
  <c r="Q940" i="9"/>
  <c r="T939" i="9"/>
  <c r="S939" i="9"/>
  <c r="R939" i="9"/>
  <c r="Q939" i="9"/>
  <c r="T938" i="9"/>
  <c r="R938" i="9"/>
  <c r="Q938" i="9"/>
  <c r="AE936" i="9"/>
  <c r="Q936" i="9"/>
  <c r="M931" i="9"/>
  <c r="L931" i="9"/>
  <c r="K931" i="9"/>
  <c r="J931" i="9"/>
  <c r="I931" i="9"/>
  <c r="H931" i="9"/>
  <c r="G931" i="9"/>
  <c r="F931" i="9"/>
  <c r="E931" i="9"/>
  <c r="D931" i="9"/>
  <c r="C931" i="9"/>
  <c r="B931" i="9"/>
  <c r="Q930" i="9"/>
  <c r="R929" i="9"/>
  <c r="Q929" i="9"/>
  <c r="Q928" i="9"/>
  <c r="Q927" i="9"/>
  <c r="R926" i="9"/>
  <c r="R932" i="9" s="1"/>
  <c r="Q926" i="9"/>
  <c r="Q925" i="9"/>
  <c r="R924" i="9"/>
  <c r="Q924" i="9"/>
  <c r="Q923" i="9"/>
  <c r="Q922" i="9"/>
  <c r="Q921" i="9"/>
  <c r="AE919" i="9"/>
  <c r="Q919" i="9"/>
  <c r="M914" i="9"/>
  <c r="L914" i="9"/>
  <c r="K914" i="9"/>
  <c r="J914" i="9"/>
  <c r="I914" i="9"/>
  <c r="H914" i="9"/>
  <c r="G914" i="9"/>
  <c r="F914" i="9"/>
  <c r="E914" i="9"/>
  <c r="D914" i="9"/>
  <c r="C914" i="9"/>
  <c r="B914" i="9"/>
  <c r="Q913" i="9"/>
  <c r="R912" i="9"/>
  <c r="Q912" i="9"/>
  <c r="Q911" i="9"/>
  <c r="Q910" i="9"/>
  <c r="R909" i="9"/>
  <c r="R915" i="9" s="1"/>
  <c r="Q909" i="9"/>
  <c r="R908" i="9"/>
  <c r="Q908" i="9"/>
  <c r="R907" i="9"/>
  <c r="Q907" i="9"/>
  <c r="Q906" i="9"/>
  <c r="Q905" i="9"/>
  <c r="Q904" i="9"/>
  <c r="AE902" i="9"/>
  <c r="Q902" i="9"/>
  <c r="M897" i="9"/>
  <c r="L897" i="9"/>
  <c r="K897" i="9"/>
  <c r="J897" i="9"/>
  <c r="I897" i="9"/>
  <c r="H897" i="9"/>
  <c r="G897" i="9"/>
  <c r="F897" i="9"/>
  <c r="E897" i="9"/>
  <c r="D897" i="9"/>
  <c r="C897" i="9"/>
  <c r="B897" i="9"/>
  <c r="Q895" i="9"/>
  <c r="Q893" i="9"/>
  <c r="Q892" i="9"/>
  <c r="Q891" i="9"/>
  <c r="Q890" i="9"/>
  <c r="Q889" i="9"/>
  <c r="Q887" i="9"/>
  <c r="AE885" i="9"/>
  <c r="Q885" i="9"/>
  <c r="M880" i="9"/>
  <c r="L880" i="9"/>
  <c r="K880" i="9"/>
  <c r="J880" i="9"/>
  <c r="I880" i="9"/>
  <c r="H880" i="9"/>
  <c r="G880" i="9"/>
  <c r="F880" i="9"/>
  <c r="E880" i="9"/>
  <c r="D880" i="9"/>
  <c r="C880" i="9"/>
  <c r="B880" i="9"/>
  <c r="Q879" i="9"/>
  <c r="R878" i="9"/>
  <c r="Q878" i="9"/>
  <c r="Q877" i="9"/>
  <c r="Q876" i="9"/>
  <c r="R875" i="9"/>
  <c r="Q875" i="9"/>
  <c r="R874" i="9"/>
  <c r="Q874" i="9"/>
  <c r="R873" i="9"/>
  <c r="Q873" i="9"/>
  <c r="R872" i="9"/>
  <c r="Q872" i="9"/>
  <c r="R871" i="9"/>
  <c r="Q871" i="9"/>
  <c r="Q870" i="9"/>
  <c r="AE868" i="9"/>
  <c r="Q868" i="9"/>
  <c r="M863" i="9"/>
  <c r="L863" i="9"/>
  <c r="K863" i="9"/>
  <c r="J863" i="9"/>
  <c r="I863" i="9"/>
  <c r="H863" i="9"/>
  <c r="G863" i="9"/>
  <c r="F863" i="9"/>
  <c r="E863" i="9"/>
  <c r="D863" i="9"/>
  <c r="C863" i="9"/>
  <c r="B863" i="9"/>
  <c r="T862" i="9"/>
  <c r="S862" i="9"/>
  <c r="R862" i="9"/>
  <c r="Q862" i="9"/>
  <c r="T861" i="9"/>
  <c r="S861" i="9"/>
  <c r="R861" i="9"/>
  <c r="Q861" i="9"/>
  <c r="T860" i="9"/>
  <c r="S860" i="9"/>
  <c r="R860" i="9"/>
  <c r="Q860" i="9"/>
  <c r="S859" i="9"/>
  <c r="R859" i="9"/>
  <c r="Q859" i="9"/>
  <c r="T858" i="9"/>
  <c r="S858" i="9"/>
  <c r="R858" i="9"/>
  <c r="Q858" i="9"/>
  <c r="T857" i="9"/>
  <c r="S857" i="9"/>
  <c r="R857" i="9"/>
  <c r="Q857" i="9"/>
  <c r="T856" i="9"/>
  <c r="S856" i="9"/>
  <c r="R856" i="9"/>
  <c r="Q856" i="9"/>
  <c r="T855" i="9"/>
  <c r="S855" i="9"/>
  <c r="R855" i="9"/>
  <c r="Q855" i="9"/>
  <c r="T854" i="9"/>
  <c r="T863" i="9" s="1"/>
  <c r="S854" i="9"/>
  <c r="R854" i="9"/>
  <c r="Q854" i="9"/>
  <c r="S853" i="9"/>
  <c r="R853" i="9"/>
  <c r="Q853" i="9"/>
  <c r="AE851" i="9"/>
  <c r="Q851" i="9"/>
  <c r="M846" i="9"/>
  <c r="L846" i="9"/>
  <c r="K846" i="9"/>
  <c r="J846" i="9"/>
  <c r="I846" i="9"/>
  <c r="H846" i="9"/>
  <c r="G846" i="9"/>
  <c r="F846" i="9"/>
  <c r="E846" i="9"/>
  <c r="D846" i="9"/>
  <c r="C846" i="9"/>
  <c r="B846" i="9"/>
  <c r="V845" i="9"/>
  <c r="U845" i="9"/>
  <c r="T845" i="9"/>
  <c r="S845" i="9"/>
  <c r="R845" i="9"/>
  <c r="Q845" i="9"/>
  <c r="V844" i="9"/>
  <c r="U844" i="9"/>
  <c r="T844" i="9"/>
  <c r="S844" i="9"/>
  <c r="R844" i="9"/>
  <c r="Q844" i="9"/>
  <c r="V843" i="9"/>
  <c r="U843" i="9"/>
  <c r="T843" i="9"/>
  <c r="S843" i="9"/>
  <c r="R843" i="9"/>
  <c r="Q843" i="9"/>
  <c r="T842" i="9"/>
  <c r="Q842" i="9"/>
  <c r="V841" i="9"/>
  <c r="U841" i="9"/>
  <c r="T841" i="9"/>
  <c r="S841" i="9"/>
  <c r="R841" i="9"/>
  <c r="Q841" i="9"/>
  <c r="V840" i="9"/>
  <c r="U840" i="9"/>
  <c r="T840" i="9"/>
  <c r="S840" i="9"/>
  <c r="R840" i="9"/>
  <c r="Q840" i="9"/>
  <c r="Z839" i="9"/>
  <c r="Z846" i="9" s="1"/>
  <c r="W839" i="9"/>
  <c r="V839" i="9"/>
  <c r="U839" i="9"/>
  <c r="T839" i="9"/>
  <c r="S839" i="9"/>
  <c r="R839" i="9"/>
  <c r="Q839" i="9"/>
  <c r="V838" i="9"/>
  <c r="U838" i="9"/>
  <c r="T838" i="9"/>
  <c r="S838" i="9"/>
  <c r="R838" i="9"/>
  <c r="Q838" i="9"/>
  <c r="U837" i="9"/>
  <c r="T837" i="9"/>
  <c r="S837" i="9"/>
  <c r="R837" i="9"/>
  <c r="Q837" i="9"/>
  <c r="V836" i="9"/>
  <c r="T836" i="9"/>
  <c r="Q836" i="9"/>
  <c r="AE834" i="9"/>
  <c r="Q834" i="9"/>
  <c r="M829" i="9"/>
  <c r="L829" i="9"/>
  <c r="K829" i="9"/>
  <c r="J829" i="9"/>
  <c r="I829" i="9"/>
  <c r="H829" i="9"/>
  <c r="G829" i="9"/>
  <c r="F829" i="9"/>
  <c r="E829" i="9"/>
  <c r="D829" i="9"/>
  <c r="C829" i="9"/>
  <c r="B829" i="9"/>
  <c r="Q828" i="9"/>
  <c r="Q827" i="9"/>
  <c r="Q826" i="9"/>
  <c r="Q825" i="9"/>
  <c r="R824" i="9"/>
  <c r="R830" i="9" s="1"/>
  <c r="Q824" i="9"/>
  <c r="Q823" i="9"/>
  <c r="R822" i="9"/>
  <c r="Q822" i="9"/>
  <c r="Q821" i="9"/>
  <c r="Q820" i="9"/>
  <c r="R819" i="9"/>
  <c r="Q819" i="9"/>
  <c r="AE817" i="9"/>
  <c r="Q817" i="9"/>
  <c r="M812" i="9"/>
  <c r="L812" i="9"/>
  <c r="K812" i="9"/>
  <c r="J812" i="9"/>
  <c r="I812" i="9"/>
  <c r="H812" i="9"/>
  <c r="G812" i="9"/>
  <c r="F812" i="9"/>
  <c r="E812" i="9"/>
  <c r="D812" i="9"/>
  <c r="C812" i="9"/>
  <c r="Q811" i="9"/>
  <c r="Q810" i="9"/>
  <c r="R809" i="9"/>
  <c r="Q809" i="9"/>
  <c r="Q808" i="9"/>
  <c r="R807" i="9"/>
  <c r="Q807" i="9"/>
  <c r="Q806" i="9"/>
  <c r="R805" i="9"/>
  <c r="Q805" i="9"/>
  <c r="Q804" i="9"/>
  <c r="R803" i="9"/>
  <c r="Q803" i="9"/>
  <c r="Q802" i="9"/>
  <c r="AE800" i="9"/>
  <c r="Q800" i="9"/>
  <c r="M795" i="9"/>
  <c r="L795" i="9"/>
  <c r="K795" i="9"/>
  <c r="J795" i="9"/>
  <c r="I795" i="9"/>
  <c r="H795" i="9"/>
  <c r="G795" i="9"/>
  <c r="F795" i="9"/>
  <c r="E795" i="9"/>
  <c r="D795" i="9"/>
  <c r="C795" i="9"/>
  <c r="B795" i="9"/>
  <c r="R794" i="9"/>
  <c r="Q794" i="9"/>
  <c r="R793" i="9"/>
  <c r="Q793" i="9"/>
  <c r="R792" i="9"/>
  <c r="Q792" i="9"/>
  <c r="R791" i="9"/>
  <c r="Q791" i="9"/>
  <c r="R790" i="9"/>
  <c r="Q790" i="9"/>
  <c r="R789" i="9"/>
  <c r="Q789" i="9"/>
  <c r="R788" i="9"/>
  <c r="Q788" i="9"/>
  <c r="R787" i="9"/>
  <c r="Q787" i="9"/>
  <c r="R786" i="9"/>
  <c r="Q786" i="9"/>
  <c r="R785" i="9"/>
  <c r="Q785" i="9"/>
  <c r="AE783" i="9"/>
  <c r="Q783" i="9"/>
  <c r="M778" i="9"/>
  <c r="L778" i="9"/>
  <c r="K778" i="9"/>
  <c r="J778" i="9"/>
  <c r="I778" i="9"/>
  <c r="H778" i="9"/>
  <c r="G778" i="9"/>
  <c r="F778" i="9"/>
  <c r="E778" i="9"/>
  <c r="D778" i="9"/>
  <c r="C778" i="9"/>
  <c r="B778" i="9"/>
  <c r="R777" i="9"/>
  <c r="Q777" i="9"/>
  <c r="R776" i="9"/>
  <c r="Q776" i="9"/>
  <c r="R775" i="9"/>
  <c r="Q775" i="9"/>
  <c r="R773" i="9"/>
  <c r="Q773" i="9"/>
  <c r="R772" i="9"/>
  <c r="Q772" i="9"/>
  <c r="S771" i="9"/>
  <c r="S778" i="9" s="1"/>
  <c r="R771" i="9"/>
  <c r="Q771" i="9"/>
  <c r="R770" i="9"/>
  <c r="Q770" i="9"/>
  <c r="R769" i="9"/>
  <c r="Q769" i="9"/>
  <c r="Q768" i="9"/>
  <c r="AE766" i="9"/>
  <c r="Q766" i="9"/>
  <c r="M761" i="9"/>
  <c r="L761" i="9"/>
  <c r="K761" i="9"/>
  <c r="J761" i="9"/>
  <c r="I761" i="9"/>
  <c r="H761" i="9"/>
  <c r="G761" i="9"/>
  <c r="F761" i="9"/>
  <c r="E761" i="9"/>
  <c r="D761" i="9"/>
  <c r="C761" i="9"/>
  <c r="B761" i="9"/>
  <c r="Q760" i="9"/>
  <c r="Q759" i="9"/>
  <c r="Q758" i="9"/>
  <c r="Q756" i="9"/>
  <c r="R755" i="9"/>
  <c r="Q755" i="9"/>
  <c r="R754" i="9"/>
  <c r="Q754" i="9"/>
  <c r="R753" i="9"/>
  <c r="Q753" i="9"/>
  <c r="R752" i="9"/>
  <c r="Q752" i="9"/>
  <c r="AE749" i="9"/>
  <c r="Q749" i="9"/>
  <c r="M744" i="9"/>
  <c r="L744" i="9"/>
  <c r="K744" i="9"/>
  <c r="J744" i="9"/>
  <c r="I744" i="9"/>
  <c r="H744" i="9"/>
  <c r="G744" i="9"/>
  <c r="F744" i="9"/>
  <c r="E744" i="9"/>
  <c r="D744" i="9"/>
  <c r="C744" i="9"/>
  <c r="B744" i="9"/>
  <c r="Q743" i="9"/>
  <c r="Q742" i="9"/>
  <c r="Q741" i="9"/>
  <c r="Q739" i="9"/>
  <c r="Q738" i="9"/>
  <c r="Q737" i="9"/>
  <c r="Q736" i="9"/>
  <c r="Q735" i="9"/>
  <c r="AE732" i="9"/>
  <c r="Q732" i="9"/>
  <c r="M727" i="9"/>
  <c r="L727" i="9"/>
  <c r="K727" i="9"/>
  <c r="J727" i="9"/>
  <c r="I727" i="9"/>
  <c r="H727" i="9"/>
  <c r="G727" i="9"/>
  <c r="F727" i="9"/>
  <c r="E727" i="9"/>
  <c r="D727" i="9"/>
  <c r="C727" i="9"/>
  <c r="B727" i="9"/>
  <c r="Q726" i="9"/>
  <c r="R725" i="9"/>
  <c r="Q725" i="9"/>
  <c r="R724" i="9"/>
  <c r="Q724" i="9"/>
  <c r="R722" i="9"/>
  <c r="Q722" i="9"/>
  <c r="R721" i="9"/>
  <c r="Q721" i="9"/>
  <c r="U720" i="9"/>
  <c r="Q720" i="9"/>
  <c r="Q719" i="9"/>
  <c r="R718" i="9"/>
  <c r="Q718" i="9"/>
  <c r="AE715" i="9"/>
  <c r="Q715" i="9"/>
  <c r="M710" i="9"/>
  <c r="L710" i="9"/>
  <c r="K710" i="9"/>
  <c r="J710" i="9"/>
  <c r="I710" i="9"/>
  <c r="H710" i="9"/>
  <c r="G710" i="9"/>
  <c r="F710" i="9"/>
  <c r="E710" i="9"/>
  <c r="D710" i="9"/>
  <c r="C710" i="9"/>
  <c r="B710" i="9"/>
  <c r="Q709" i="9"/>
  <c r="S708" i="9"/>
  <c r="Q708" i="9"/>
  <c r="Q707" i="9"/>
  <c r="S705" i="9"/>
  <c r="Q705" i="9"/>
  <c r="Q704" i="9"/>
  <c r="S703" i="9"/>
  <c r="Q703" i="9"/>
  <c r="Q702" i="9"/>
  <c r="Q701" i="9"/>
  <c r="S710" i="9"/>
  <c r="AE698" i="9"/>
  <c r="Q698" i="9"/>
  <c r="M693" i="9"/>
  <c r="L693" i="9"/>
  <c r="K693" i="9"/>
  <c r="J693" i="9"/>
  <c r="I693" i="9"/>
  <c r="H693" i="9"/>
  <c r="G693" i="9"/>
  <c r="F693" i="9"/>
  <c r="E693" i="9"/>
  <c r="D693" i="9"/>
  <c r="C693" i="9"/>
  <c r="B693" i="9"/>
  <c r="R692" i="9"/>
  <c r="Q692" i="9"/>
  <c r="R691" i="9"/>
  <c r="Q691" i="9"/>
  <c r="R690" i="9"/>
  <c r="Q690" i="9"/>
  <c r="R689" i="9"/>
  <c r="Q689" i="9"/>
  <c r="R688" i="9"/>
  <c r="Q688" i="9"/>
  <c r="R687" i="9"/>
  <c r="Q687" i="9"/>
  <c r="R686" i="9"/>
  <c r="Q686" i="9"/>
  <c r="R685" i="9"/>
  <c r="Q685" i="9"/>
  <c r="R684" i="9"/>
  <c r="Q684" i="9"/>
  <c r="R683" i="9"/>
  <c r="Q683" i="9"/>
  <c r="AE681" i="9"/>
  <c r="Q681" i="9"/>
  <c r="M676" i="9"/>
  <c r="L676" i="9"/>
  <c r="K676" i="9"/>
  <c r="J676" i="9"/>
  <c r="I676" i="9"/>
  <c r="H676" i="9"/>
  <c r="G676" i="9"/>
  <c r="F676" i="9"/>
  <c r="E676" i="9"/>
  <c r="D676" i="9"/>
  <c r="C676" i="9"/>
  <c r="B676" i="9"/>
  <c r="R675" i="9"/>
  <c r="Q675" i="9"/>
  <c r="R674" i="9"/>
  <c r="Q674" i="9"/>
  <c r="R673" i="9"/>
  <c r="Q673" i="9"/>
  <c r="Q672" i="9"/>
  <c r="R671" i="9"/>
  <c r="Q671" i="9"/>
  <c r="R670" i="9"/>
  <c r="Q670" i="9"/>
  <c r="R669" i="9"/>
  <c r="Q669" i="9"/>
  <c r="R668" i="9"/>
  <c r="Q668" i="9"/>
  <c r="R667" i="9"/>
  <c r="Q667" i="9"/>
  <c r="Q666" i="9"/>
  <c r="AE664" i="9"/>
  <c r="Q664" i="9"/>
  <c r="M659" i="9"/>
  <c r="L659" i="9"/>
  <c r="K659" i="9"/>
  <c r="J659" i="9"/>
  <c r="I659" i="9"/>
  <c r="H659" i="9"/>
  <c r="G659" i="9"/>
  <c r="F659" i="9"/>
  <c r="E659" i="9"/>
  <c r="D659" i="9"/>
  <c r="C659" i="9"/>
  <c r="B659" i="9"/>
  <c r="Q658" i="9"/>
  <c r="Q657" i="9"/>
  <c r="Q656" i="9"/>
  <c r="Q655" i="9"/>
  <c r="Q654" i="9"/>
  <c r="Q653" i="9"/>
  <c r="R652" i="9"/>
  <c r="Q652" i="9"/>
  <c r="R651" i="9"/>
  <c r="Q651" i="9"/>
  <c r="Q650" i="9"/>
  <c r="Q649" i="9"/>
  <c r="AE647" i="9"/>
  <c r="Q647" i="9"/>
  <c r="M642" i="9"/>
  <c r="L642" i="9"/>
  <c r="K642" i="9"/>
  <c r="J642" i="9"/>
  <c r="I642" i="9"/>
  <c r="H642" i="9"/>
  <c r="G642" i="9"/>
  <c r="F642" i="9"/>
  <c r="E642" i="9"/>
  <c r="D642" i="9"/>
  <c r="C642" i="9"/>
  <c r="B642" i="9"/>
  <c r="Q641" i="9"/>
  <c r="Q640" i="9"/>
  <c r="Q639" i="9"/>
  <c r="Q638" i="9"/>
  <c r="Q637" i="9"/>
  <c r="Q636" i="9"/>
  <c r="Q635" i="9"/>
  <c r="Q634" i="9"/>
  <c r="Q633" i="9"/>
  <c r="Q632" i="9"/>
  <c r="AE630" i="9"/>
  <c r="Q630" i="9"/>
  <c r="M625" i="9"/>
  <c r="L625" i="9"/>
  <c r="K625" i="9"/>
  <c r="J625" i="9"/>
  <c r="I625" i="9"/>
  <c r="H625" i="9"/>
  <c r="G625" i="9"/>
  <c r="F625" i="9"/>
  <c r="E625" i="9"/>
  <c r="D625" i="9"/>
  <c r="C625" i="9"/>
  <c r="B625" i="9"/>
  <c r="V624" i="9"/>
  <c r="Q624" i="9"/>
  <c r="V623" i="9"/>
  <c r="Q623" i="9"/>
  <c r="V622" i="9"/>
  <c r="Q622" i="9"/>
  <c r="Q621" i="9"/>
  <c r="V620" i="9"/>
  <c r="R620" i="9"/>
  <c r="R626" i="9" s="1"/>
  <c r="Q620" i="9"/>
  <c r="V619" i="9"/>
  <c r="Q619" i="9"/>
  <c r="V618" i="9"/>
  <c r="R618" i="9"/>
  <c r="Q618" i="9"/>
  <c r="Q617" i="9"/>
  <c r="V616" i="9"/>
  <c r="Q616" i="9"/>
  <c r="Q615" i="9"/>
  <c r="AE613" i="9"/>
  <c r="Q613" i="9"/>
  <c r="M608" i="9"/>
  <c r="L608" i="9"/>
  <c r="K608" i="9"/>
  <c r="J608" i="9"/>
  <c r="I608" i="9"/>
  <c r="H608" i="9"/>
  <c r="G608" i="9"/>
  <c r="F608" i="9"/>
  <c r="E608" i="9"/>
  <c r="D608" i="9"/>
  <c r="C608" i="9"/>
  <c r="B608" i="9"/>
  <c r="Q607" i="9"/>
  <c r="Q606" i="9"/>
  <c r="Q605" i="9"/>
  <c r="R603" i="9"/>
  <c r="R609" i="9" s="1"/>
  <c r="Q603" i="9"/>
  <c r="R602" i="9"/>
  <c r="Q602" i="9"/>
  <c r="R601" i="9"/>
  <c r="Q601" i="9"/>
  <c r="R600" i="9"/>
  <c r="Q600" i="9"/>
  <c r="Q599" i="9"/>
  <c r="Q598" i="9"/>
  <c r="AE596" i="9"/>
  <c r="Q596" i="9"/>
  <c r="M591" i="9"/>
  <c r="L591" i="9"/>
  <c r="K591" i="9"/>
  <c r="J591" i="9"/>
  <c r="I591" i="9"/>
  <c r="H591" i="9"/>
  <c r="G591" i="9"/>
  <c r="F591" i="9"/>
  <c r="E591" i="9"/>
  <c r="D591" i="9"/>
  <c r="C591" i="9"/>
  <c r="B591" i="9"/>
  <c r="Q590" i="9"/>
  <c r="S589" i="9"/>
  <c r="Q589" i="9"/>
  <c r="Q588" i="9"/>
  <c r="S586" i="9"/>
  <c r="Q586" i="9"/>
  <c r="S585" i="9"/>
  <c r="Q585" i="9"/>
  <c r="S584" i="9"/>
  <c r="Q584" i="9"/>
  <c r="Q583" i="9"/>
  <c r="S582" i="9"/>
  <c r="R582" i="9"/>
  <c r="Q582" i="9"/>
  <c r="AE579" i="9"/>
  <c r="Q579" i="9"/>
  <c r="M574" i="9"/>
  <c r="L574" i="9"/>
  <c r="K574" i="9"/>
  <c r="J574" i="9"/>
  <c r="I574" i="9"/>
  <c r="H574" i="9"/>
  <c r="G574" i="9"/>
  <c r="F574" i="9"/>
  <c r="E574" i="9"/>
  <c r="D574" i="9"/>
  <c r="C574" i="9"/>
  <c r="B574" i="9"/>
  <c r="V573" i="9"/>
  <c r="Q573" i="9"/>
  <c r="V572" i="9"/>
  <c r="Q572" i="9"/>
  <c r="V571" i="9"/>
  <c r="Q571" i="9"/>
  <c r="V570" i="9"/>
  <c r="V569" i="9"/>
  <c r="Q569" i="9"/>
  <c r="V568" i="9"/>
  <c r="Q568" i="9"/>
  <c r="V567" i="9"/>
  <c r="Q567" i="9"/>
  <c r="V566" i="9"/>
  <c r="Q566" i="9"/>
  <c r="V565" i="9"/>
  <c r="Q565" i="9"/>
  <c r="V564" i="9"/>
  <c r="AE562" i="9"/>
  <c r="Q562" i="9"/>
  <c r="M557" i="9"/>
  <c r="L557" i="9"/>
  <c r="K557" i="9"/>
  <c r="J557" i="9"/>
  <c r="I557" i="9"/>
  <c r="H557" i="9"/>
  <c r="G557" i="9"/>
  <c r="F557" i="9"/>
  <c r="E557" i="9"/>
  <c r="D557" i="9"/>
  <c r="C557" i="9"/>
  <c r="B557" i="9"/>
  <c r="R556" i="9"/>
  <c r="Q556" i="9"/>
  <c r="R555" i="9"/>
  <c r="Q555" i="9"/>
  <c r="R554" i="9"/>
  <c r="Q554" i="9"/>
  <c r="Q553" i="9"/>
  <c r="R552" i="9"/>
  <c r="Q552" i="9"/>
  <c r="R551" i="9"/>
  <c r="Q551" i="9"/>
  <c r="S550" i="9"/>
  <c r="S557" i="9" s="1"/>
  <c r="R550" i="9"/>
  <c r="Q550" i="9"/>
  <c r="R549" i="9"/>
  <c r="Q549" i="9"/>
  <c r="R548" i="9"/>
  <c r="Q548" i="9"/>
  <c r="Q547" i="9"/>
  <c r="AE545" i="9"/>
  <c r="Q545" i="9"/>
  <c r="M540" i="9"/>
  <c r="L540" i="9"/>
  <c r="K540" i="9"/>
  <c r="J540" i="9"/>
  <c r="I540" i="9"/>
  <c r="H540" i="9"/>
  <c r="G540" i="9"/>
  <c r="F540" i="9"/>
  <c r="E540" i="9"/>
  <c r="D540" i="9"/>
  <c r="C540" i="9"/>
  <c r="B540" i="9"/>
  <c r="Q539" i="9"/>
  <c r="S538" i="9"/>
  <c r="Q538" i="9"/>
  <c r="Q537" i="9"/>
  <c r="S535" i="9"/>
  <c r="Q535" i="9"/>
  <c r="S534" i="9"/>
  <c r="Q534" i="9"/>
  <c r="S533" i="9"/>
  <c r="Q533" i="9"/>
  <c r="Q532" i="9"/>
  <c r="S531" i="9"/>
  <c r="Q531" i="9"/>
  <c r="AE528" i="9"/>
  <c r="Q528" i="9"/>
  <c r="M523" i="9"/>
  <c r="L523" i="9"/>
  <c r="K523" i="9"/>
  <c r="J523" i="9"/>
  <c r="I523" i="9"/>
  <c r="H523" i="9"/>
  <c r="G523" i="9"/>
  <c r="F523" i="9"/>
  <c r="E523" i="9"/>
  <c r="D523" i="9"/>
  <c r="C523" i="9"/>
  <c r="B523" i="9"/>
  <c r="Q522" i="9"/>
  <c r="Q521" i="9"/>
  <c r="Q520" i="9"/>
  <c r="Q519" i="9"/>
  <c r="Q518" i="9"/>
  <c r="Q517" i="9"/>
  <c r="R516" i="9"/>
  <c r="Q516" i="9"/>
  <c r="Q515" i="9"/>
  <c r="Q514" i="9"/>
  <c r="Q513" i="9"/>
  <c r="AE511" i="9"/>
  <c r="Q511" i="9"/>
  <c r="M506" i="9"/>
  <c r="L506" i="9"/>
  <c r="K506" i="9"/>
  <c r="J506" i="9"/>
  <c r="I506" i="9"/>
  <c r="H506" i="9"/>
  <c r="G506" i="9"/>
  <c r="F506" i="9"/>
  <c r="E506" i="9"/>
  <c r="D506" i="9"/>
  <c r="C506" i="9"/>
  <c r="B506" i="9"/>
  <c r="R505" i="9"/>
  <c r="Q505" i="9"/>
  <c r="R504" i="9"/>
  <c r="Q504" i="9"/>
  <c r="R503" i="9"/>
  <c r="Q503" i="9"/>
  <c r="R502" i="9"/>
  <c r="Q502" i="9"/>
  <c r="R501" i="9"/>
  <c r="Q501" i="9"/>
  <c r="R500" i="9"/>
  <c r="Q500" i="9"/>
  <c r="R499" i="9"/>
  <c r="Q499" i="9"/>
  <c r="R498" i="9"/>
  <c r="Q498" i="9"/>
  <c r="R497" i="9"/>
  <c r="Q497" i="9"/>
  <c r="R496" i="9"/>
  <c r="Q496" i="9"/>
  <c r="AE494" i="9"/>
  <c r="Q494" i="9"/>
  <c r="M489" i="9"/>
  <c r="L489" i="9"/>
  <c r="K489" i="9"/>
  <c r="J489" i="9"/>
  <c r="I489" i="9"/>
  <c r="H489" i="9"/>
  <c r="G489" i="9"/>
  <c r="F489" i="9"/>
  <c r="E489" i="9"/>
  <c r="D489" i="9"/>
  <c r="C489" i="9"/>
  <c r="B489" i="9"/>
  <c r="V488" i="9"/>
  <c r="Q488" i="9"/>
  <c r="V487" i="9"/>
  <c r="R487" i="9"/>
  <c r="Q487" i="9"/>
  <c r="V486" i="9"/>
  <c r="R486" i="9"/>
  <c r="Q486" i="9"/>
  <c r="V485" i="9"/>
  <c r="Q485" i="9"/>
  <c r="V484" i="9"/>
  <c r="R484" i="9"/>
  <c r="Q484" i="9"/>
  <c r="W483" i="9"/>
  <c r="V483" i="9"/>
  <c r="Q483" i="9"/>
  <c r="W482" i="9"/>
  <c r="V482" i="9"/>
  <c r="R482" i="9"/>
  <c r="Q482" i="9"/>
  <c r="V481" i="9"/>
  <c r="Q481" i="9"/>
  <c r="V480" i="9"/>
  <c r="R480" i="9"/>
  <c r="Q480" i="9"/>
  <c r="V479" i="9"/>
  <c r="Q479" i="9"/>
  <c r="AE477" i="9"/>
  <c r="Q477" i="9"/>
  <c r="M472" i="9"/>
  <c r="L472" i="9"/>
  <c r="K472" i="9"/>
  <c r="J472" i="9"/>
  <c r="I472" i="9"/>
  <c r="H472" i="9"/>
  <c r="G472" i="9"/>
  <c r="F472" i="9"/>
  <c r="E472" i="9"/>
  <c r="D472" i="9"/>
  <c r="C472" i="9"/>
  <c r="B472" i="9"/>
  <c r="Q471" i="9"/>
  <c r="Q470" i="9"/>
  <c r="Q469" i="9"/>
  <c r="Q468" i="9"/>
  <c r="Q467" i="9"/>
  <c r="Q466" i="9"/>
  <c r="Q465" i="9"/>
  <c r="Q464" i="9"/>
  <c r="Q463" i="9"/>
  <c r="Q462" i="9"/>
  <c r="AE460" i="9"/>
  <c r="Q460" i="9"/>
  <c r="M455" i="9"/>
  <c r="L455" i="9"/>
  <c r="K455" i="9"/>
  <c r="J455" i="9"/>
  <c r="I455" i="9"/>
  <c r="H455" i="9"/>
  <c r="G455" i="9"/>
  <c r="F455" i="9"/>
  <c r="E455" i="9"/>
  <c r="D455" i="9"/>
  <c r="C455" i="9"/>
  <c r="B455" i="9"/>
  <c r="R454" i="9"/>
  <c r="Q454" i="9"/>
  <c r="R453" i="9"/>
  <c r="Q453" i="9"/>
  <c r="R452" i="9"/>
  <c r="Q452" i="9"/>
  <c r="Q451" i="9"/>
  <c r="R450" i="9"/>
  <c r="Q450" i="9"/>
  <c r="R449" i="9"/>
  <c r="Q449" i="9"/>
  <c r="R448" i="9"/>
  <c r="Q448" i="9"/>
  <c r="R447" i="9"/>
  <c r="Q447" i="9"/>
  <c r="R446" i="9"/>
  <c r="Q446" i="9"/>
  <c r="Q445" i="9"/>
  <c r="AE443" i="9"/>
  <c r="Q443" i="9"/>
  <c r="M438" i="9"/>
  <c r="L438" i="9"/>
  <c r="K438" i="9"/>
  <c r="J438" i="9"/>
  <c r="I438" i="9"/>
  <c r="H438" i="9"/>
  <c r="G438" i="9"/>
  <c r="F438" i="9"/>
  <c r="E438" i="9"/>
  <c r="D438" i="9"/>
  <c r="C438" i="9"/>
  <c r="B438" i="9"/>
  <c r="Q437" i="9"/>
  <c r="Q436" i="9"/>
  <c r="Q435" i="9"/>
  <c r="Q433" i="9"/>
  <c r="Q432" i="9"/>
  <c r="Q431" i="9"/>
  <c r="Q430" i="9"/>
  <c r="Q429" i="9"/>
  <c r="AE426" i="9"/>
  <c r="Q426" i="9"/>
  <c r="M421" i="9"/>
  <c r="L421" i="9"/>
  <c r="K421" i="9"/>
  <c r="J421" i="9"/>
  <c r="I421" i="9"/>
  <c r="H421" i="9"/>
  <c r="G421" i="9"/>
  <c r="F421" i="9"/>
  <c r="E421" i="9"/>
  <c r="D421" i="9"/>
  <c r="C421" i="9"/>
  <c r="B421" i="9"/>
  <c r="Q420" i="9"/>
  <c r="Q419" i="9"/>
  <c r="Q418" i="9"/>
  <c r="Q417" i="9"/>
  <c r="Q416" i="9"/>
  <c r="Q415" i="9"/>
  <c r="Q414" i="9"/>
  <c r="Q413" i="9"/>
  <c r="Q412" i="9"/>
  <c r="Q411" i="9"/>
  <c r="AE409" i="9"/>
  <c r="Q409" i="9"/>
  <c r="M404" i="9"/>
  <c r="L404" i="9"/>
  <c r="K404" i="9"/>
  <c r="J404" i="9"/>
  <c r="I404" i="9"/>
  <c r="H404" i="9"/>
  <c r="G404" i="9"/>
  <c r="F404" i="9"/>
  <c r="E404" i="9"/>
  <c r="D404" i="9"/>
  <c r="C404" i="9"/>
  <c r="B404" i="9"/>
  <c r="Q403" i="9"/>
  <c r="Q402" i="9"/>
  <c r="Q401" i="9"/>
  <c r="Q400" i="9"/>
  <c r="Q399" i="9"/>
  <c r="Q398" i="9"/>
  <c r="Q397" i="9"/>
  <c r="Q396" i="9"/>
  <c r="Q395" i="9"/>
  <c r="Q394" i="9"/>
  <c r="AE392" i="9"/>
  <c r="Q392" i="9"/>
  <c r="M387" i="9"/>
  <c r="L387" i="9"/>
  <c r="K387" i="9"/>
  <c r="J387" i="9"/>
  <c r="I387" i="9"/>
  <c r="H387" i="9"/>
  <c r="G387" i="9"/>
  <c r="F387" i="9"/>
  <c r="E387" i="9"/>
  <c r="D387" i="9"/>
  <c r="C387" i="9"/>
  <c r="B387" i="9"/>
  <c r="S386" i="9"/>
  <c r="R386" i="9"/>
  <c r="Q386" i="9"/>
  <c r="S385" i="9"/>
  <c r="R385" i="9"/>
  <c r="Q385" i="9"/>
  <c r="S384" i="9"/>
  <c r="R384" i="9"/>
  <c r="Q384" i="9"/>
  <c r="T382" i="9"/>
  <c r="T388" i="9" s="1"/>
  <c r="S382" i="9"/>
  <c r="R382" i="9"/>
  <c r="Q382" i="9"/>
  <c r="S381" i="9"/>
  <c r="R381" i="9"/>
  <c r="Q381" i="9"/>
  <c r="S380" i="9"/>
  <c r="R380" i="9"/>
  <c r="Q380" i="9"/>
  <c r="S379" i="9"/>
  <c r="R379" i="9"/>
  <c r="Q379" i="9"/>
  <c r="S378" i="9"/>
  <c r="R378" i="9"/>
  <c r="Q378" i="9"/>
  <c r="T387" i="9"/>
  <c r="AE375" i="9"/>
  <c r="Q375" i="9"/>
  <c r="M370" i="9"/>
  <c r="L370" i="9"/>
  <c r="K370" i="9"/>
  <c r="J370" i="9"/>
  <c r="I370" i="9"/>
  <c r="H370" i="9"/>
  <c r="G370" i="9"/>
  <c r="F370" i="9"/>
  <c r="E370" i="9"/>
  <c r="D370" i="9"/>
  <c r="C370" i="9"/>
  <c r="B370" i="9"/>
  <c r="Q369" i="9"/>
  <c r="R368" i="9"/>
  <c r="Q368" i="9"/>
  <c r="Q367" i="9"/>
  <c r="Q366" i="9"/>
  <c r="R365" i="9"/>
  <c r="Q365" i="9"/>
  <c r="R364" i="9"/>
  <c r="Q364" i="9"/>
  <c r="R363" i="9"/>
  <c r="Q363" i="9"/>
  <c r="Q362" i="9"/>
  <c r="R361" i="9"/>
  <c r="Q361" i="9"/>
  <c r="Q360" i="9"/>
  <c r="AE358" i="9"/>
  <c r="Q358" i="9"/>
  <c r="M353" i="9"/>
  <c r="L353" i="9"/>
  <c r="K353" i="9"/>
  <c r="J353" i="9"/>
  <c r="I353" i="9"/>
  <c r="H353" i="9"/>
  <c r="G353" i="9"/>
  <c r="F353" i="9"/>
  <c r="E353" i="9"/>
  <c r="D353" i="9"/>
  <c r="C353" i="9"/>
  <c r="B353" i="9"/>
  <c r="Q352" i="9"/>
  <c r="Q351" i="9"/>
  <c r="Q350" i="9"/>
  <c r="Q348" i="9"/>
  <c r="Q347" i="9"/>
  <c r="Q346" i="9"/>
  <c r="Q344" i="9"/>
  <c r="AE341" i="9"/>
  <c r="Q341" i="9"/>
  <c r="M336" i="9"/>
  <c r="L336" i="9"/>
  <c r="K336" i="9"/>
  <c r="J336" i="9"/>
  <c r="I336" i="9"/>
  <c r="H336" i="9"/>
  <c r="G336" i="9"/>
  <c r="F336" i="9"/>
  <c r="E336" i="9"/>
  <c r="D336" i="9"/>
  <c r="C336" i="9"/>
  <c r="B336" i="9"/>
  <c r="R335" i="9"/>
  <c r="Q335" i="9"/>
  <c r="R334" i="9"/>
  <c r="Q334" i="9"/>
  <c r="Q333" i="9"/>
  <c r="R332" i="9"/>
  <c r="Q332" i="9"/>
  <c r="R331" i="9"/>
  <c r="Q331" i="9"/>
  <c r="R330" i="9"/>
  <c r="Q330" i="9"/>
  <c r="R329" i="9"/>
  <c r="Q329" i="9"/>
  <c r="R328" i="9"/>
  <c r="Q328" i="9"/>
  <c r="R327" i="9"/>
  <c r="Q327" i="9"/>
  <c r="R326" i="9"/>
  <c r="Q326" i="9"/>
  <c r="AE324" i="9"/>
  <c r="Q324" i="9"/>
  <c r="M319" i="9"/>
  <c r="L319" i="9"/>
  <c r="K319" i="9"/>
  <c r="J319" i="9"/>
  <c r="I319" i="9"/>
  <c r="H319" i="9"/>
  <c r="G319" i="9"/>
  <c r="F319" i="9"/>
  <c r="E319" i="9"/>
  <c r="D319" i="9"/>
  <c r="C319" i="9"/>
  <c r="B319" i="9"/>
  <c r="Q318" i="9"/>
  <c r="Q317" i="9"/>
  <c r="Q316" i="9"/>
  <c r="Q314" i="9"/>
  <c r="Q313" i="9"/>
  <c r="Q312" i="9"/>
  <c r="Q311" i="9"/>
  <c r="Q310" i="9"/>
  <c r="Q309" i="9"/>
  <c r="AE307" i="9"/>
  <c r="Q307" i="9"/>
  <c r="M302" i="9"/>
  <c r="L302" i="9"/>
  <c r="K302" i="9"/>
  <c r="J302" i="9"/>
  <c r="I302" i="9"/>
  <c r="H302" i="9"/>
  <c r="G302" i="9"/>
  <c r="F302" i="9"/>
  <c r="E302" i="9"/>
  <c r="D302" i="9"/>
  <c r="C302" i="9"/>
  <c r="B302" i="9"/>
  <c r="Q301" i="9"/>
  <c r="R300" i="9"/>
  <c r="Q300" i="9"/>
  <c r="Q299" i="9"/>
  <c r="Q298" i="9"/>
  <c r="R297" i="9"/>
  <c r="R303" i="9" s="1"/>
  <c r="Q297" i="9"/>
  <c r="R296" i="9"/>
  <c r="Q296" i="9"/>
  <c r="R295" i="9"/>
  <c r="Q295" i="9"/>
  <c r="Q294" i="9"/>
  <c r="R293" i="9"/>
  <c r="Q293" i="9"/>
  <c r="Q292" i="9"/>
  <c r="AE290" i="9"/>
  <c r="Q290" i="9"/>
  <c r="M285" i="9"/>
  <c r="L285" i="9"/>
  <c r="K285" i="9"/>
  <c r="J285" i="9"/>
  <c r="I285" i="9"/>
  <c r="H285" i="9"/>
  <c r="G285" i="9"/>
  <c r="F285" i="9"/>
  <c r="E285" i="9"/>
  <c r="D285" i="9"/>
  <c r="C285" i="9"/>
  <c r="B285" i="9"/>
  <c r="Q284" i="9"/>
  <c r="Q283" i="9"/>
  <c r="Q282" i="9"/>
  <c r="Q280" i="9"/>
  <c r="Q279" i="9"/>
  <c r="Q278" i="9"/>
  <c r="Q277" i="9"/>
  <c r="Q276" i="9"/>
  <c r="AE273" i="9"/>
  <c r="Q273" i="9"/>
  <c r="M268" i="9"/>
  <c r="L268" i="9"/>
  <c r="K268" i="9"/>
  <c r="J268" i="9"/>
  <c r="I268" i="9"/>
  <c r="H268" i="9"/>
  <c r="G268" i="9"/>
  <c r="F268" i="9"/>
  <c r="E268" i="9"/>
  <c r="D268" i="9"/>
  <c r="C268" i="9"/>
  <c r="B268" i="9"/>
  <c r="Q267" i="9"/>
  <c r="Q266" i="9"/>
  <c r="Q265" i="9"/>
  <c r="Q264" i="9"/>
  <c r="R263" i="9"/>
  <c r="R269" i="9" s="1"/>
  <c r="Q263" i="9"/>
  <c r="Q262" i="9"/>
  <c r="R261" i="9"/>
  <c r="Q261" i="9"/>
  <c r="Q260" i="9"/>
  <c r="R259" i="9"/>
  <c r="Q259" i="9"/>
  <c r="Q258" i="9"/>
  <c r="AE256" i="9"/>
  <c r="Q256" i="9"/>
  <c r="M251" i="9"/>
  <c r="L251" i="9"/>
  <c r="K251" i="9"/>
  <c r="J251" i="9"/>
  <c r="I251" i="9"/>
  <c r="H251" i="9"/>
  <c r="G251" i="9"/>
  <c r="F251" i="9"/>
  <c r="E251" i="9"/>
  <c r="D251" i="9"/>
  <c r="C251" i="9"/>
  <c r="B251" i="9"/>
  <c r="U250" i="9"/>
  <c r="S250" i="9"/>
  <c r="R250" i="9"/>
  <c r="Q250" i="9"/>
  <c r="X249" i="9"/>
  <c r="U249" i="9"/>
  <c r="R249" i="9"/>
  <c r="Q249" i="9"/>
  <c r="X248" i="9"/>
  <c r="U248" i="9"/>
  <c r="R248" i="9"/>
  <c r="Q248" i="9"/>
  <c r="X246" i="9"/>
  <c r="X252" i="9" s="1"/>
  <c r="U246" i="9"/>
  <c r="S246" i="9"/>
  <c r="R246" i="9"/>
  <c r="Q246" i="9"/>
  <c r="X245" i="9"/>
  <c r="U245" i="9"/>
  <c r="R245" i="9"/>
  <c r="Q245" i="9"/>
  <c r="X244" i="9"/>
  <c r="V244" i="9"/>
  <c r="V251" i="9" s="1"/>
  <c r="U244" i="9"/>
  <c r="S244" i="9"/>
  <c r="R244" i="9"/>
  <c r="Q244" i="9"/>
  <c r="U243" i="9"/>
  <c r="R243" i="9"/>
  <c r="Q243" i="9"/>
  <c r="X242" i="9"/>
  <c r="U242" i="9"/>
  <c r="Q242" i="9"/>
  <c r="AE239" i="9"/>
  <c r="Q239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S233" i="9"/>
  <c r="R233" i="9"/>
  <c r="Q233" i="9"/>
  <c r="T232" i="9"/>
  <c r="S232" i="9"/>
  <c r="R232" i="9"/>
  <c r="Q232" i="9"/>
  <c r="S231" i="9"/>
  <c r="R231" i="9"/>
  <c r="Q231" i="9"/>
  <c r="T229" i="9"/>
  <c r="S229" i="9"/>
  <c r="R229" i="9"/>
  <c r="Q229" i="9"/>
  <c r="T228" i="9"/>
  <c r="S228" i="9"/>
  <c r="R228" i="9"/>
  <c r="Q228" i="9"/>
  <c r="T227" i="9"/>
  <c r="S227" i="9"/>
  <c r="R227" i="9"/>
  <c r="Q227" i="9"/>
  <c r="T226" i="9"/>
  <c r="S226" i="9"/>
  <c r="R226" i="9"/>
  <c r="Q226" i="9"/>
  <c r="T225" i="9"/>
  <c r="S225" i="9"/>
  <c r="S234" i="9" s="1"/>
  <c r="R225" i="9"/>
  <c r="Q225" i="9"/>
  <c r="Q234" i="9" s="1"/>
  <c r="AE222" i="9"/>
  <c r="Q222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S216" i="9"/>
  <c r="AG216" i="9" s="1"/>
  <c r="R216" i="9"/>
  <c r="AF216" i="9" s="1"/>
  <c r="T215" i="9"/>
  <c r="AH215" i="9" s="1"/>
  <c r="S215" i="9"/>
  <c r="AG215" i="9" s="1"/>
  <c r="R215" i="9"/>
  <c r="AF215" i="9" s="1"/>
  <c r="S214" i="9"/>
  <c r="AG214" i="9" s="1"/>
  <c r="R214" i="9"/>
  <c r="AF214" i="9" s="1"/>
  <c r="R213" i="9"/>
  <c r="AF213" i="9" s="1"/>
  <c r="T212" i="9"/>
  <c r="AH212" i="9" s="1"/>
  <c r="S212" i="9"/>
  <c r="AG212" i="9" s="1"/>
  <c r="R212" i="9"/>
  <c r="T211" i="9"/>
  <c r="AH211" i="9" s="1"/>
  <c r="S211" i="9"/>
  <c r="AG211" i="9" s="1"/>
  <c r="R211" i="9"/>
  <c r="AF211" i="9" s="1"/>
  <c r="T210" i="9"/>
  <c r="AH210" i="9" s="1"/>
  <c r="S210" i="9"/>
  <c r="AG210" i="9" s="1"/>
  <c r="R210" i="9"/>
  <c r="AF210" i="9" s="1"/>
  <c r="T209" i="9"/>
  <c r="AH209" i="9" s="1"/>
  <c r="S209" i="9"/>
  <c r="AG209" i="9" s="1"/>
  <c r="R209" i="9"/>
  <c r="AF209" i="9" s="1"/>
  <c r="T208" i="9"/>
  <c r="AH208" i="9" s="1"/>
  <c r="S208" i="9"/>
  <c r="AG208" i="9" s="1"/>
  <c r="R208" i="9"/>
  <c r="AF208" i="9" s="1"/>
  <c r="R207" i="9"/>
  <c r="AF207" i="9" s="1"/>
  <c r="AE205" i="9"/>
  <c r="Q205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Q199" i="9"/>
  <c r="Q198" i="9"/>
  <c r="Q195" i="9"/>
  <c r="Q194" i="9"/>
  <c r="Q193" i="9"/>
  <c r="Q192" i="9"/>
  <c r="Q191" i="9"/>
  <c r="Q190" i="9"/>
  <c r="AE188" i="9"/>
  <c r="Q188" i="9"/>
  <c r="Q25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R182" i="9"/>
  <c r="Q182" i="9"/>
  <c r="R181" i="9"/>
  <c r="Q181" i="9"/>
  <c r="R180" i="9"/>
  <c r="Q180" i="9"/>
  <c r="Q179" i="9"/>
  <c r="R178" i="9"/>
  <c r="Q178" i="9"/>
  <c r="R177" i="9"/>
  <c r="Q177" i="9"/>
  <c r="R176" i="9"/>
  <c r="Q176" i="9"/>
  <c r="R175" i="9"/>
  <c r="Q175" i="9"/>
  <c r="R174" i="9"/>
  <c r="Q174" i="9"/>
  <c r="Q173" i="9"/>
  <c r="AE171" i="9"/>
  <c r="Q171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U165" i="9"/>
  <c r="U167" i="9" s="1"/>
  <c r="R165" i="9"/>
  <c r="Q165" i="9"/>
  <c r="R164" i="9"/>
  <c r="Q164" i="9"/>
  <c r="R163" i="9"/>
  <c r="Q163" i="9"/>
  <c r="R162" i="9"/>
  <c r="Q162" i="9"/>
  <c r="R161" i="9"/>
  <c r="Q161" i="9"/>
  <c r="R160" i="9"/>
  <c r="Q160" i="9"/>
  <c r="U159" i="9"/>
  <c r="R159" i="9"/>
  <c r="Q159" i="9"/>
  <c r="U158" i="9"/>
  <c r="R158" i="9"/>
  <c r="Q158" i="9"/>
  <c r="R157" i="9"/>
  <c r="Q157" i="9"/>
  <c r="U156" i="9"/>
  <c r="R156" i="9"/>
  <c r="Q156" i="9"/>
  <c r="AE154" i="9"/>
  <c r="Q154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R148" i="9"/>
  <c r="Q148" i="9"/>
  <c r="R147" i="9"/>
  <c r="Q147" i="9"/>
  <c r="R146" i="9"/>
  <c r="Q146" i="9"/>
  <c r="S145" i="9"/>
  <c r="S150" i="9" s="1"/>
  <c r="R145" i="9"/>
  <c r="Q145" i="9"/>
  <c r="R144" i="9"/>
  <c r="Q144" i="9"/>
  <c r="S143" i="9"/>
  <c r="R143" i="9"/>
  <c r="Q143" i="9"/>
  <c r="S142" i="9"/>
  <c r="R142" i="9"/>
  <c r="Q142" i="9"/>
  <c r="S141" i="9"/>
  <c r="R141" i="9"/>
  <c r="Q141" i="9"/>
  <c r="R140" i="9"/>
  <c r="Q140" i="9"/>
  <c r="R139" i="9"/>
  <c r="Q139" i="9"/>
  <c r="AE137" i="9"/>
  <c r="Q137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Q131" i="9"/>
  <c r="R130" i="9"/>
  <c r="Q130" i="9"/>
  <c r="Q129" i="9"/>
  <c r="R128" i="9"/>
  <c r="Q128" i="9"/>
  <c r="R127" i="9"/>
  <c r="Q127" i="9"/>
  <c r="R126" i="9"/>
  <c r="Q126" i="9"/>
  <c r="R125" i="9"/>
  <c r="Q125" i="9"/>
  <c r="R124" i="9"/>
  <c r="Q124" i="9"/>
  <c r="R123" i="9"/>
  <c r="Q123" i="9"/>
  <c r="R122" i="9"/>
  <c r="Q122" i="9"/>
  <c r="AE120" i="9"/>
  <c r="Q120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Q114" i="9"/>
  <c r="Q113" i="9"/>
  <c r="Q112" i="9"/>
  <c r="Q110" i="9"/>
  <c r="Q109" i="9"/>
  <c r="Q108" i="9"/>
  <c r="Q107" i="9"/>
  <c r="Q106" i="9"/>
  <c r="AE103" i="9"/>
  <c r="Q103" i="9"/>
  <c r="M98" i="9"/>
  <c r="L98" i="9"/>
  <c r="K98" i="9"/>
  <c r="J98" i="9"/>
  <c r="I98" i="9"/>
  <c r="H98" i="9"/>
  <c r="G98" i="9"/>
  <c r="F98" i="9"/>
  <c r="E98" i="9"/>
  <c r="D98" i="9"/>
  <c r="C98" i="9"/>
  <c r="B98" i="9"/>
  <c r="Q97" i="9"/>
  <c r="R96" i="9"/>
  <c r="Q96" i="9"/>
  <c r="R95" i="9"/>
  <c r="Q95" i="9"/>
  <c r="R94" i="9"/>
  <c r="Q94" i="9"/>
  <c r="R93" i="9"/>
  <c r="Q93" i="9"/>
  <c r="R92" i="9"/>
  <c r="Q92" i="9"/>
  <c r="R91" i="9"/>
  <c r="Q91" i="9"/>
  <c r="Q90" i="9"/>
  <c r="R89" i="9"/>
  <c r="Q89" i="9"/>
  <c r="R88" i="9"/>
  <c r="Q88" i="9"/>
  <c r="AE86" i="9"/>
  <c r="Q86" i="9"/>
  <c r="M81" i="9"/>
  <c r="L81" i="9"/>
  <c r="K81" i="9"/>
  <c r="J81" i="9"/>
  <c r="I81" i="9"/>
  <c r="H81" i="9"/>
  <c r="G81" i="9"/>
  <c r="F81" i="9"/>
  <c r="E81" i="9"/>
  <c r="D81" i="9"/>
  <c r="C81" i="9"/>
  <c r="B81" i="9"/>
  <c r="Q80" i="9"/>
  <c r="R79" i="9"/>
  <c r="Q79" i="9"/>
  <c r="R78" i="9"/>
  <c r="Q78" i="9"/>
  <c r="Q77" i="9"/>
  <c r="R76" i="9"/>
  <c r="Q76" i="9"/>
  <c r="R75" i="9"/>
  <c r="Q75" i="9"/>
  <c r="R74" i="9"/>
  <c r="Q74" i="9"/>
  <c r="R73" i="9"/>
  <c r="Q73" i="9"/>
  <c r="R72" i="9"/>
  <c r="Q72" i="9"/>
  <c r="Q71" i="9"/>
  <c r="AE69" i="9"/>
  <c r="Q69" i="9"/>
  <c r="M64" i="9"/>
  <c r="L64" i="9"/>
  <c r="K64" i="9"/>
  <c r="J64" i="9"/>
  <c r="I64" i="9"/>
  <c r="H64" i="9"/>
  <c r="G64" i="9"/>
  <c r="F64" i="9"/>
  <c r="E64" i="9"/>
  <c r="D64" i="9"/>
  <c r="C64" i="9"/>
  <c r="B64" i="9"/>
  <c r="R63" i="9"/>
  <c r="Q63" i="9"/>
  <c r="R62" i="9"/>
  <c r="Q62" i="9"/>
  <c r="R61" i="9"/>
  <c r="Q61" i="9"/>
  <c r="R60" i="9"/>
  <c r="Q60" i="9"/>
  <c r="R59" i="9"/>
  <c r="Q59" i="9"/>
  <c r="R58" i="9"/>
  <c r="Q58" i="9"/>
  <c r="R57" i="9"/>
  <c r="Q57" i="9"/>
  <c r="R56" i="9"/>
  <c r="Q56" i="9"/>
  <c r="R55" i="9"/>
  <c r="Q55" i="9"/>
  <c r="Q54" i="9"/>
  <c r="AE52" i="9"/>
  <c r="Q52" i="9"/>
  <c r="M47" i="9"/>
  <c r="L47" i="9"/>
  <c r="K47" i="9"/>
  <c r="J47" i="9"/>
  <c r="I47" i="9"/>
  <c r="H47" i="9"/>
  <c r="G47" i="9"/>
  <c r="F47" i="9"/>
  <c r="E47" i="9"/>
  <c r="D47" i="9"/>
  <c r="C47" i="9"/>
  <c r="B47" i="9"/>
  <c r="Q46" i="9"/>
  <c r="Q45" i="9"/>
  <c r="Q44" i="9"/>
  <c r="Q43" i="9"/>
  <c r="Q42" i="9"/>
  <c r="Q41" i="9"/>
  <c r="Q40" i="9"/>
  <c r="Q38" i="9"/>
  <c r="Q37" i="9"/>
  <c r="AE35" i="9"/>
  <c r="Q35" i="9"/>
  <c r="M30" i="9"/>
  <c r="L30" i="9"/>
  <c r="K30" i="9"/>
  <c r="J30" i="9"/>
  <c r="I30" i="9"/>
  <c r="H30" i="9"/>
  <c r="G30" i="9"/>
  <c r="F30" i="9"/>
  <c r="E30" i="9"/>
  <c r="D30" i="9"/>
  <c r="C30" i="9"/>
  <c r="B30" i="9"/>
  <c r="Q29" i="9"/>
  <c r="Q28" i="9"/>
  <c r="Q27" i="9"/>
  <c r="R24" i="9"/>
  <c r="Q24" i="9"/>
  <c r="R23" i="9"/>
  <c r="Q23" i="9"/>
  <c r="Q22" i="9"/>
  <c r="Q21" i="9"/>
  <c r="AE18" i="9"/>
  <c r="Q18" i="9"/>
  <c r="R6" i="9"/>
  <c r="R8" i="9"/>
  <c r="R14" i="9" s="1"/>
  <c r="Q5" i="9"/>
  <c r="Q6" i="9"/>
  <c r="Q7" i="9"/>
  <c r="Q8" i="9"/>
  <c r="Q9" i="9"/>
  <c r="Q10" i="9"/>
  <c r="Q11" i="9"/>
  <c r="Q12" i="9"/>
  <c r="M13" i="9"/>
  <c r="L13" i="9"/>
  <c r="K13" i="9"/>
  <c r="J13" i="9"/>
  <c r="I13" i="9"/>
  <c r="H13" i="9"/>
  <c r="G13" i="9"/>
  <c r="F13" i="9"/>
  <c r="E13" i="9"/>
  <c r="D13" i="9"/>
  <c r="C13" i="9"/>
  <c r="B13" i="9"/>
  <c r="AE1" i="9"/>
  <c r="Q1" i="9"/>
  <c r="R1951" i="9" l="1"/>
  <c r="Q1952" i="9"/>
  <c r="Q2036" i="9"/>
  <c r="R1952" i="9"/>
  <c r="Q694" i="9"/>
  <c r="R694" i="9"/>
  <c r="R371" i="9"/>
  <c r="V1526" i="9"/>
  <c r="W1186" i="9"/>
  <c r="Q1458" i="9"/>
  <c r="R1475" i="9"/>
  <c r="Q1425" i="9"/>
  <c r="S235" i="9"/>
  <c r="R489" i="9"/>
  <c r="R863" i="9"/>
  <c r="Q574" i="9"/>
  <c r="AJ572" i="9" s="1"/>
  <c r="W489" i="9"/>
  <c r="R1186" i="9"/>
  <c r="R490" i="9"/>
  <c r="S1136" i="9"/>
  <c r="U1136" i="9"/>
  <c r="T846" i="9"/>
  <c r="V847" i="9"/>
  <c r="S949" i="9"/>
  <c r="R966" i="9"/>
  <c r="R1085" i="9"/>
  <c r="S1186" i="9"/>
  <c r="R1255" i="9"/>
  <c r="R1271" i="9"/>
  <c r="Q1340" i="9"/>
  <c r="X251" i="9"/>
  <c r="S252" i="9"/>
  <c r="W1798" i="9"/>
  <c r="R82" i="9"/>
  <c r="R183" i="9"/>
  <c r="R252" i="9"/>
  <c r="Q353" i="9"/>
  <c r="AE345" i="9" s="1"/>
  <c r="T864" i="9"/>
  <c r="V1527" i="9"/>
  <c r="R1646" i="9"/>
  <c r="AE2035" i="9"/>
  <c r="R2037" i="9"/>
  <c r="Q388" i="9"/>
  <c r="Q405" i="9"/>
  <c r="S540" i="9"/>
  <c r="R676" i="9"/>
  <c r="R1187" i="9"/>
  <c r="S1203" i="9"/>
  <c r="AE219" i="9"/>
  <c r="R235" i="9"/>
  <c r="R268" i="9"/>
  <c r="R302" i="9"/>
  <c r="U1237" i="9"/>
  <c r="W1441" i="9"/>
  <c r="R1934" i="9"/>
  <c r="Q1254" i="9"/>
  <c r="AE1251" i="9" s="1"/>
  <c r="R1289" i="9"/>
  <c r="R1323" i="9"/>
  <c r="R1340" i="9"/>
  <c r="T1713" i="9"/>
  <c r="Q1730" i="9"/>
  <c r="AG218" i="9"/>
  <c r="U252" i="9"/>
  <c r="S541" i="9"/>
  <c r="Q761" i="9"/>
  <c r="AF752" i="9" s="1"/>
  <c r="Q1016" i="9"/>
  <c r="R1067" i="9"/>
  <c r="S1543" i="9"/>
  <c r="U2019" i="9"/>
  <c r="Q354" i="9"/>
  <c r="R846" i="9"/>
  <c r="R864" i="9"/>
  <c r="Q949" i="9"/>
  <c r="R1238" i="9"/>
  <c r="Q1391" i="9"/>
  <c r="W1442" i="9"/>
  <c r="AF2033" i="9"/>
  <c r="Q115" i="9"/>
  <c r="Q609" i="9"/>
  <c r="Q626" i="9"/>
  <c r="V1186" i="9"/>
  <c r="R1204" i="9"/>
  <c r="Q48" i="9"/>
  <c r="Q65" i="9"/>
  <c r="Q99" i="9"/>
  <c r="R184" i="9"/>
  <c r="AH218" i="9"/>
  <c r="Q235" i="9"/>
  <c r="R337" i="9"/>
  <c r="Q523" i="9"/>
  <c r="Q540" i="9"/>
  <c r="AE539" i="9" s="1"/>
  <c r="S591" i="9"/>
  <c r="S592" i="9"/>
  <c r="V625" i="9"/>
  <c r="Q643" i="9"/>
  <c r="Q728" i="9"/>
  <c r="R778" i="9"/>
  <c r="Q779" i="9"/>
  <c r="R813" i="9"/>
  <c r="S847" i="9"/>
  <c r="S864" i="9"/>
  <c r="Q881" i="9"/>
  <c r="R914" i="9"/>
  <c r="Q932" i="9"/>
  <c r="Q966" i="9"/>
  <c r="Q982" i="9"/>
  <c r="R1017" i="9"/>
  <c r="W1187" i="9"/>
  <c r="T1340" i="9"/>
  <c r="R1390" i="9"/>
  <c r="R1391" i="9"/>
  <c r="R1493" i="9"/>
  <c r="V1577" i="9"/>
  <c r="Q1578" i="9"/>
  <c r="Q1629" i="9"/>
  <c r="Q1645" i="9"/>
  <c r="AE1638" i="9" s="1"/>
  <c r="T1662" i="9"/>
  <c r="R1730" i="9"/>
  <c r="U1901" i="9"/>
  <c r="Q116" i="9"/>
  <c r="Q133" i="9"/>
  <c r="R150" i="9"/>
  <c r="Q184" i="9"/>
  <c r="T235" i="9"/>
  <c r="Q727" i="9"/>
  <c r="AE718" i="9" s="1"/>
  <c r="S1067" i="9"/>
  <c r="U1186" i="9"/>
  <c r="Q251" i="9"/>
  <c r="AI249" i="9" s="1"/>
  <c r="Q252" i="9"/>
  <c r="Q336" i="9"/>
  <c r="AE334" i="9" s="1"/>
  <c r="Q404" i="9"/>
  <c r="AE399" i="9" s="1"/>
  <c r="R455" i="9"/>
  <c r="R456" i="9"/>
  <c r="V490" i="9"/>
  <c r="R507" i="9"/>
  <c r="R558" i="9"/>
  <c r="V575" i="9"/>
  <c r="Q575" i="9"/>
  <c r="V626" i="9"/>
  <c r="R779" i="9"/>
  <c r="R796" i="9"/>
  <c r="U846" i="9"/>
  <c r="T847" i="9"/>
  <c r="Q898" i="9"/>
  <c r="Q915" i="9"/>
  <c r="Q983" i="9"/>
  <c r="R1034" i="9"/>
  <c r="R1136" i="9"/>
  <c r="Q1186" i="9"/>
  <c r="AI1180" i="9" s="1"/>
  <c r="Q1221" i="9"/>
  <c r="Q1781" i="9"/>
  <c r="AE1780" i="9" s="1"/>
  <c r="R1884" i="9"/>
  <c r="AE217" i="9"/>
  <c r="AE218" i="9"/>
  <c r="Q98" i="9"/>
  <c r="AE90" i="9" s="1"/>
  <c r="Q150" i="9"/>
  <c r="R218" i="9"/>
  <c r="AF212" i="9"/>
  <c r="AF218" i="9" s="1"/>
  <c r="R388" i="9"/>
  <c r="Q421" i="9"/>
  <c r="AE419" i="9" s="1"/>
  <c r="Q422" i="9"/>
  <c r="Q439" i="9"/>
  <c r="Q456" i="9"/>
  <c r="Q473" i="9"/>
  <c r="Q507" i="9"/>
  <c r="Q541" i="9"/>
  <c r="Q592" i="9"/>
  <c r="Q659" i="9"/>
  <c r="AF651" i="9" s="1"/>
  <c r="R728" i="9"/>
  <c r="Q813" i="9"/>
  <c r="Q830" i="9"/>
  <c r="Q847" i="9"/>
  <c r="U847" i="9"/>
  <c r="AF975" i="9"/>
  <c r="Q1000" i="9"/>
  <c r="Q1017" i="9"/>
  <c r="R1153" i="9"/>
  <c r="Q1170" i="9"/>
  <c r="R1254" i="9"/>
  <c r="R1272" i="9"/>
  <c r="Q1289" i="9"/>
  <c r="Q1493" i="9"/>
  <c r="R1816" i="9"/>
  <c r="R370" i="9"/>
  <c r="R677" i="9"/>
  <c r="Q796" i="9"/>
  <c r="Q880" i="9"/>
  <c r="R1000" i="9"/>
  <c r="R1170" i="9"/>
  <c r="R1765" i="9"/>
  <c r="Q2003" i="9"/>
  <c r="AG219" i="9"/>
  <c r="AG217" i="9"/>
  <c r="AH219" i="9"/>
  <c r="AH217" i="9"/>
  <c r="AF974" i="9"/>
  <c r="AF976" i="9"/>
  <c r="AE979" i="9"/>
  <c r="Q1101" i="9"/>
  <c r="AE1095" i="9" s="1"/>
  <c r="Q1408" i="9"/>
  <c r="R1476" i="9"/>
  <c r="Q1492" i="9"/>
  <c r="AF1491" i="9" s="1"/>
  <c r="R1543" i="9"/>
  <c r="R1544" i="9"/>
  <c r="R167" i="9"/>
  <c r="AF217" i="9"/>
  <c r="Q337" i="9"/>
  <c r="S388" i="9"/>
  <c r="Q490" i="9"/>
  <c r="Q660" i="9"/>
  <c r="Q677" i="9"/>
  <c r="Q711" i="9"/>
  <c r="R761" i="9"/>
  <c r="R847" i="9"/>
  <c r="S948" i="9"/>
  <c r="S1221" i="9"/>
  <c r="Q1272" i="9"/>
  <c r="Q1374" i="9"/>
  <c r="V1408" i="9"/>
  <c r="R1458" i="9"/>
  <c r="U1527" i="9"/>
  <c r="S218" i="9"/>
  <c r="AE1635" i="9"/>
  <c r="Q1985" i="9"/>
  <c r="AE1984" i="9" s="1"/>
  <c r="U1441" i="9"/>
  <c r="AZ1438" i="9" s="1"/>
  <c r="AF1457" i="9"/>
  <c r="AE1455" i="9"/>
  <c r="AF1452" i="9"/>
  <c r="AF1450" i="9"/>
  <c r="AF1449" i="9"/>
  <c r="R65" i="9"/>
  <c r="Q82" i="9"/>
  <c r="R99" i="9"/>
  <c r="R133" i="9"/>
  <c r="Q167" i="9"/>
  <c r="Q31" i="9"/>
  <c r="Q201" i="9"/>
  <c r="T218" i="9"/>
  <c r="Q269" i="9"/>
  <c r="Q285" i="9"/>
  <c r="AE282" i="9" s="1"/>
  <c r="Q286" i="9"/>
  <c r="Q320" i="9"/>
  <c r="S387" i="9"/>
  <c r="Q524" i="9"/>
  <c r="Q1034" i="9"/>
  <c r="R1306" i="9"/>
  <c r="AE1449" i="9"/>
  <c r="AE1451" i="9"/>
  <c r="AF1455" i="9"/>
  <c r="AF1451" i="9"/>
  <c r="Q2019" i="9"/>
  <c r="AE2012" i="9" s="1"/>
  <c r="Q2020" i="9"/>
  <c r="R659" i="9"/>
  <c r="Q1118" i="9"/>
  <c r="AE1109" i="9" s="1"/>
  <c r="Q1119" i="9"/>
  <c r="V1441" i="9"/>
  <c r="AO1439" i="9"/>
  <c r="S1509" i="9"/>
  <c r="R1510" i="9"/>
  <c r="R1526" i="9"/>
  <c r="Q1527" i="9"/>
  <c r="AF1453" i="9"/>
  <c r="R1679" i="9"/>
  <c r="Q371" i="9"/>
  <c r="R557" i="9"/>
  <c r="Q558" i="9"/>
  <c r="Q303" i="9"/>
  <c r="S711" i="9"/>
  <c r="Q745" i="9"/>
  <c r="Q762" i="9"/>
  <c r="T949" i="9"/>
  <c r="AF973" i="9"/>
  <c r="R982" i="9"/>
  <c r="AF977" i="9"/>
  <c r="R983" i="9"/>
  <c r="Q1068" i="9"/>
  <c r="AE1450" i="9"/>
  <c r="AE1452" i="9"/>
  <c r="AE1454" i="9"/>
  <c r="AE1457" i="9"/>
  <c r="R1509" i="9"/>
  <c r="AE1456" i="9"/>
  <c r="Q200" i="9"/>
  <c r="AE192" i="9" s="1"/>
  <c r="Q864" i="9"/>
  <c r="Q914" i="9"/>
  <c r="AE905" i="9" s="1"/>
  <c r="R949" i="9"/>
  <c r="AE974" i="9"/>
  <c r="AF980" i="9"/>
  <c r="Q1187" i="9"/>
  <c r="S1204" i="9"/>
  <c r="U1442" i="9"/>
  <c r="Q1476" i="9"/>
  <c r="S1526" i="9"/>
  <c r="R1527" i="9"/>
  <c r="Q1543" i="9"/>
  <c r="AG1536" i="9" s="1"/>
  <c r="R1663" i="9"/>
  <c r="Q30" i="9"/>
  <c r="AE24" i="9" s="1"/>
  <c r="R336" i="9"/>
  <c r="Q506" i="9"/>
  <c r="AF498" i="9" s="1"/>
  <c r="Q557" i="9"/>
  <c r="AG550" i="9" s="1"/>
  <c r="Q625" i="9"/>
  <c r="AE622" i="9" s="1"/>
  <c r="R795" i="9"/>
  <c r="V846" i="9"/>
  <c r="R1068" i="9"/>
  <c r="Q1085" i="9"/>
  <c r="Q1136" i="9"/>
  <c r="Q1153" i="9"/>
  <c r="Q1203" i="9"/>
  <c r="AG1194" i="9" s="1"/>
  <c r="Q1220" i="9"/>
  <c r="AG1217" i="9" s="1"/>
  <c r="Q1255" i="9"/>
  <c r="Q1306" i="9"/>
  <c r="U1340" i="9"/>
  <c r="Q1357" i="9"/>
  <c r="U1425" i="9"/>
  <c r="V1442" i="9"/>
  <c r="Q1459" i="9"/>
  <c r="S1493" i="9"/>
  <c r="T1526" i="9"/>
  <c r="S1527" i="9"/>
  <c r="S1594" i="9"/>
  <c r="U1747" i="9"/>
  <c r="S1798" i="9"/>
  <c r="Q1799" i="9"/>
  <c r="Q1816" i="9"/>
  <c r="Q1832" i="9"/>
  <c r="AG1823" i="9" s="1"/>
  <c r="S1832" i="9"/>
  <c r="S1833" i="9"/>
  <c r="Q1850" i="9"/>
  <c r="Q149" i="9"/>
  <c r="AE148" i="9" s="1"/>
  <c r="AE226" i="9"/>
  <c r="Q472" i="9"/>
  <c r="AE466" i="9" s="1"/>
  <c r="AJ573" i="9"/>
  <c r="Q608" i="9"/>
  <c r="AF603" i="9" s="1"/>
  <c r="AF609" i="9" s="1"/>
  <c r="Q778" i="9"/>
  <c r="AE769" i="9" s="1"/>
  <c r="Q829" i="9"/>
  <c r="AF822" i="9" s="1"/>
  <c r="AF979" i="9"/>
  <c r="AF981" i="9"/>
  <c r="S1068" i="9"/>
  <c r="Q1102" i="9"/>
  <c r="U1135" i="9"/>
  <c r="U1187" i="9"/>
  <c r="R1203" i="9"/>
  <c r="Q1204" i="9"/>
  <c r="R1221" i="9"/>
  <c r="Q1238" i="9"/>
  <c r="Q1323" i="9"/>
  <c r="R1459" i="9"/>
  <c r="Q1509" i="9"/>
  <c r="AE1499" i="9" s="1"/>
  <c r="Q1510" i="9"/>
  <c r="Q1526" i="9"/>
  <c r="AE1518" i="9" s="1"/>
  <c r="U1526" i="9"/>
  <c r="T1527" i="9"/>
  <c r="AE1453" i="9"/>
  <c r="R1594" i="9"/>
  <c r="Q1560" i="9"/>
  <c r="AF1553" i="9" s="1"/>
  <c r="Q1577" i="9"/>
  <c r="AE1573" i="9" s="1"/>
  <c r="Q1595" i="9"/>
  <c r="S1611" i="9"/>
  <c r="T1612" i="9"/>
  <c r="R1629" i="9"/>
  <c r="R1645" i="9"/>
  <c r="AF1637" i="9"/>
  <c r="T1663" i="9"/>
  <c r="Q1679" i="9"/>
  <c r="AE1670" i="9" s="1"/>
  <c r="Q1765" i="9"/>
  <c r="R1917" i="9"/>
  <c r="R1560" i="9"/>
  <c r="Q1561" i="9"/>
  <c r="R1577" i="9"/>
  <c r="V1612" i="9"/>
  <c r="Q1628" i="9"/>
  <c r="Q1646" i="9"/>
  <c r="Q1662" i="9"/>
  <c r="AF1657" i="9" s="1"/>
  <c r="Q1713" i="9"/>
  <c r="AH1707" i="9" s="1"/>
  <c r="R1883" i="9"/>
  <c r="U1900" i="9"/>
  <c r="R1901" i="9"/>
  <c r="S1544" i="9"/>
  <c r="T1560" i="9"/>
  <c r="R1561" i="9"/>
  <c r="R1578" i="9"/>
  <c r="Q1594" i="9"/>
  <c r="AF1591" i="9" s="1"/>
  <c r="S1595" i="9"/>
  <c r="R1628" i="9"/>
  <c r="R1662" i="9"/>
  <c r="Q1663" i="9"/>
  <c r="S1714" i="9"/>
  <c r="Q1748" i="9"/>
  <c r="Q1782" i="9"/>
  <c r="Z1798" i="9"/>
  <c r="R1799" i="9"/>
  <c r="V1799" i="9"/>
  <c r="R1832" i="9"/>
  <c r="S1883" i="9"/>
  <c r="R1833" i="9"/>
  <c r="R1849" i="9"/>
  <c r="R2036" i="9"/>
  <c r="V1697" i="9"/>
  <c r="Q1714" i="9"/>
  <c r="Q1731" i="9"/>
  <c r="Q1747" i="9"/>
  <c r="AI1737" i="9" s="1"/>
  <c r="Q1764" i="9"/>
  <c r="AE1759" i="9" s="1"/>
  <c r="S1799" i="9"/>
  <c r="W1799" i="9"/>
  <c r="Q1815" i="9"/>
  <c r="AE1805" i="9" s="1"/>
  <c r="R1850" i="9"/>
  <c r="U1866" i="9"/>
  <c r="R1867" i="9"/>
  <c r="Q1883" i="9"/>
  <c r="R1731" i="9"/>
  <c r="R1747" i="9"/>
  <c r="U1748" i="9"/>
  <c r="R1764" i="9"/>
  <c r="V1798" i="9"/>
  <c r="R1815" i="9"/>
  <c r="Q1833" i="9"/>
  <c r="Q1849" i="9"/>
  <c r="AE1840" i="9" s="1"/>
  <c r="Q1918" i="9"/>
  <c r="Q1934" i="9"/>
  <c r="AF1927" i="9" s="1"/>
  <c r="V2019" i="9"/>
  <c r="V2020" i="9"/>
  <c r="S1867" i="9"/>
  <c r="Q1951" i="9"/>
  <c r="AF1944" i="9" s="1"/>
  <c r="R2003" i="9"/>
  <c r="Q2037" i="9"/>
  <c r="Q2002" i="9"/>
  <c r="AF1998" i="9" s="1"/>
  <c r="S2002" i="9"/>
  <c r="Q1900" i="9"/>
  <c r="AI1893" i="9" s="1"/>
  <c r="Q1917" i="9"/>
  <c r="AF1910" i="9" s="1"/>
  <c r="Q1968" i="9"/>
  <c r="Q1986" i="9"/>
  <c r="R2002" i="9"/>
  <c r="S2003" i="9"/>
  <c r="V2037" i="9"/>
  <c r="Q1867" i="9"/>
  <c r="U1867" i="9"/>
  <c r="Q1884" i="9"/>
  <c r="R1900" i="9"/>
  <c r="Q1901" i="9"/>
  <c r="Q1969" i="9"/>
  <c r="U2020" i="9"/>
  <c r="R881" i="9"/>
  <c r="R2019" i="9"/>
  <c r="R2020" i="9"/>
  <c r="S1952" i="9"/>
  <c r="R1935" i="9"/>
  <c r="R1918" i="9"/>
  <c r="S1918" i="9"/>
  <c r="Q1935" i="9"/>
  <c r="S1884" i="9"/>
  <c r="V1866" i="9"/>
  <c r="S1866" i="9"/>
  <c r="R1866" i="9"/>
  <c r="Q1866" i="9"/>
  <c r="AF1858" i="9" s="1"/>
  <c r="AH2021" i="9"/>
  <c r="AM1953" i="9"/>
  <c r="S1951" i="9"/>
  <c r="AH1936" i="9"/>
  <c r="AM1936" i="9"/>
  <c r="AM1868" i="9"/>
  <c r="T1866" i="9"/>
  <c r="T1867" i="9"/>
  <c r="R1798" i="9"/>
  <c r="Q1798" i="9"/>
  <c r="AK1791" i="9" s="1"/>
  <c r="T1714" i="9"/>
  <c r="V1696" i="9"/>
  <c r="R1680" i="9"/>
  <c r="Q1697" i="9"/>
  <c r="Q1696" i="9"/>
  <c r="Q1680" i="9"/>
  <c r="AG1817" i="9"/>
  <c r="T1799" i="9"/>
  <c r="U1798" i="9"/>
  <c r="U1799" i="9"/>
  <c r="T1798" i="9"/>
  <c r="Z1799" i="9"/>
  <c r="AP1766" i="9"/>
  <c r="AN1749" i="9"/>
  <c r="AG1732" i="9"/>
  <c r="AM1715" i="9"/>
  <c r="S1713" i="9"/>
  <c r="T1696" i="9"/>
  <c r="T1697" i="9"/>
  <c r="V1611" i="9"/>
  <c r="S1612" i="9"/>
  <c r="R1611" i="9"/>
  <c r="R1612" i="9"/>
  <c r="Q1611" i="9"/>
  <c r="AE1607" i="9" s="1"/>
  <c r="Q1612" i="9"/>
  <c r="R1595" i="9"/>
  <c r="T1561" i="9"/>
  <c r="Q1544" i="9"/>
  <c r="S1510" i="9"/>
  <c r="AH1681" i="9"/>
  <c r="AM1664" i="9"/>
  <c r="AG1647" i="9"/>
  <c r="AM1630" i="9"/>
  <c r="AM1613" i="9"/>
  <c r="AG1579" i="9"/>
  <c r="AN1562" i="9"/>
  <c r="AH1545" i="9"/>
  <c r="AI1545" i="9"/>
  <c r="AO1545" i="9"/>
  <c r="AH1441" i="9"/>
  <c r="AE521" i="9"/>
  <c r="S1237" i="9"/>
  <c r="AG244" i="9"/>
  <c r="AG246" i="9"/>
  <c r="AJ571" i="9"/>
  <c r="AE977" i="9"/>
  <c r="AJ1441" i="9"/>
  <c r="AI243" i="9"/>
  <c r="AI245" i="9"/>
  <c r="AF516" i="9"/>
  <c r="AF1245" i="9"/>
  <c r="R1424" i="9"/>
  <c r="AG1441" i="9"/>
  <c r="AE517" i="9"/>
  <c r="AF226" i="9"/>
  <c r="AF229" i="9"/>
  <c r="AG233" i="9"/>
  <c r="AE1008" i="9"/>
  <c r="AE516" i="9"/>
  <c r="AG225" i="9"/>
  <c r="AG228" i="9"/>
  <c r="AG250" i="9"/>
  <c r="AF1007" i="9"/>
  <c r="AF1008" i="9"/>
  <c r="AF1009" i="9"/>
  <c r="AF1010" i="9"/>
  <c r="AF1011" i="9"/>
  <c r="AF1013" i="9"/>
  <c r="AF1014" i="9"/>
  <c r="AF1015" i="9"/>
  <c r="AE1011" i="9"/>
  <c r="V1407" i="9"/>
  <c r="AJ565" i="9"/>
  <c r="AJ566" i="9"/>
  <c r="AJ568" i="9"/>
  <c r="AJ569" i="9"/>
  <c r="AE571" i="9"/>
  <c r="AE980" i="9"/>
  <c r="AE972" i="9"/>
  <c r="AE1115" i="9"/>
  <c r="AE566" i="9"/>
  <c r="AE567" i="9"/>
  <c r="AE568" i="9"/>
  <c r="AE1248" i="9"/>
  <c r="AE1253" i="9"/>
  <c r="Q710" i="9"/>
  <c r="AE514" i="9"/>
  <c r="AE515" i="9"/>
  <c r="AE519" i="9"/>
  <c r="AE520" i="9"/>
  <c r="AE522" i="9"/>
  <c r="Q1050" i="9"/>
  <c r="AE1042" i="9" s="1"/>
  <c r="AF1246" i="9"/>
  <c r="AF1247" i="9"/>
  <c r="AF1249" i="9"/>
  <c r="AF1251" i="9"/>
  <c r="AF1252" i="9"/>
  <c r="T1424" i="9"/>
  <c r="AE106" i="9"/>
  <c r="Q14" i="9"/>
  <c r="Q302" i="9"/>
  <c r="AE294" i="9" s="1"/>
  <c r="V574" i="9"/>
  <c r="AJ564" i="9"/>
  <c r="R693" i="9"/>
  <c r="Q863" i="9"/>
  <c r="AF854" i="9" s="1"/>
  <c r="R1135" i="9"/>
  <c r="AE107" i="9"/>
  <c r="Q846" i="9"/>
  <c r="AG839" i="9" s="1"/>
  <c r="AE108" i="9"/>
  <c r="AE229" i="9"/>
  <c r="AF233" i="9"/>
  <c r="AJ244" i="9"/>
  <c r="AE513" i="9"/>
  <c r="AE518" i="9"/>
  <c r="AJ570" i="9"/>
  <c r="V1050" i="9"/>
  <c r="Q1067" i="9"/>
  <c r="AG1066" i="9" s="1"/>
  <c r="AE1094" i="9"/>
  <c r="AE1099" i="9"/>
  <c r="S1135" i="9"/>
  <c r="Q1152" i="9"/>
  <c r="AF1148" i="9" s="1"/>
  <c r="S863" i="9"/>
  <c r="R999" i="9"/>
  <c r="AF335" i="9"/>
  <c r="AE412" i="9"/>
  <c r="AE413" i="9"/>
  <c r="AE418" i="9"/>
  <c r="AE1007" i="9"/>
  <c r="AE1009" i="9"/>
  <c r="AE1010" i="9"/>
  <c r="AE1012" i="9"/>
  <c r="AE1013" i="9"/>
  <c r="AE1014" i="9"/>
  <c r="AE1015" i="9"/>
  <c r="Q1033" i="9"/>
  <c r="AE1031" i="9" s="1"/>
  <c r="Q897" i="9"/>
  <c r="T948" i="9"/>
  <c r="R965" i="9"/>
  <c r="AI248" i="9"/>
  <c r="AE569" i="9"/>
  <c r="Q931" i="9"/>
  <c r="AF924" i="9" s="1"/>
  <c r="AE973" i="9"/>
  <c r="AE975" i="9"/>
  <c r="AE976" i="9"/>
  <c r="AE978" i="9"/>
  <c r="AE981" i="9"/>
  <c r="AE1006" i="9"/>
  <c r="Q1084" i="9"/>
  <c r="AE1076" i="9" s="1"/>
  <c r="AE1113" i="9"/>
  <c r="Q1169" i="9"/>
  <c r="AF1162" i="9" s="1"/>
  <c r="R1220" i="9"/>
  <c r="R1152" i="9"/>
  <c r="AE1245" i="9"/>
  <c r="AE1246" i="9"/>
  <c r="AE1249" i="9"/>
  <c r="AE1252" i="9"/>
  <c r="Q1305" i="9"/>
  <c r="U1424" i="9"/>
  <c r="Q1424" i="9"/>
  <c r="AI1420" i="9" s="1"/>
  <c r="Q1390" i="9"/>
  <c r="AF1385" i="9" s="1"/>
  <c r="Q1322" i="9"/>
  <c r="Q1356" i="9"/>
  <c r="AE1348" i="9" s="1"/>
  <c r="R1322" i="9"/>
  <c r="AE1244" i="9"/>
  <c r="Q1288" i="9"/>
  <c r="AF1281" i="9" s="1"/>
  <c r="AF1244" i="9"/>
  <c r="R1492" i="9"/>
  <c r="Q1475" i="9"/>
  <c r="Q1407" i="9"/>
  <c r="AJ1406" i="9" s="1"/>
  <c r="Q1373" i="9"/>
  <c r="AE1370" i="9" s="1"/>
  <c r="R1339" i="9"/>
  <c r="Q1339" i="9"/>
  <c r="AF1329" i="9" s="1"/>
  <c r="R1237" i="9"/>
  <c r="S1220" i="9"/>
  <c r="Q1237" i="9"/>
  <c r="AE1235" i="9" s="1"/>
  <c r="R1305" i="9"/>
  <c r="R1288" i="9"/>
  <c r="Q1271" i="9"/>
  <c r="S1152" i="9"/>
  <c r="V1135" i="9"/>
  <c r="R1084" i="9"/>
  <c r="R1169" i="9"/>
  <c r="Q1135" i="9"/>
  <c r="AF1126" i="9" s="1"/>
  <c r="R1033" i="9"/>
  <c r="R948" i="9"/>
  <c r="R931" i="9"/>
  <c r="Q948" i="9"/>
  <c r="AE938" i="9" s="1"/>
  <c r="W846" i="9"/>
  <c r="R1016" i="9"/>
  <c r="Q999" i="9"/>
  <c r="AE992" i="9" s="1"/>
  <c r="Q965" i="9"/>
  <c r="R880" i="9"/>
  <c r="R812" i="9"/>
  <c r="R727" i="9"/>
  <c r="U727" i="9"/>
  <c r="S846" i="9"/>
  <c r="R829" i="9"/>
  <c r="Q812" i="9"/>
  <c r="Q795" i="9"/>
  <c r="AE788" i="9" s="1"/>
  <c r="Q744" i="9"/>
  <c r="AE737" i="9" s="1"/>
  <c r="R608" i="9"/>
  <c r="Q642" i="9"/>
  <c r="R625" i="9"/>
  <c r="R591" i="9"/>
  <c r="Q591" i="9"/>
  <c r="R523" i="9"/>
  <c r="Q693" i="9"/>
  <c r="Q676" i="9"/>
  <c r="AE667" i="9" s="1"/>
  <c r="AE420" i="9"/>
  <c r="S217" i="9"/>
  <c r="AH225" i="9"/>
  <c r="AH226" i="9"/>
  <c r="AH227" i="9"/>
  <c r="AH228" i="9"/>
  <c r="AH229" i="9"/>
  <c r="AH232" i="9"/>
  <c r="AL242" i="9"/>
  <c r="AF244" i="9"/>
  <c r="AL244" i="9"/>
  <c r="AF245" i="9"/>
  <c r="AF246" i="9"/>
  <c r="AL246" i="9"/>
  <c r="AF248" i="9"/>
  <c r="AF249" i="9"/>
  <c r="AL249" i="9"/>
  <c r="AF250" i="9"/>
  <c r="AE114" i="9"/>
  <c r="AE415" i="9"/>
  <c r="AE414" i="9"/>
  <c r="AE227" i="9"/>
  <c r="AE231" i="9"/>
  <c r="AE232" i="9"/>
  <c r="AE113" i="9"/>
  <c r="AE416" i="9"/>
  <c r="AF225" i="9"/>
  <c r="AG227" i="9"/>
  <c r="AG231" i="9"/>
  <c r="AE246" i="9"/>
  <c r="Q132" i="9"/>
  <c r="AE123" i="9" s="1"/>
  <c r="Q183" i="9"/>
  <c r="AE175" i="9" s="1"/>
  <c r="T234" i="9"/>
  <c r="AE139" i="9"/>
  <c r="T217" i="9"/>
  <c r="AF332" i="9"/>
  <c r="AF21" i="9"/>
  <c r="R149" i="9"/>
  <c r="AE333" i="9"/>
  <c r="AE335" i="9"/>
  <c r="V489" i="9"/>
  <c r="AE327" i="9"/>
  <c r="AE330" i="9"/>
  <c r="AE332" i="9"/>
  <c r="AE109" i="9"/>
  <c r="AE110" i="9"/>
  <c r="AE112" i="9"/>
  <c r="Q166" i="9"/>
  <c r="AF165" i="9" s="1"/>
  <c r="AF329" i="9"/>
  <c r="AE225" i="9"/>
  <c r="AE228" i="9"/>
  <c r="AE233" i="9"/>
  <c r="AI242" i="9"/>
  <c r="AI244" i="9"/>
  <c r="AF327" i="9"/>
  <c r="AF330" i="9"/>
  <c r="AF334" i="9"/>
  <c r="AF227" i="9"/>
  <c r="AF228" i="9"/>
  <c r="AF231" i="9"/>
  <c r="AF232" i="9"/>
  <c r="AE348" i="9"/>
  <c r="R217" i="9"/>
  <c r="AG226" i="9"/>
  <c r="AG229" i="9"/>
  <c r="AG232" i="9"/>
  <c r="AE242" i="9"/>
  <c r="AE243" i="9"/>
  <c r="AE244" i="9"/>
  <c r="AE248" i="9"/>
  <c r="AE249" i="9"/>
  <c r="AE411" i="9"/>
  <c r="Q455" i="9"/>
  <c r="AE445" i="9" s="1"/>
  <c r="Q387" i="9"/>
  <c r="AE380" i="9" s="1"/>
  <c r="R506" i="9"/>
  <c r="Q489" i="9"/>
  <c r="AJ482" i="9" s="1"/>
  <c r="Q438" i="9"/>
  <c r="AE432" i="9" s="1"/>
  <c r="R387" i="9"/>
  <c r="Q370" i="9"/>
  <c r="AE364" i="9" s="1"/>
  <c r="Q268" i="9"/>
  <c r="AE260" i="9" s="1"/>
  <c r="S251" i="9"/>
  <c r="U251" i="9"/>
  <c r="Q319" i="9"/>
  <c r="AE312" i="9" s="1"/>
  <c r="R251" i="9"/>
  <c r="R234" i="9"/>
  <c r="R166" i="9"/>
  <c r="S149" i="9"/>
  <c r="R132" i="9"/>
  <c r="R98" i="9"/>
  <c r="Q81" i="9"/>
  <c r="R64" i="9"/>
  <c r="Q64" i="9"/>
  <c r="AF60" i="9" s="1"/>
  <c r="Q47" i="9"/>
  <c r="U166" i="9"/>
  <c r="R81" i="9"/>
  <c r="R13" i="9"/>
  <c r="Q13" i="9"/>
  <c r="AE1727" i="9" s="1"/>
  <c r="R30" i="9"/>
  <c r="AE753" i="9" l="1"/>
  <c r="AE760" i="9"/>
  <c r="AF2035" i="9"/>
  <c r="AE1184" i="9"/>
  <c r="AG1178" i="9"/>
  <c r="AF1639" i="9"/>
  <c r="AF908" i="9"/>
  <c r="AE911" i="9"/>
  <c r="AE904" i="9"/>
  <c r="AE912" i="9"/>
  <c r="AE547" i="9"/>
  <c r="AE909" i="9"/>
  <c r="AF554" i="9"/>
  <c r="AE910" i="9"/>
  <c r="AE402" i="9"/>
  <c r="AE906" i="9"/>
  <c r="AF909" i="9"/>
  <c r="AE555" i="9"/>
  <c r="AF1201" i="9"/>
  <c r="AF142" i="9"/>
  <c r="AE147" i="9"/>
  <c r="AE1640" i="9"/>
  <c r="AF1643" i="9"/>
  <c r="AF1635" i="9"/>
  <c r="AE1641" i="9"/>
  <c r="AF1638" i="9"/>
  <c r="AE573" i="9"/>
  <c r="AE417" i="9"/>
  <c r="AE422" i="9" s="1"/>
  <c r="AE245" i="9"/>
  <c r="AI246" i="9"/>
  <c r="AE250" i="9"/>
  <c r="AL248" i="9"/>
  <c r="AL245" i="9"/>
  <c r="AF243" i="9"/>
  <c r="AF251" i="9" s="1"/>
  <c r="AF1250" i="9"/>
  <c r="AE1250" i="9"/>
  <c r="AE1255" i="9" s="1"/>
  <c r="AE1202" i="9"/>
  <c r="AI250" i="9"/>
  <c r="AF1253" i="9"/>
  <c r="AF1248" i="9"/>
  <c r="AE1247" i="9"/>
  <c r="AE565" i="9"/>
  <c r="AE574" i="9" s="1"/>
  <c r="AE572" i="9"/>
  <c r="AJ567" i="9"/>
  <c r="AJ576" i="9" s="1"/>
  <c r="AF1641" i="9"/>
  <c r="AE1637" i="9"/>
  <c r="AF1636" i="9"/>
  <c r="AF770" i="9"/>
  <c r="AE773" i="9"/>
  <c r="AE1199" i="9"/>
  <c r="AE554" i="9"/>
  <c r="AF93" i="9"/>
  <c r="AE145" i="9"/>
  <c r="AE141" i="9"/>
  <c r="AF141" i="9"/>
  <c r="AE1644" i="9"/>
  <c r="AF146" i="9"/>
  <c r="AE144" i="9"/>
  <c r="AF139" i="9"/>
  <c r="AE140" i="9"/>
  <c r="AG143" i="9"/>
  <c r="AF94" i="9"/>
  <c r="AG142" i="9"/>
  <c r="AF144" i="9"/>
  <c r="AF143" i="9"/>
  <c r="AG145" i="9"/>
  <c r="AG150" i="9" s="1"/>
  <c r="AE95" i="9"/>
  <c r="AE599" i="9"/>
  <c r="AG533" i="9"/>
  <c r="AE191" i="9"/>
  <c r="AE1828" i="9"/>
  <c r="AF1827" i="9"/>
  <c r="AE396" i="9"/>
  <c r="AE190" i="9"/>
  <c r="AE199" i="9"/>
  <c r="AF1196" i="9"/>
  <c r="AE1201" i="9"/>
  <c r="AE772" i="9"/>
  <c r="AE1639" i="9"/>
  <c r="AF1642" i="9"/>
  <c r="AE1636" i="9"/>
  <c r="AE776" i="9"/>
  <c r="AE195" i="9"/>
  <c r="AE770" i="9"/>
  <c r="AF96" i="9"/>
  <c r="AE194" i="9"/>
  <c r="AE89" i="9"/>
  <c r="AE775" i="9"/>
  <c r="AF771" i="9"/>
  <c r="AE1775" i="9"/>
  <c r="AE284" i="9"/>
  <c r="AE1180" i="9"/>
  <c r="AE1098" i="9"/>
  <c r="AE1093" i="9"/>
  <c r="AF724" i="9"/>
  <c r="AJ1179" i="9"/>
  <c r="AI1184" i="9"/>
  <c r="AF497" i="9"/>
  <c r="AF2034" i="9"/>
  <c r="AE2029" i="9"/>
  <c r="AE276" i="9"/>
  <c r="AE1178" i="9"/>
  <c r="AE1096" i="9"/>
  <c r="AE1092" i="9"/>
  <c r="AI720" i="9"/>
  <c r="AE724" i="9"/>
  <c r="AE721" i="9"/>
  <c r="AE726" i="9"/>
  <c r="AI1179" i="9"/>
  <c r="AF2028" i="9"/>
  <c r="AE280" i="9"/>
  <c r="AE496" i="9"/>
  <c r="AE1100" i="9"/>
  <c r="AF1179" i="9"/>
  <c r="AF722" i="9"/>
  <c r="AF2029" i="9"/>
  <c r="AE347" i="9"/>
  <c r="AE278" i="9"/>
  <c r="AK1179" i="9"/>
  <c r="AK1177" i="9"/>
  <c r="AE344" i="9"/>
  <c r="AE752" i="9"/>
  <c r="AE720" i="9"/>
  <c r="AE725" i="9"/>
  <c r="AE1176" i="9"/>
  <c r="AI1183" i="9"/>
  <c r="AF496" i="9"/>
  <c r="AE2034" i="9"/>
  <c r="AE2027" i="9"/>
  <c r="AE351" i="9"/>
  <c r="AE1183" i="9"/>
  <c r="AE756" i="9"/>
  <c r="AF1185" i="9"/>
  <c r="AJ2029" i="9"/>
  <c r="AJ2036" i="9" s="1"/>
  <c r="AE279" i="9"/>
  <c r="AE350" i="9"/>
  <c r="AE1185" i="9"/>
  <c r="AE1182" i="9"/>
  <c r="AE1179" i="9"/>
  <c r="AE768" i="9"/>
  <c r="AE501" i="9"/>
  <c r="AE1181" i="9"/>
  <c r="AE497" i="9"/>
  <c r="AE755" i="9"/>
  <c r="AF754" i="9"/>
  <c r="AG1185" i="9"/>
  <c r="AG1187" i="9" s="1"/>
  <c r="AE758" i="9"/>
  <c r="AE719" i="9"/>
  <c r="AF1181" i="9"/>
  <c r="AF777" i="9"/>
  <c r="AJ1181" i="9"/>
  <c r="AJ1187" i="9" s="1"/>
  <c r="AJ1177" i="9"/>
  <c r="AI1181" i="9"/>
  <c r="AI1177" i="9"/>
  <c r="AF718" i="9"/>
  <c r="AE771" i="9"/>
  <c r="AE2031" i="9"/>
  <c r="AJ2013" i="9"/>
  <c r="AJ2034" i="9"/>
  <c r="AE2032" i="9"/>
  <c r="AE283" i="9"/>
  <c r="AE504" i="9"/>
  <c r="AE759" i="9"/>
  <c r="AF1178" i="9"/>
  <c r="AJ1178" i="9"/>
  <c r="AI1178" i="9"/>
  <c r="AF721" i="9"/>
  <c r="AF2032" i="9"/>
  <c r="AF2027" i="9"/>
  <c r="AE346" i="9"/>
  <c r="AE1177" i="9"/>
  <c r="AE352" i="9"/>
  <c r="AE277" i="9"/>
  <c r="AK1184" i="9"/>
  <c r="AK1181" i="9"/>
  <c r="AK1178" i="9"/>
  <c r="AE722" i="9"/>
  <c r="AF776" i="9"/>
  <c r="AE777" i="9"/>
  <c r="AE754" i="9"/>
  <c r="AG1179" i="9"/>
  <c r="AF725" i="9"/>
  <c r="AF1180" i="9"/>
  <c r="AJ1180" i="9"/>
  <c r="AG771" i="9"/>
  <c r="AI1185" i="9"/>
  <c r="AF772" i="9"/>
  <c r="AJ2031" i="9"/>
  <c r="AF2031" i="9"/>
  <c r="AF2026" i="9"/>
  <c r="AE2028" i="9"/>
  <c r="AE2026" i="9"/>
  <c r="AF2030" i="9"/>
  <c r="AE819" i="9"/>
  <c r="AE505" i="9"/>
  <c r="AF505" i="9"/>
  <c r="AE499" i="9"/>
  <c r="AF503" i="9"/>
  <c r="AE822" i="9"/>
  <c r="AF501" i="9"/>
  <c r="AE500" i="9"/>
  <c r="AF500" i="9"/>
  <c r="AE502" i="9"/>
  <c r="AE827" i="9"/>
  <c r="AF504" i="9"/>
  <c r="AF499" i="9"/>
  <c r="AE503" i="9"/>
  <c r="AE498" i="9"/>
  <c r="AF502" i="9"/>
  <c r="AE658" i="9"/>
  <c r="AE653" i="9"/>
  <c r="AE193" i="9"/>
  <c r="AE198" i="9"/>
  <c r="AE908" i="9"/>
  <c r="AE654" i="9"/>
  <c r="AE146" i="9"/>
  <c r="AE655" i="9"/>
  <c r="AF907" i="9"/>
  <c r="AF145" i="9"/>
  <c r="AF140" i="9"/>
  <c r="AF148" i="9"/>
  <c r="AE142" i="9"/>
  <c r="AF147" i="9"/>
  <c r="AE907" i="9"/>
  <c r="AE143" i="9"/>
  <c r="AE651" i="9"/>
  <c r="AF1215" i="9"/>
  <c r="AE913" i="9"/>
  <c r="AE657" i="9"/>
  <c r="AF1831" i="9"/>
  <c r="AE652" i="9"/>
  <c r="AF652" i="9"/>
  <c r="AF659" i="9" s="1"/>
  <c r="AE649" i="9"/>
  <c r="AE650" i="9"/>
  <c r="AE656" i="9"/>
  <c r="AF1824" i="9"/>
  <c r="AF1822" i="9"/>
  <c r="AG1830" i="9"/>
  <c r="AF1825" i="9"/>
  <c r="AF1830" i="9"/>
  <c r="AE1827" i="9"/>
  <c r="AG841" i="9"/>
  <c r="AG141" i="9"/>
  <c r="AE1978" i="9"/>
  <c r="AF89" i="9"/>
  <c r="AE96" i="9"/>
  <c r="AE97" i="9"/>
  <c r="AE401" i="9"/>
  <c r="AE395" i="9"/>
  <c r="AE92" i="9"/>
  <c r="AE394" i="9"/>
  <c r="AE471" i="9"/>
  <c r="AF88" i="9"/>
  <c r="AF1197" i="9"/>
  <c r="AF1193" i="9"/>
  <c r="AE1200" i="9"/>
  <c r="AE1112" i="9"/>
  <c r="AF1202" i="9"/>
  <c r="AF1195" i="9"/>
  <c r="AE1197" i="9"/>
  <c r="AE1110" i="9"/>
  <c r="AE826" i="9"/>
  <c r="AE820" i="9"/>
  <c r="AE553" i="9"/>
  <c r="AF551" i="9"/>
  <c r="AE1196" i="9"/>
  <c r="AE550" i="9"/>
  <c r="AG1200" i="9"/>
  <c r="AE1117" i="9"/>
  <c r="AE538" i="9"/>
  <c r="AE94" i="9"/>
  <c r="AE93" i="9"/>
  <c r="AE400" i="9"/>
  <c r="AE398" i="9"/>
  <c r="AE1195" i="9"/>
  <c r="AE1111" i="9"/>
  <c r="AF1200" i="9"/>
  <c r="AE1194" i="9"/>
  <c r="AE1193" i="9"/>
  <c r="AE824" i="9"/>
  <c r="AF819" i="9"/>
  <c r="AE551" i="9"/>
  <c r="AF556" i="9"/>
  <c r="AF550" i="9"/>
  <c r="AG1198" i="9"/>
  <c r="AE1776" i="9"/>
  <c r="AE1778" i="9"/>
  <c r="AE465" i="9"/>
  <c r="AE88" i="9"/>
  <c r="AE91" i="9"/>
  <c r="AE403" i="9"/>
  <c r="AE397" i="9"/>
  <c r="AE1116" i="9"/>
  <c r="AE1119" i="9" s="1"/>
  <c r="AE552" i="9"/>
  <c r="AF1198" i="9"/>
  <c r="AE828" i="9"/>
  <c r="AE823" i="9"/>
  <c r="AE825" i="9"/>
  <c r="AF555" i="9"/>
  <c r="AF549" i="9"/>
  <c r="AE556" i="9"/>
  <c r="AG1196" i="9"/>
  <c r="AG1203" i="9" s="1"/>
  <c r="AF1522" i="9"/>
  <c r="AF1826" i="9"/>
  <c r="AF1746" i="9"/>
  <c r="AF1806" i="9"/>
  <c r="AE2018" i="9"/>
  <c r="AG1210" i="9"/>
  <c r="AF912" i="9"/>
  <c r="AF915" i="9" s="1"/>
  <c r="AG1826" i="9"/>
  <c r="AE1825" i="9"/>
  <c r="AN1432" i="9"/>
  <c r="AF755" i="9"/>
  <c r="AF1640" i="9"/>
  <c r="AF1383" i="9"/>
  <c r="AE295" i="9"/>
  <c r="AF1199" i="9"/>
  <c r="AF1194" i="9"/>
  <c r="AE1198" i="9"/>
  <c r="AE548" i="9"/>
  <c r="AF552" i="9"/>
  <c r="AF548" i="9"/>
  <c r="AE549" i="9"/>
  <c r="AG1201" i="9"/>
  <c r="AO1438" i="9"/>
  <c r="BB1436" i="9"/>
  <c r="AM1432" i="9"/>
  <c r="AF1829" i="9"/>
  <c r="AF1652" i="9"/>
  <c r="AG1827" i="9"/>
  <c r="AH842" i="9"/>
  <c r="AE1831" i="9"/>
  <c r="AG1831" i="9"/>
  <c r="AE1826" i="9"/>
  <c r="AJ1568" i="9"/>
  <c r="AH1553" i="9"/>
  <c r="AG1519" i="9"/>
  <c r="AE1822" i="9"/>
  <c r="AE1976" i="9"/>
  <c r="AE1982" i="9"/>
  <c r="AE1807" i="9"/>
  <c r="AH1521" i="9"/>
  <c r="AI1518" i="9"/>
  <c r="AG1487" i="9"/>
  <c r="AE1779" i="9"/>
  <c r="AF753" i="9"/>
  <c r="AE1772" i="9"/>
  <c r="AJ844" i="9"/>
  <c r="AH836" i="9"/>
  <c r="AE845" i="9"/>
  <c r="AE1847" i="9"/>
  <c r="AF1558" i="9"/>
  <c r="AE1487" i="9"/>
  <c r="AE1774" i="9"/>
  <c r="AJ843" i="9"/>
  <c r="AG844" i="9"/>
  <c r="AF841" i="9"/>
  <c r="AF843" i="9"/>
  <c r="AE840" i="9"/>
  <c r="AF773" i="9"/>
  <c r="AF769" i="9"/>
  <c r="AE1841" i="9"/>
  <c r="AF1708" i="9"/>
  <c r="AF1714" i="9" s="1"/>
  <c r="AE1773" i="9"/>
  <c r="AH1524" i="9"/>
  <c r="AE1520" i="9"/>
  <c r="AE1516" i="9"/>
  <c r="AE2030" i="9"/>
  <c r="AE2033" i="9"/>
  <c r="AF1017" i="9"/>
  <c r="AI1856" i="9"/>
  <c r="AG1711" i="9"/>
  <c r="AE1522" i="9"/>
  <c r="AE297" i="9"/>
  <c r="AJ836" i="9"/>
  <c r="AJ845" i="9"/>
  <c r="AG843" i="9"/>
  <c r="AF837" i="9"/>
  <c r="AE841" i="9"/>
  <c r="AG1829" i="9"/>
  <c r="AE1824" i="9"/>
  <c r="AE1829" i="9"/>
  <c r="AF1823" i="9"/>
  <c r="AE1823" i="9"/>
  <c r="AG1707" i="9"/>
  <c r="AN1436" i="9"/>
  <c r="AI1517" i="9"/>
  <c r="BB1432" i="9"/>
  <c r="AO1433" i="9"/>
  <c r="AM1437" i="9"/>
  <c r="AH1862" i="9"/>
  <c r="AG1710" i="9"/>
  <c r="AF1761" i="9"/>
  <c r="AF1519" i="9"/>
  <c r="AZ1432" i="9"/>
  <c r="AZ1441" i="9" s="1"/>
  <c r="AE1078" i="9"/>
  <c r="AG845" i="9"/>
  <c r="AG840" i="9"/>
  <c r="AF840" i="9"/>
  <c r="AF844" i="9"/>
  <c r="AE836" i="9"/>
  <c r="AI839" i="9"/>
  <c r="AG1708" i="9"/>
  <c r="AE1672" i="9"/>
  <c r="AG1704" i="9"/>
  <c r="AF1521" i="9"/>
  <c r="AM1439" i="9"/>
  <c r="AF1557" i="9"/>
  <c r="AG235" i="9"/>
  <c r="AF331" i="9"/>
  <c r="AF337" i="9" s="1"/>
  <c r="AE331" i="9"/>
  <c r="AE337" i="9" s="1"/>
  <c r="AE21" i="9"/>
  <c r="AE328" i="9"/>
  <c r="AE22" i="9"/>
  <c r="AE128" i="9"/>
  <c r="AE125" i="9"/>
  <c r="AE25" i="9"/>
  <c r="AE326" i="9"/>
  <c r="AF1142" i="9"/>
  <c r="AE1077" i="9"/>
  <c r="AF326" i="9"/>
  <c r="AE534" i="9"/>
  <c r="AG531" i="9"/>
  <c r="AG538" i="9"/>
  <c r="AE619" i="9"/>
  <c r="AE537" i="9"/>
  <c r="AE29" i="9"/>
  <c r="AE1995" i="9"/>
  <c r="AF1897" i="9"/>
  <c r="AE1857" i="9"/>
  <c r="AE1839" i="9"/>
  <c r="AF1844" i="9"/>
  <c r="AE1811" i="9"/>
  <c r="AE1746" i="9"/>
  <c r="AG1712" i="9"/>
  <c r="AH1704" i="9"/>
  <c r="AI1890" i="9"/>
  <c r="AE1707" i="9"/>
  <c r="AE1678" i="9"/>
  <c r="AF1575" i="9"/>
  <c r="AE1557" i="9"/>
  <c r="AE1552" i="9"/>
  <c r="AE1675" i="9"/>
  <c r="AF1568" i="9"/>
  <c r="AF1678" i="9"/>
  <c r="AF1550" i="9"/>
  <c r="AF1525" i="9"/>
  <c r="AI1482" i="9"/>
  <c r="AI1519" i="9"/>
  <c r="AY1440" i="9"/>
  <c r="BB1435" i="9"/>
  <c r="AM1438" i="9"/>
  <c r="AY1436" i="9"/>
  <c r="AF1644" i="9"/>
  <c r="AE1642" i="9"/>
  <c r="AF1489" i="9"/>
  <c r="AF24" i="9"/>
  <c r="AE23" i="9"/>
  <c r="AE535" i="9"/>
  <c r="AE1213" i="9"/>
  <c r="AE533" i="9"/>
  <c r="AG535" i="9"/>
  <c r="AE28" i="9"/>
  <c r="AG1993" i="9"/>
  <c r="AE1947" i="9"/>
  <c r="AF1945" i="9"/>
  <c r="AE1945" i="9"/>
  <c r="AF1843" i="9"/>
  <c r="AE1676" i="9"/>
  <c r="AE1555" i="9"/>
  <c r="AE1673" i="9"/>
  <c r="AE1537" i="9"/>
  <c r="AE531" i="9"/>
  <c r="AE1844" i="9"/>
  <c r="AE1810" i="9"/>
  <c r="AF1762" i="9"/>
  <c r="AH1557" i="9"/>
  <c r="AE1643" i="9"/>
  <c r="AF1996" i="9"/>
  <c r="AE1894" i="9"/>
  <c r="AF1677" i="9"/>
  <c r="AF328" i="9"/>
  <c r="AE329" i="9"/>
  <c r="AF23" i="9"/>
  <c r="AF1210" i="9"/>
  <c r="AE1041" i="9"/>
  <c r="AE1050" i="9" s="1"/>
  <c r="AF1074" i="9"/>
  <c r="AE1142" i="9"/>
  <c r="AJ622" i="9"/>
  <c r="AE1218" i="9"/>
  <c r="AE532" i="9"/>
  <c r="AG534" i="9"/>
  <c r="AE27" i="9"/>
  <c r="AF1999" i="9"/>
  <c r="AE1992" i="9"/>
  <c r="AE1942" i="9"/>
  <c r="AE1845" i="9"/>
  <c r="AG1737" i="9"/>
  <c r="AG1747" i="9" s="1"/>
  <c r="AG1995" i="9"/>
  <c r="AF1738" i="9"/>
  <c r="AF1676" i="9"/>
  <c r="AF1671" i="9"/>
  <c r="AH1559" i="9"/>
  <c r="AG1999" i="9"/>
  <c r="AE1669" i="9"/>
  <c r="AE1550" i="9"/>
  <c r="AF1576" i="9"/>
  <c r="AF1551" i="9"/>
  <c r="AH1519" i="9"/>
  <c r="AF219" i="9"/>
  <c r="AE39" i="9"/>
  <c r="AE44" i="9"/>
  <c r="AH861" i="9"/>
  <c r="AF859" i="9"/>
  <c r="AF1016" i="9"/>
  <c r="AF1018" i="9"/>
  <c r="AE162" i="9"/>
  <c r="AE116" i="9"/>
  <c r="AH235" i="9"/>
  <c r="AG1874" i="9"/>
  <c r="AE1724" i="9"/>
  <c r="AE1591" i="9"/>
  <c r="AE1585" i="9"/>
  <c r="AE1592" i="9"/>
  <c r="AG1585" i="9"/>
  <c r="AE1589" i="9"/>
  <c r="AE1627" i="9"/>
  <c r="AE1619" i="9"/>
  <c r="AF1626" i="9"/>
  <c r="AF1627" i="9"/>
  <c r="AE1618" i="9"/>
  <c r="AF1618" i="9"/>
  <c r="AJ2012" i="9"/>
  <c r="AE2013" i="9"/>
  <c r="AE2016" i="9"/>
  <c r="AI2017" i="9"/>
  <c r="AF2014" i="9"/>
  <c r="AJ2010" i="9"/>
  <c r="AI2012" i="9"/>
  <c r="AE2017" i="9"/>
  <c r="AF1482" i="9"/>
  <c r="AF1488" i="9"/>
  <c r="AF1490" i="9"/>
  <c r="AE1484" i="9"/>
  <c r="AE1483" i="9"/>
  <c r="AE1491" i="9"/>
  <c r="AF1486" i="9"/>
  <c r="AF1487" i="9"/>
  <c r="AG1491" i="9"/>
  <c r="AI1485" i="9"/>
  <c r="AF1484" i="9"/>
  <c r="AE1488" i="9"/>
  <c r="AI1490" i="9"/>
  <c r="AI1493" i="9" s="1"/>
  <c r="AE1482" i="9"/>
  <c r="AG1483" i="9"/>
  <c r="AE1489" i="9"/>
  <c r="AE1486" i="9"/>
  <c r="AF1483" i="9"/>
  <c r="AE1490" i="9"/>
  <c r="AE1962" i="9"/>
  <c r="AE1960" i="9"/>
  <c r="AE1966" i="9"/>
  <c r="AG862" i="9"/>
  <c r="AE1720" i="9"/>
  <c r="AF1622" i="9"/>
  <c r="AE607" i="9"/>
  <c r="AE603" i="9"/>
  <c r="AE605" i="9"/>
  <c r="AF600" i="9"/>
  <c r="AE598" i="9"/>
  <c r="AE601" i="9"/>
  <c r="AE606" i="9"/>
  <c r="AF601" i="9"/>
  <c r="AE602" i="9"/>
  <c r="AF602" i="9"/>
  <c r="AE600" i="9"/>
  <c r="AE1215" i="9"/>
  <c r="AF1217" i="9"/>
  <c r="AE1216" i="9"/>
  <c r="AG1212" i="9"/>
  <c r="AF1216" i="9"/>
  <c r="AE1211" i="9"/>
  <c r="AF1214" i="9"/>
  <c r="AF1211" i="9"/>
  <c r="AF1218" i="9"/>
  <c r="AE1219" i="9"/>
  <c r="AG1213" i="9"/>
  <c r="AE1212" i="9"/>
  <c r="AE1217" i="9"/>
  <c r="AF1213" i="9"/>
  <c r="AG1215" i="9"/>
  <c r="AE1214" i="9"/>
  <c r="AE1210" i="9"/>
  <c r="AG1216" i="9"/>
  <c r="AE1485" i="9"/>
  <c r="AF91" i="9"/>
  <c r="AF92" i="9"/>
  <c r="AF95" i="9"/>
  <c r="AE4" i="9"/>
  <c r="AF1726" i="9"/>
  <c r="AE1879" i="9"/>
  <c r="AG1876" i="9"/>
  <c r="AE1877" i="9"/>
  <c r="AG1880" i="9"/>
  <c r="AG1878" i="9"/>
  <c r="AG1882" i="9"/>
  <c r="AF1319" i="9"/>
  <c r="AE1312" i="9"/>
  <c r="AE1958" i="9"/>
  <c r="AF1485" i="9"/>
  <c r="AH840" i="9"/>
  <c r="AI1865" i="9"/>
  <c r="AF1841" i="9"/>
  <c r="AF1994" i="9"/>
  <c r="AE1891" i="9"/>
  <c r="AH1859" i="9"/>
  <c r="AF1895" i="9"/>
  <c r="AG1996" i="9"/>
  <c r="AE1757" i="9"/>
  <c r="AE1674" i="9"/>
  <c r="AE1568" i="9"/>
  <c r="AF1754" i="9"/>
  <c r="AH1516" i="9"/>
  <c r="AG1521" i="9"/>
  <c r="AH1518" i="9"/>
  <c r="AF1559" i="9"/>
  <c r="AJ1524" i="9"/>
  <c r="AE1517" i="9"/>
  <c r="AF1672" i="9"/>
  <c r="AF1554" i="9"/>
  <c r="AF1518" i="9"/>
  <c r="AI1521" i="9"/>
  <c r="AE1524" i="9"/>
  <c r="AY1434" i="9"/>
  <c r="AN1434" i="9"/>
  <c r="AE1979" i="9"/>
  <c r="AE1981" i="9"/>
  <c r="AE1980" i="9"/>
  <c r="AE1983" i="9"/>
  <c r="AE843" i="9"/>
  <c r="AK839" i="9"/>
  <c r="AK846" i="9" s="1"/>
  <c r="AG838" i="9"/>
  <c r="AG1861" i="9"/>
  <c r="AF1997" i="9"/>
  <c r="AG1864" i="9"/>
  <c r="AF2000" i="9"/>
  <c r="AH1865" i="9"/>
  <c r="AI1859" i="9"/>
  <c r="AF1840" i="9"/>
  <c r="AF2001" i="9"/>
  <c r="AE1899" i="9"/>
  <c r="AH1856" i="9"/>
  <c r="AE1994" i="9"/>
  <c r="AE1763" i="9"/>
  <c r="AO1743" i="9"/>
  <c r="AO1748" i="9" s="1"/>
  <c r="AF1570" i="9"/>
  <c r="AI1525" i="9"/>
  <c r="AF1517" i="9"/>
  <c r="AH1554" i="9"/>
  <c r="AF1524" i="9"/>
  <c r="AG1520" i="9"/>
  <c r="AE1551" i="9"/>
  <c r="AG1522" i="9"/>
  <c r="AF1516" i="9"/>
  <c r="AE1977" i="9"/>
  <c r="AE1975" i="9"/>
  <c r="AF845" i="9"/>
  <c r="AE842" i="9"/>
  <c r="AE838" i="9"/>
  <c r="AG837" i="9"/>
  <c r="AF1255" i="9"/>
  <c r="AF1992" i="9"/>
  <c r="AG1997" i="9"/>
  <c r="AG2000" i="9"/>
  <c r="AF1899" i="9"/>
  <c r="AI1862" i="9"/>
  <c r="AF1950" i="9"/>
  <c r="AJ1859" i="9"/>
  <c r="AE1843" i="9"/>
  <c r="AF1864" i="9"/>
  <c r="AG1858" i="9"/>
  <c r="AF1846" i="9"/>
  <c r="AF1847" i="9"/>
  <c r="AE1897" i="9"/>
  <c r="AE1742" i="9"/>
  <c r="AF1845" i="9"/>
  <c r="AE1567" i="9"/>
  <c r="AE1657" i="9"/>
  <c r="AF1673" i="9"/>
  <c r="AE1738" i="9"/>
  <c r="AE1671" i="9"/>
  <c r="AF1571" i="9"/>
  <c r="AF1555" i="9"/>
  <c r="AI1523" i="9"/>
  <c r="AI1520" i="9"/>
  <c r="AI1516" i="9"/>
  <c r="AH1523" i="9"/>
  <c r="AJ1519" i="9"/>
  <c r="AE821" i="9"/>
  <c r="AG1523" i="9"/>
  <c r="AG1518" i="9"/>
  <c r="AH1708" i="9"/>
  <c r="BB1439" i="9"/>
  <c r="AO1432" i="9"/>
  <c r="AM1435" i="9"/>
  <c r="BB1433" i="9"/>
  <c r="AN1440" i="9"/>
  <c r="AM1433" i="9"/>
  <c r="AE860" i="9"/>
  <c r="AG1916" i="9"/>
  <c r="AH1793" i="9"/>
  <c r="AG1790" i="9"/>
  <c r="AN1795" i="9"/>
  <c r="AI1789" i="9"/>
  <c r="AE1791" i="9"/>
  <c r="AE1932" i="9"/>
  <c r="AF1790" i="9"/>
  <c r="AE1610" i="9"/>
  <c r="AE1661" i="9"/>
  <c r="AG1603" i="9"/>
  <c r="AI1797" i="9"/>
  <c r="AH1661" i="9"/>
  <c r="AG1540" i="9"/>
  <c r="AG1537" i="9"/>
  <c r="AG1535" i="9"/>
  <c r="AG1542" i="9"/>
  <c r="AE1534" i="9"/>
  <c r="AF1608" i="9"/>
  <c r="AJ1602" i="9"/>
  <c r="AE470" i="9"/>
  <c r="AE464" i="9"/>
  <c r="AE1353" i="9"/>
  <c r="AE1318" i="9"/>
  <c r="AE1389" i="9"/>
  <c r="AF1066" i="9"/>
  <c r="AE1167" i="9"/>
  <c r="AF1167" i="9"/>
  <c r="AH857" i="9"/>
  <c r="AJ623" i="9"/>
  <c r="AF1079" i="9"/>
  <c r="AG857" i="9"/>
  <c r="AF858" i="9"/>
  <c r="AE469" i="9"/>
  <c r="AG858" i="9"/>
  <c r="AE859" i="9"/>
  <c r="AH844" i="9"/>
  <c r="AJ619" i="9"/>
  <c r="AE623" i="9"/>
  <c r="AJ575" i="9"/>
  <c r="AE618" i="9"/>
  <c r="AF620" i="9"/>
  <c r="AF626" i="9" s="1"/>
  <c r="AF1187" i="9"/>
  <c r="AE616" i="9"/>
  <c r="AF1725" i="9"/>
  <c r="AF1878" i="9"/>
  <c r="AF1881" i="9"/>
  <c r="AF1875" i="9"/>
  <c r="AI1899" i="9"/>
  <c r="AF1896" i="9"/>
  <c r="AE1893" i="9"/>
  <c r="AE1890" i="9"/>
  <c r="AE1895" i="9"/>
  <c r="AI1891" i="9"/>
  <c r="AF1894" i="9"/>
  <c r="AF1893" i="9"/>
  <c r="AF1891" i="9"/>
  <c r="AF1890" i="9"/>
  <c r="AE1898" i="9"/>
  <c r="AI1896" i="9"/>
  <c r="AG1877" i="9"/>
  <c r="AE1999" i="9"/>
  <c r="AF1993" i="9"/>
  <c r="AG2001" i="9"/>
  <c r="AE1997" i="9"/>
  <c r="AE1996" i="9"/>
  <c r="AE1949" i="9"/>
  <c r="AE1941" i="9"/>
  <c r="AE1896" i="9"/>
  <c r="AH1863" i="9"/>
  <c r="AF1949" i="9"/>
  <c r="AE1929" i="9"/>
  <c r="AG1914" i="9"/>
  <c r="AH1858" i="9"/>
  <c r="AJ1788" i="9"/>
  <c r="AF1723" i="9"/>
  <c r="AG1994" i="9"/>
  <c r="AE1931" i="9"/>
  <c r="AJ1864" i="9"/>
  <c r="AJ1867" i="9" s="1"/>
  <c r="AF1861" i="9"/>
  <c r="AE1859" i="9"/>
  <c r="AF1848" i="9"/>
  <c r="AF1842" i="9"/>
  <c r="AE1813" i="9"/>
  <c r="AE1762" i="9"/>
  <c r="AE1758" i="9"/>
  <c r="AE1754" i="9"/>
  <c r="AE1760" i="9"/>
  <c r="AE1756" i="9"/>
  <c r="AF1759" i="9"/>
  <c r="AF1755" i="9"/>
  <c r="AF1763" i="9"/>
  <c r="AF1839" i="9"/>
  <c r="AG1797" i="9"/>
  <c r="AK1792" i="9"/>
  <c r="AF1797" i="9"/>
  <c r="AI1788" i="9"/>
  <c r="AF1745" i="9"/>
  <c r="AE2000" i="9"/>
  <c r="AE1993" i="9"/>
  <c r="AF1908" i="9"/>
  <c r="AF1917" i="9" s="1"/>
  <c r="AF1892" i="9"/>
  <c r="AF1877" i="9"/>
  <c r="AI1861" i="9"/>
  <c r="AJ1858" i="9"/>
  <c r="AJ1797" i="9"/>
  <c r="AG1795" i="9"/>
  <c r="AN1788" i="9"/>
  <c r="AE1745" i="9"/>
  <c r="AE1712" i="9"/>
  <c r="AI1790" i="9"/>
  <c r="AE1722" i="9"/>
  <c r="AE1652" i="9"/>
  <c r="AF1661" i="9"/>
  <c r="AF1620" i="9"/>
  <c r="AF1537" i="9"/>
  <c r="AG1875" i="9"/>
  <c r="AF1757" i="9"/>
  <c r="AE1703" i="9"/>
  <c r="AF1538" i="9"/>
  <c r="AF1573" i="9"/>
  <c r="AE1998" i="9"/>
  <c r="AE1967" i="9"/>
  <c r="AF1929" i="9"/>
  <c r="AF1912" i="9"/>
  <c r="AF1898" i="9"/>
  <c r="AF1788" i="9"/>
  <c r="AE1761" i="9"/>
  <c r="AE1755" i="9"/>
  <c r="AI1741" i="9"/>
  <c r="AE1704" i="9"/>
  <c r="AE1609" i="9"/>
  <c r="AJ1605" i="9"/>
  <c r="AJ1569" i="9"/>
  <c r="AF1556" i="9"/>
  <c r="AF1552" i="9"/>
  <c r="AH1558" i="9"/>
  <c r="AH1659" i="9"/>
  <c r="AE1626" i="9"/>
  <c r="AF1610" i="9"/>
  <c r="AG1602" i="9"/>
  <c r="AE1571" i="9"/>
  <c r="AE1554" i="9"/>
  <c r="AE1504" i="9"/>
  <c r="AF824" i="9"/>
  <c r="AF830" i="9" s="1"/>
  <c r="AE1830" i="9"/>
  <c r="AF1828" i="9"/>
  <c r="AG1825" i="9"/>
  <c r="AG1824" i="9"/>
  <c r="AK1796" i="9"/>
  <c r="AF1794" i="9"/>
  <c r="AG1792" i="9"/>
  <c r="AE1790" i="9"/>
  <c r="AF1760" i="9"/>
  <c r="AF1724" i="9"/>
  <c r="AF1659" i="9"/>
  <c r="AF1619" i="9"/>
  <c r="AG1588" i="9"/>
  <c r="AE1576" i="9"/>
  <c r="AE1569" i="9"/>
  <c r="AF1535" i="9"/>
  <c r="AG1524" i="9"/>
  <c r="AJ1517" i="9"/>
  <c r="AF1505" i="9"/>
  <c r="AF1660" i="9"/>
  <c r="AF1654" i="9"/>
  <c r="AJ1609" i="9"/>
  <c r="AE1604" i="9"/>
  <c r="AE1587" i="9"/>
  <c r="AE1558" i="9"/>
  <c r="AG1541" i="9"/>
  <c r="AE1535" i="9"/>
  <c r="AH1525" i="9"/>
  <c r="AJ1521" i="9"/>
  <c r="AE1519" i="9"/>
  <c r="AG1516" i="9"/>
  <c r="AE1503" i="9"/>
  <c r="AE1603" i="9"/>
  <c r="AZ1436" i="9"/>
  <c r="AF1499" i="9"/>
  <c r="AE1575" i="9"/>
  <c r="AE1556" i="9"/>
  <c r="AF1459" i="9"/>
  <c r="AE1521" i="9"/>
  <c r="AJ1518" i="9"/>
  <c r="AN1438" i="9"/>
  <c r="AJ2017" i="9"/>
  <c r="BB1440" i="9"/>
  <c r="AF1523" i="9"/>
  <c r="AE1523" i="9"/>
  <c r="AO1435" i="9"/>
  <c r="AE252" i="9"/>
  <c r="AF252" i="9"/>
  <c r="AF1609" i="9"/>
  <c r="AF1607" i="9"/>
  <c r="AJ1601" i="9"/>
  <c r="AF1606" i="9"/>
  <c r="AG1604" i="9"/>
  <c r="AJ1610" i="9"/>
  <c r="AF1931" i="9"/>
  <c r="AN1797" i="9"/>
  <c r="AE1915" i="9"/>
  <c r="AF1653" i="9"/>
  <c r="AE1500" i="9"/>
  <c r="AF1605" i="9"/>
  <c r="AE1505" i="9"/>
  <c r="AE1236" i="9"/>
  <c r="AE1350" i="9"/>
  <c r="AE1386" i="9"/>
  <c r="AF1060" i="9"/>
  <c r="AG1065" i="9"/>
  <c r="AE615" i="9"/>
  <c r="AH856" i="9"/>
  <c r="AF992" i="9"/>
  <c r="AG854" i="9"/>
  <c r="AE620" i="9"/>
  <c r="AF853" i="9"/>
  <c r="AF856" i="9"/>
  <c r="AE524" i="9"/>
  <c r="AE463" i="9"/>
  <c r="AE235" i="9"/>
  <c r="AE858" i="9"/>
  <c r="AJ574" i="9"/>
  <c r="AJ618" i="9"/>
  <c r="AE617" i="9"/>
  <c r="AE621" i="9"/>
  <c r="AF618" i="9"/>
  <c r="AF625" i="9" s="1"/>
  <c r="AF235" i="9"/>
  <c r="AJ620" i="9"/>
  <c r="AE983" i="9"/>
  <c r="AF1720" i="9"/>
  <c r="AE1878" i="9"/>
  <c r="AE1880" i="9"/>
  <c r="AE1874" i="9"/>
  <c r="AF1882" i="9"/>
  <c r="AF1876" i="9"/>
  <c r="AE1946" i="9"/>
  <c r="AE1943" i="9"/>
  <c r="AG1941" i="9"/>
  <c r="AG1947" i="9"/>
  <c r="AG1944" i="9"/>
  <c r="AF1943" i="9"/>
  <c r="AE1950" i="9"/>
  <c r="AF1941" i="9"/>
  <c r="AF1948" i="9"/>
  <c r="AF1942" i="9"/>
  <c r="AE1927" i="9"/>
  <c r="AF1729" i="9"/>
  <c r="AF1721" i="9"/>
  <c r="AF1926" i="9"/>
  <c r="AE1856" i="9"/>
  <c r="AF1814" i="9"/>
  <c r="AF1808" i="9"/>
  <c r="AF1811" i="9"/>
  <c r="AF1805" i="9"/>
  <c r="AF1810" i="9"/>
  <c r="AI1742" i="9"/>
  <c r="AE1740" i="9"/>
  <c r="AI1746" i="9"/>
  <c r="AG1744" i="9"/>
  <c r="AF1741" i="9"/>
  <c r="AE1739" i="9"/>
  <c r="AE1741" i="9"/>
  <c r="AI1738" i="9"/>
  <c r="AG1745" i="9"/>
  <c r="AI1743" i="9"/>
  <c r="AE1723" i="9"/>
  <c r="AF1809" i="9"/>
  <c r="AJ1795" i="9"/>
  <c r="AF1742" i="9"/>
  <c r="AJ1794" i="9"/>
  <c r="AF1744" i="9"/>
  <c r="AF1915" i="9"/>
  <c r="AE1876" i="9"/>
  <c r="AE1861" i="9"/>
  <c r="AE1797" i="9"/>
  <c r="AI1794" i="9"/>
  <c r="AN1791" i="9"/>
  <c r="AE1744" i="9"/>
  <c r="AI1740" i="9"/>
  <c r="AE1728" i="9"/>
  <c r="AE1660" i="9"/>
  <c r="AF1655" i="9"/>
  <c r="AF1588" i="9"/>
  <c r="AF1586" i="9"/>
  <c r="AG1592" i="9"/>
  <c r="AE1584" i="9"/>
  <c r="AE1590" i="9"/>
  <c r="AF1541" i="9"/>
  <c r="AE1536" i="9"/>
  <c r="AG1881" i="9"/>
  <c r="AH1711" i="9"/>
  <c r="AE1708" i="9"/>
  <c r="AG1705" i="9"/>
  <c r="AE1710" i="9"/>
  <c r="AH1706" i="9"/>
  <c r="AF1621" i="9"/>
  <c r="AF1625" i="9"/>
  <c r="AE1623" i="9"/>
  <c r="AE1620" i="9"/>
  <c r="AI1792" i="9"/>
  <c r="AI1745" i="9"/>
  <c r="AF1740" i="9"/>
  <c r="AF1623" i="9"/>
  <c r="AJ1607" i="9"/>
  <c r="AF1604" i="9"/>
  <c r="AF1592" i="9"/>
  <c r="AG1587" i="9"/>
  <c r="AE1658" i="9"/>
  <c r="AE1624" i="9"/>
  <c r="AE1608" i="9"/>
  <c r="AF1584" i="9"/>
  <c r="AE1459" i="9"/>
  <c r="AE1508" i="9"/>
  <c r="AF1502" i="9"/>
  <c r="AE1848" i="9"/>
  <c r="AE1842" i="9"/>
  <c r="AE1814" i="9"/>
  <c r="AE1808" i="9"/>
  <c r="AG1796" i="9"/>
  <c r="AI1793" i="9"/>
  <c r="AF1758" i="9"/>
  <c r="AF1722" i="9"/>
  <c r="AG1706" i="9"/>
  <c r="AF1656" i="9"/>
  <c r="AF1601" i="9"/>
  <c r="AF1587" i="9"/>
  <c r="AE1574" i="9"/>
  <c r="AE1542" i="9"/>
  <c r="AF1503" i="9"/>
  <c r="AF775" i="9"/>
  <c r="AE1625" i="9"/>
  <c r="AJ1608" i="9"/>
  <c r="AE1602" i="9"/>
  <c r="AF1585" i="9"/>
  <c r="AE1540" i="9"/>
  <c r="AF1501" i="9"/>
  <c r="AE1677" i="9"/>
  <c r="AF1670" i="9"/>
  <c r="AE1605" i="9"/>
  <c r="AF1589" i="9"/>
  <c r="AF1508" i="9"/>
  <c r="AG1502" i="9"/>
  <c r="AF2017" i="9"/>
  <c r="AI2013" i="9"/>
  <c r="AE2010" i="9"/>
  <c r="AF2012" i="9"/>
  <c r="AF2019" i="9" s="1"/>
  <c r="AJ2014" i="9"/>
  <c r="AI2014" i="9"/>
  <c r="AG1525" i="9"/>
  <c r="AG1517" i="9"/>
  <c r="AH1520" i="9"/>
  <c r="AF829" i="9"/>
  <c r="AK1793" i="9"/>
  <c r="AI1796" i="9"/>
  <c r="AE1792" i="9"/>
  <c r="AJ1789" i="9"/>
  <c r="AK1797" i="9"/>
  <c r="AF1796" i="9"/>
  <c r="AN1790" i="9"/>
  <c r="AF1789" i="9"/>
  <c r="AE1796" i="9"/>
  <c r="AE1794" i="9"/>
  <c r="AF1792" i="9"/>
  <c r="AE1789" i="9"/>
  <c r="AI1795" i="9"/>
  <c r="AG1793" i="9"/>
  <c r="AJ1791" i="9"/>
  <c r="AI1791" i="9"/>
  <c r="AJ1796" i="9"/>
  <c r="AK1789" i="9"/>
  <c r="AE1788" i="9"/>
  <c r="AF1793" i="9"/>
  <c r="AE1916" i="9"/>
  <c r="AE1911" i="9"/>
  <c r="AE1909" i="9"/>
  <c r="AE1907" i="9"/>
  <c r="AE1914" i="9"/>
  <c r="AE1912" i="9"/>
  <c r="AF1932" i="9"/>
  <c r="AE1928" i="9"/>
  <c r="AE1926" i="9"/>
  <c r="AE1933" i="9"/>
  <c r="AE1930" i="9"/>
  <c r="AF1928" i="9"/>
  <c r="AG1910" i="9"/>
  <c r="AE1601" i="9"/>
  <c r="AH1657" i="9"/>
  <c r="AE1659" i="9"/>
  <c r="AH1656" i="9"/>
  <c r="AH1654" i="9"/>
  <c r="AH1660" i="9"/>
  <c r="AH1652" i="9"/>
  <c r="AE1908" i="9"/>
  <c r="AF1602" i="9"/>
  <c r="AF1795" i="9"/>
  <c r="AJ1790" i="9"/>
  <c r="AF1507" i="9"/>
  <c r="AE1656" i="9"/>
  <c r="AE468" i="9"/>
  <c r="AE467" i="9"/>
  <c r="AE462" i="9"/>
  <c r="AF1387" i="9"/>
  <c r="AE1349" i="9"/>
  <c r="AE1382" i="9"/>
  <c r="AE1045" i="9"/>
  <c r="AE1051" i="9" s="1"/>
  <c r="AG1059" i="9"/>
  <c r="AE575" i="9"/>
  <c r="AJ1048" i="9"/>
  <c r="AJ1051" i="9" s="1"/>
  <c r="AE1059" i="9"/>
  <c r="AF862" i="9"/>
  <c r="AE1060" i="9"/>
  <c r="AE857" i="9"/>
  <c r="AJ624" i="9"/>
  <c r="AJ616" i="9"/>
  <c r="AE1017" i="9"/>
  <c r="AE624" i="9"/>
  <c r="AG252" i="9"/>
  <c r="AE1725" i="9"/>
  <c r="AE1873" i="9"/>
  <c r="AH1864" i="9"/>
  <c r="AE1863" i="9"/>
  <c r="AG1865" i="9"/>
  <c r="AE1864" i="9"/>
  <c r="AG1862" i="9"/>
  <c r="AI1860" i="9"/>
  <c r="AG1859" i="9"/>
  <c r="AE1858" i="9"/>
  <c r="AG1856" i="9"/>
  <c r="AF1865" i="9"/>
  <c r="AF1862" i="9"/>
  <c r="AF1859" i="9"/>
  <c r="AF1856" i="9"/>
  <c r="AI1864" i="9"/>
  <c r="AH1861" i="9"/>
  <c r="AI1858" i="9"/>
  <c r="AH1860" i="9"/>
  <c r="AE1860" i="9"/>
  <c r="AI1863" i="9"/>
  <c r="AI1857" i="9"/>
  <c r="AF1863" i="9"/>
  <c r="AF1857" i="9"/>
  <c r="AE1963" i="9"/>
  <c r="AE1965" i="9"/>
  <c r="AE1959" i="9"/>
  <c r="AE1881" i="9"/>
  <c r="AE1875" i="9"/>
  <c r="AE1961" i="9"/>
  <c r="AE1944" i="9"/>
  <c r="AE1865" i="9"/>
  <c r="AE1862" i="9"/>
  <c r="AF1947" i="9"/>
  <c r="AF1933" i="9"/>
  <c r="AE1925" i="9"/>
  <c r="AE1910" i="9"/>
  <c r="AF1737" i="9"/>
  <c r="AF1813" i="9"/>
  <c r="AF1727" i="9"/>
  <c r="AF1946" i="9"/>
  <c r="AE1948" i="9"/>
  <c r="AG1863" i="9"/>
  <c r="AG1860" i="9"/>
  <c r="AH1857" i="9"/>
  <c r="AE1737" i="9"/>
  <c r="AE1809" i="9"/>
  <c r="AE1729" i="9"/>
  <c r="AE1721" i="9"/>
  <c r="AF1807" i="9"/>
  <c r="AE1795" i="9"/>
  <c r="AO1739" i="9"/>
  <c r="AO1747" i="9" s="1"/>
  <c r="AJ1792" i="9"/>
  <c r="AF1743" i="9"/>
  <c r="AE1913" i="9"/>
  <c r="AE1882" i="9"/>
  <c r="AF1860" i="9"/>
  <c r="AG1857" i="9"/>
  <c r="AF1812" i="9"/>
  <c r="AH1796" i="9"/>
  <c r="AJ1793" i="9"/>
  <c r="AG1791" i="9"/>
  <c r="AE1743" i="9"/>
  <c r="AI1739" i="9"/>
  <c r="AE1726" i="9"/>
  <c r="AE1711" i="9"/>
  <c r="AE1706" i="9"/>
  <c r="AG1589" i="9"/>
  <c r="AF1658" i="9"/>
  <c r="AE1654" i="9"/>
  <c r="AF1624" i="9"/>
  <c r="AG1538" i="9"/>
  <c r="AG1534" i="9"/>
  <c r="AE1892" i="9"/>
  <c r="AF1880" i="9"/>
  <c r="AF1874" i="9"/>
  <c r="AH1705" i="9"/>
  <c r="AJ1606" i="9"/>
  <c r="AE2001" i="9"/>
  <c r="AF1995" i="9"/>
  <c r="AG1945" i="9"/>
  <c r="AF1925" i="9"/>
  <c r="AK1790" i="9"/>
  <c r="AI1744" i="9"/>
  <c r="AF1739" i="9"/>
  <c r="AF1534" i="9"/>
  <c r="AH1606" i="9"/>
  <c r="AH1612" i="9" s="1"/>
  <c r="AF1603" i="9"/>
  <c r="AF1590" i="9"/>
  <c r="AE1586" i="9"/>
  <c r="AE1572" i="9"/>
  <c r="AF1569" i="9"/>
  <c r="AF1567" i="9"/>
  <c r="AF1574" i="9"/>
  <c r="AE1655" i="9"/>
  <c r="AE1622" i="9"/>
  <c r="AE1606" i="9"/>
  <c r="AE1541" i="9"/>
  <c r="AE1506" i="9"/>
  <c r="AF1500" i="9"/>
  <c r="AE56" i="9"/>
  <c r="AE1846" i="9"/>
  <c r="AE1812" i="9"/>
  <c r="AE1806" i="9"/>
  <c r="AK1795" i="9"/>
  <c r="AE1793" i="9"/>
  <c r="AF1791" i="9"/>
  <c r="AG1789" i="9"/>
  <c r="AF1756" i="9"/>
  <c r="AF1728" i="9"/>
  <c r="AH1712" i="9"/>
  <c r="AE1705" i="9"/>
  <c r="AE1653" i="9"/>
  <c r="AF1593" i="9"/>
  <c r="AF1572" i="9"/>
  <c r="AE1538" i="9"/>
  <c r="AE1502" i="9"/>
  <c r="AJ486" i="9"/>
  <c r="AE1621" i="9"/>
  <c r="AG1606" i="9"/>
  <c r="AE1593" i="9"/>
  <c r="AE1570" i="9"/>
  <c r="AF1536" i="9"/>
  <c r="AE1507" i="9"/>
  <c r="AE1525" i="9"/>
  <c r="AF983" i="9"/>
  <c r="AF1674" i="9"/>
  <c r="AG1609" i="9"/>
  <c r="AJ1603" i="9"/>
  <c r="AE1588" i="9"/>
  <c r="AE1559" i="9"/>
  <c r="AE1553" i="9"/>
  <c r="AF1520" i="9"/>
  <c r="AH1517" i="9"/>
  <c r="AF1504" i="9"/>
  <c r="AE1501" i="9"/>
  <c r="AE2014" i="9"/>
  <c r="AE2011" i="9"/>
  <c r="AI1524" i="9"/>
  <c r="AM1440" i="9"/>
  <c r="AN1439" i="9"/>
  <c r="AM1436" i="9"/>
  <c r="AN1435" i="9"/>
  <c r="AO1434" i="9"/>
  <c r="AY1433" i="9"/>
  <c r="AO1440" i="9"/>
  <c r="AO1436" i="9"/>
  <c r="AN1433" i="9"/>
  <c r="AY1439" i="9"/>
  <c r="AY1435" i="9"/>
  <c r="AY1432" i="9"/>
  <c r="BB1434" i="9"/>
  <c r="AM1434" i="9"/>
  <c r="AF1506" i="9"/>
  <c r="AL2038" i="9"/>
  <c r="AO2038" i="9"/>
  <c r="AI2038" i="9"/>
  <c r="AP2038" i="9"/>
  <c r="AH2038" i="9"/>
  <c r="AK2038" i="9"/>
  <c r="AM2038" i="9"/>
  <c r="AN2038" i="9"/>
  <c r="AG2038" i="9"/>
  <c r="AG2021" i="9"/>
  <c r="AO2021" i="9"/>
  <c r="AL2021" i="9"/>
  <c r="AK2021" i="9"/>
  <c r="AM2021" i="9"/>
  <c r="AN2021" i="9"/>
  <c r="AP2021" i="9"/>
  <c r="AP2004" i="9"/>
  <c r="AJ2004" i="9"/>
  <c r="AL2004" i="9"/>
  <c r="AK2004" i="9"/>
  <c r="AM2004" i="9"/>
  <c r="AO2004" i="9"/>
  <c r="AN2004" i="9"/>
  <c r="AI2004" i="9"/>
  <c r="AH2004" i="9"/>
  <c r="AH1953" i="9"/>
  <c r="AP1953" i="9"/>
  <c r="AJ1953" i="9"/>
  <c r="AK1953" i="9"/>
  <c r="AL1953" i="9"/>
  <c r="AO1953" i="9"/>
  <c r="AN1953" i="9"/>
  <c r="AI1953" i="9"/>
  <c r="AN1936" i="9"/>
  <c r="AG1936" i="9"/>
  <c r="AK1936" i="9"/>
  <c r="AP1936" i="9"/>
  <c r="AO1936" i="9"/>
  <c r="AJ1936" i="9"/>
  <c r="AI1936" i="9"/>
  <c r="AL1936" i="9"/>
  <c r="AJ1919" i="9"/>
  <c r="AK1919" i="9"/>
  <c r="AP1919" i="9"/>
  <c r="AN1919" i="9"/>
  <c r="AL1919" i="9"/>
  <c r="AO1919" i="9"/>
  <c r="AH1919" i="9"/>
  <c r="AI1919" i="9"/>
  <c r="AM1919" i="9"/>
  <c r="AP1902" i="9"/>
  <c r="AK1902" i="9"/>
  <c r="AN1902" i="9"/>
  <c r="AH1902" i="9"/>
  <c r="AL1902" i="9"/>
  <c r="AO1902" i="9"/>
  <c r="AM1902" i="9"/>
  <c r="AJ1902" i="9"/>
  <c r="AG1902" i="9"/>
  <c r="AN1868" i="9"/>
  <c r="AP1868" i="9"/>
  <c r="AO1868" i="9"/>
  <c r="AK1868" i="9"/>
  <c r="AL1868" i="9"/>
  <c r="AG1851" i="9"/>
  <c r="AM1851" i="9"/>
  <c r="AN1851" i="9"/>
  <c r="AH1851" i="9"/>
  <c r="AP1851" i="9"/>
  <c r="AL1851" i="9"/>
  <c r="AJ1851" i="9"/>
  <c r="AO1851" i="9"/>
  <c r="AK1851" i="9"/>
  <c r="AI1851" i="9"/>
  <c r="AM1834" i="9"/>
  <c r="AP1834" i="9"/>
  <c r="AH1834" i="9"/>
  <c r="AJ1834" i="9"/>
  <c r="AN1834" i="9"/>
  <c r="AO1834" i="9"/>
  <c r="AL1834" i="9"/>
  <c r="AK1834" i="9"/>
  <c r="AI1834" i="9"/>
  <c r="AL1817" i="9"/>
  <c r="AM1817" i="9"/>
  <c r="AH1817" i="9"/>
  <c r="AN1817" i="9"/>
  <c r="AP1817" i="9"/>
  <c r="AO1817" i="9"/>
  <c r="AK1817" i="9"/>
  <c r="AJ1817" i="9"/>
  <c r="AI1817" i="9"/>
  <c r="AL1800" i="9"/>
  <c r="AO1800" i="9"/>
  <c r="AP1800" i="9"/>
  <c r="AM1800" i="9"/>
  <c r="AL1766" i="9"/>
  <c r="AN1766" i="9"/>
  <c r="AH1766" i="9"/>
  <c r="AO1766" i="9"/>
  <c r="AI1766" i="9"/>
  <c r="AJ1766" i="9"/>
  <c r="AK1766" i="9"/>
  <c r="AM1766" i="9"/>
  <c r="AG1766" i="9"/>
  <c r="AM1749" i="9"/>
  <c r="AK1749" i="9"/>
  <c r="AL1749" i="9"/>
  <c r="AP1749" i="9"/>
  <c r="AJ1749" i="9"/>
  <c r="AH1749" i="9"/>
  <c r="AL1732" i="9"/>
  <c r="AO1732" i="9"/>
  <c r="AI1732" i="9"/>
  <c r="AP1732" i="9"/>
  <c r="AJ1732" i="9"/>
  <c r="AM1732" i="9"/>
  <c r="AK1732" i="9"/>
  <c r="AN1732" i="9"/>
  <c r="AH1732" i="9"/>
  <c r="AL1715" i="9"/>
  <c r="AF1713" i="9"/>
  <c r="AN1715" i="9"/>
  <c r="AK1715" i="9"/>
  <c r="AP1715" i="9"/>
  <c r="AI1715" i="9"/>
  <c r="AJ1715" i="9"/>
  <c r="AO1715" i="9"/>
  <c r="AK1681" i="9"/>
  <c r="AM1681" i="9"/>
  <c r="AL1681" i="9"/>
  <c r="AO1681" i="9"/>
  <c r="AG1681" i="9"/>
  <c r="AI1681" i="9"/>
  <c r="AP1681" i="9"/>
  <c r="AN1681" i="9"/>
  <c r="AJ1681" i="9"/>
  <c r="AI1664" i="9"/>
  <c r="AL1664" i="9"/>
  <c r="AG1664" i="9"/>
  <c r="AN1664" i="9"/>
  <c r="AO1664" i="9"/>
  <c r="AP1664" i="9"/>
  <c r="AK1664" i="9"/>
  <c r="AJ1664" i="9"/>
  <c r="AL1647" i="9"/>
  <c r="AO1647" i="9"/>
  <c r="AN1647" i="9"/>
  <c r="AI1647" i="9"/>
  <c r="AH1647" i="9"/>
  <c r="AP1647" i="9"/>
  <c r="AJ1647" i="9"/>
  <c r="AM1647" i="9"/>
  <c r="AK1647" i="9"/>
  <c r="AG1630" i="9"/>
  <c r="AN1630" i="9"/>
  <c r="AP1630" i="9"/>
  <c r="AH1630" i="9"/>
  <c r="AJ1630" i="9"/>
  <c r="AI1630" i="9"/>
  <c r="AK1630" i="9"/>
  <c r="AL1630" i="9"/>
  <c r="AO1630" i="9"/>
  <c r="AL1613" i="9"/>
  <c r="AI1613" i="9"/>
  <c r="AK1613" i="9"/>
  <c r="AN1613" i="9"/>
  <c r="AP1613" i="9"/>
  <c r="AO1613" i="9"/>
  <c r="AH1611" i="9"/>
  <c r="AO1596" i="9"/>
  <c r="AN1596" i="9"/>
  <c r="AP1596" i="9"/>
  <c r="AI1596" i="9"/>
  <c r="AH1596" i="9"/>
  <c r="AK1596" i="9"/>
  <c r="AJ1596" i="9"/>
  <c r="AM1596" i="9"/>
  <c r="AL1596" i="9"/>
  <c r="AL1579" i="9"/>
  <c r="AP1579" i="9"/>
  <c r="AI1579" i="9"/>
  <c r="AM1579" i="9"/>
  <c r="AK1579" i="9"/>
  <c r="AH1579" i="9"/>
  <c r="AO1579" i="9"/>
  <c r="AN1579" i="9"/>
  <c r="AL1562" i="9"/>
  <c r="AM1562" i="9"/>
  <c r="AI1562" i="9"/>
  <c r="AG1562" i="9"/>
  <c r="AO1562" i="9"/>
  <c r="AK1562" i="9"/>
  <c r="AP1562" i="9"/>
  <c r="AJ1562" i="9"/>
  <c r="AL1545" i="9"/>
  <c r="AJ1545" i="9"/>
  <c r="AN1545" i="9"/>
  <c r="AK1545" i="9"/>
  <c r="AM1545" i="9"/>
  <c r="AP1545" i="9"/>
  <c r="AE298" i="9"/>
  <c r="AF234" i="9"/>
  <c r="AF1388" i="9"/>
  <c r="AF1315" i="9"/>
  <c r="AE1321" i="9"/>
  <c r="AE1384" i="9"/>
  <c r="AG1233" i="9"/>
  <c r="AG1238" i="9" s="1"/>
  <c r="AF1144" i="9"/>
  <c r="AF1062" i="9"/>
  <c r="AF1321" i="9"/>
  <c r="AE1081" i="9"/>
  <c r="AE1080" i="9"/>
  <c r="AG1060" i="9"/>
  <c r="AE922" i="9"/>
  <c r="AF1077" i="9"/>
  <c r="AG1125" i="9"/>
  <c r="AE292" i="9"/>
  <c r="AE293" i="9"/>
  <c r="AE165" i="9"/>
  <c r="AE296" i="9"/>
  <c r="AF300" i="9"/>
  <c r="AF1384" i="9"/>
  <c r="AI1337" i="9"/>
  <c r="AE1387" i="9"/>
  <c r="AE1381" i="9"/>
  <c r="AF1058" i="9"/>
  <c r="AG1058" i="9"/>
  <c r="AE1058" i="9"/>
  <c r="AE942" i="9"/>
  <c r="AF296" i="9"/>
  <c r="AF1382" i="9"/>
  <c r="AE1320" i="9"/>
  <c r="AF1065" i="9"/>
  <c r="AE1316" i="9"/>
  <c r="AG1062" i="9"/>
  <c r="AG1064" i="9"/>
  <c r="AF1061" i="9"/>
  <c r="AE1065" i="9"/>
  <c r="AF297" i="9"/>
  <c r="AE299" i="9"/>
  <c r="AF126" i="9"/>
  <c r="AF263" i="9"/>
  <c r="AF269" i="9" s="1"/>
  <c r="AF295" i="9"/>
  <c r="AF1389" i="9"/>
  <c r="AF1381" i="9"/>
  <c r="AE1385" i="9"/>
  <c r="AF1333" i="9"/>
  <c r="AE1317" i="9"/>
  <c r="AF1064" i="9"/>
  <c r="AH1332" i="9"/>
  <c r="AE1159" i="9"/>
  <c r="AG1061" i="9"/>
  <c r="AF1160" i="9"/>
  <c r="AF1059" i="9"/>
  <c r="AE1064" i="9"/>
  <c r="AJ1043" i="9"/>
  <c r="AG856" i="9"/>
  <c r="AF1081" i="9"/>
  <c r="AE854" i="9"/>
  <c r="AI841" i="9"/>
  <c r="AE300" i="9"/>
  <c r="AE837" i="9"/>
  <c r="AE638" i="9"/>
  <c r="AF873" i="9"/>
  <c r="AE1472" i="9"/>
  <c r="AE874" i="9"/>
  <c r="AE1466" i="9"/>
  <c r="AF1023" i="9"/>
  <c r="AF174" i="9"/>
  <c r="AE708" i="9"/>
  <c r="AE709" i="9"/>
  <c r="AG703" i="9"/>
  <c r="AG710" i="9" s="1"/>
  <c r="AE707" i="9"/>
  <c r="AE705" i="9"/>
  <c r="AE703" i="9"/>
  <c r="AG705" i="9"/>
  <c r="AE704" i="9"/>
  <c r="AE702" i="9"/>
  <c r="AG708" i="9"/>
  <c r="AE876" i="9"/>
  <c r="AE1298" i="9"/>
  <c r="AF1298" i="9"/>
  <c r="AF1299" i="9"/>
  <c r="AE1299" i="9"/>
  <c r="AF1303" i="9"/>
  <c r="AF1300" i="9"/>
  <c r="AE1296" i="9"/>
  <c r="AF1304" i="9"/>
  <c r="AE1297" i="9"/>
  <c r="AE1301" i="9"/>
  <c r="AE1302" i="9"/>
  <c r="AF1030" i="9"/>
  <c r="AE1023" i="9"/>
  <c r="AE1032" i="9"/>
  <c r="AF1025" i="9"/>
  <c r="AF1024" i="9"/>
  <c r="AE1026" i="9"/>
  <c r="AF1026" i="9"/>
  <c r="AF1027" i="9"/>
  <c r="AE1027" i="9"/>
  <c r="AF1029" i="9"/>
  <c r="AE1028" i="9"/>
  <c r="AF1031" i="9"/>
  <c r="AF1032" i="9"/>
  <c r="AF1473" i="9"/>
  <c r="AE701" i="9"/>
  <c r="AE1280" i="9"/>
  <c r="AF1283" i="9"/>
  <c r="AE1278" i="9"/>
  <c r="AF1280" i="9"/>
  <c r="AE1286" i="9"/>
  <c r="AF1286" i="9"/>
  <c r="AE1285" i="9"/>
  <c r="AF1287" i="9"/>
  <c r="AE267" i="9"/>
  <c r="AE131" i="9"/>
  <c r="AE1346" i="9"/>
  <c r="AE1388" i="9"/>
  <c r="AE1383" i="9"/>
  <c r="AF1317" i="9"/>
  <c r="AF1316" i="9"/>
  <c r="AI1333" i="9"/>
  <c r="AE1126" i="9"/>
  <c r="AE1365" i="9"/>
  <c r="AE1083" i="9"/>
  <c r="AE1131" i="9"/>
  <c r="AF1083" i="9"/>
  <c r="AG946" i="9"/>
  <c r="AH854" i="9"/>
  <c r="AG853" i="9"/>
  <c r="AE1147" i="9"/>
  <c r="AE1062" i="9"/>
  <c r="AG859" i="9"/>
  <c r="AG855" i="9"/>
  <c r="AE844" i="9"/>
  <c r="AE839" i="9"/>
  <c r="AE855" i="9"/>
  <c r="AI838" i="9"/>
  <c r="AH839" i="9"/>
  <c r="AE741" i="9"/>
  <c r="AE262" i="9"/>
  <c r="AI1421" i="9"/>
  <c r="AI1417" i="9"/>
  <c r="AF946" i="9"/>
  <c r="AF929" i="9"/>
  <c r="AJ1044" i="9"/>
  <c r="AE261" i="9"/>
  <c r="AF1349" i="9"/>
  <c r="AF1356" i="9" s="1"/>
  <c r="AE1352" i="9"/>
  <c r="AE1404" i="9"/>
  <c r="AJ1402" i="9"/>
  <c r="AE930" i="9"/>
  <c r="AG942" i="9"/>
  <c r="AE1419" i="9"/>
  <c r="AE1354" i="9"/>
  <c r="AE1351" i="9"/>
  <c r="AE1400" i="9"/>
  <c r="AJ1399" i="9"/>
  <c r="AE1335" i="9"/>
  <c r="AE1334" i="9"/>
  <c r="AE1228" i="9"/>
  <c r="AE928" i="9"/>
  <c r="AH860" i="9"/>
  <c r="AG861" i="9"/>
  <c r="AE994" i="9"/>
  <c r="AF855" i="9"/>
  <c r="AF860" i="9"/>
  <c r="AJ841" i="9"/>
  <c r="AI844" i="9"/>
  <c r="AH946" i="9"/>
  <c r="AE691" i="9"/>
  <c r="AE688" i="9"/>
  <c r="AE685" i="9"/>
  <c r="AE686" i="9"/>
  <c r="AE683" i="9"/>
  <c r="AE692" i="9"/>
  <c r="AE689" i="9"/>
  <c r="AF683" i="9"/>
  <c r="AF689" i="9"/>
  <c r="AF684" i="9"/>
  <c r="AF690" i="9"/>
  <c r="AE684" i="9"/>
  <c r="AF686" i="9"/>
  <c r="AF692" i="9"/>
  <c r="AE690" i="9"/>
  <c r="AF688" i="9"/>
  <c r="AF687" i="9"/>
  <c r="AF691" i="9"/>
  <c r="AE687" i="9"/>
  <c r="AF685" i="9"/>
  <c r="AE586" i="9"/>
  <c r="AF582" i="9"/>
  <c r="AE584" i="9"/>
  <c r="AG582" i="9"/>
  <c r="AE590" i="9"/>
  <c r="AG584" i="9"/>
  <c r="AG589" i="9"/>
  <c r="AE588" i="9"/>
  <c r="AG586" i="9"/>
  <c r="AE582" i="9"/>
  <c r="AE589" i="9"/>
  <c r="AE585" i="9"/>
  <c r="AE583" i="9"/>
  <c r="AG585" i="9"/>
  <c r="AE1269" i="9"/>
  <c r="AF1263" i="9"/>
  <c r="AF1269" i="9"/>
  <c r="AE1266" i="9"/>
  <c r="AE1263" i="9"/>
  <c r="AE1261" i="9"/>
  <c r="AF1262" i="9"/>
  <c r="AF1266" i="9"/>
  <c r="AE1265" i="9"/>
  <c r="AF1268" i="9"/>
  <c r="AF1267" i="9"/>
  <c r="AF1270" i="9"/>
  <c r="AE1270" i="9"/>
  <c r="AF1265" i="9"/>
  <c r="AF1261" i="9"/>
  <c r="AE1264" i="9"/>
  <c r="AE1267" i="9"/>
  <c r="AE1262" i="9"/>
  <c r="AF1264" i="9"/>
  <c r="AE1268" i="9"/>
  <c r="AE264" i="9"/>
  <c r="AF253" i="9"/>
  <c r="AE808" i="9"/>
  <c r="AE804" i="9"/>
  <c r="AF809" i="9"/>
  <c r="AF805" i="9"/>
  <c r="AE803" i="9"/>
  <c r="AE811" i="9"/>
  <c r="AE805" i="9"/>
  <c r="AE807" i="9"/>
  <c r="AF803" i="9"/>
  <c r="AE802" i="9"/>
  <c r="AE810" i="9"/>
  <c r="AE959" i="9"/>
  <c r="AF960" i="9"/>
  <c r="AE962" i="9"/>
  <c r="AF963" i="9"/>
  <c r="AE961" i="9"/>
  <c r="AF956" i="9"/>
  <c r="AF964" i="9"/>
  <c r="AE963" i="9"/>
  <c r="AE956" i="9"/>
  <c r="AE955" i="9"/>
  <c r="AE960" i="9"/>
  <c r="AF957" i="9"/>
  <c r="AF955" i="9"/>
  <c r="AF962" i="9"/>
  <c r="AG1134" i="9"/>
  <c r="AF1128" i="9"/>
  <c r="AF1134" i="9"/>
  <c r="AG1127" i="9"/>
  <c r="AG1133" i="9"/>
  <c r="AJ1133" i="9"/>
  <c r="AJ1136" i="9" s="1"/>
  <c r="AE1129" i="9"/>
  <c r="AI1134" i="9"/>
  <c r="AE1130" i="9"/>
  <c r="AF1129" i="9"/>
  <c r="AF1125" i="9"/>
  <c r="AF1131" i="9"/>
  <c r="AG1129" i="9"/>
  <c r="AI1128" i="9"/>
  <c r="AE1125" i="9"/>
  <c r="AF1127" i="9"/>
  <c r="AF1133" i="9"/>
  <c r="AG1126" i="9"/>
  <c r="AG1132" i="9"/>
  <c r="AJ1126" i="9"/>
  <c r="AE1128" i="9"/>
  <c r="AI1133" i="9"/>
  <c r="AE1127" i="9"/>
  <c r="AI1125" i="9"/>
  <c r="AF1469" i="9"/>
  <c r="AI1332" i="9"/>
  <c r="AE1233" i="9"/>
  <c r="AH1338" i="9"/>
  <c r="AF1338" i="9"/>
  <c r="AE1165" i="9"/>
  <c r="AE1133" i="9"/>
  <c r="AE1372" i="9"/>
  <c r="AF1337" i="9"/>
  <c r="AE1166" i="9"/>
  <c r="AF1166" i="9"/>
  <c r="AF961" i="9"/>
  <c r="AH942" i="9"/>
  <c r="AE964" i="9"/>
  <c r="AF998" i="9"/>
  <c r="AF944" i="9"/>
  <c r="AF1145" i="9"/>
  <c r="AG1143" i="9"/>
  <c r="AG1152" i="9" s="1"/>
  <c r="AF1149" i="9"/>
  <c r="AE1146" i="9"/>
  <c r="AE1151" i="9"/>
  <c r="AF1151" i="9"/>
  <c r="AF1150" i="9"/>
  <c r="AE1143" i="9"/>
  <c r="AE1148" i="9"/>
  <c r="AF1143" i="9"/>
  <c r="AE1145" i="9"/>
  <c r="AE1150" i="9"/>
  <c r="AF1146" i="9"/>
  <c r="AF1147" i="9"/>
  <c r="AF792" i="9"/>
  <c r="AE946" i="9"/>
  <c r="AF1132" i="9"/>
  <c r="AH943" i="9"/>
  <c r="AF674" i="9"/>
  <c r="AE672" i="9"/>
  <c r="AE263" i="9"/>
  <c r="AF261" i="9"/>
  <c r="AF793" i="9"/>
  <c r="AF790" i="9"/>
  <c r="AF787" i="9"/>
  <c r="AF785" i="9"/>
  <c r="AF794" i="9"/>
  <c r="AF791" i="9"/>
  <c r="AF788" i="9"/>
  <c r="AE790" i="9"/>
  <c r="AE785" i="9"/>
  <c r="AE787" i="9"/>
  <c r="AE792" i="9"/>
  <c r="AF789" i="9"/>
  <c r="AE789" i="9"/>
  <c r="AE794" i="9"/>
  <c r="AE870" i="9"/>
  <c r="AF997" i="9"/>
  <c r="AF991" i="9"/>
  <c r="AE993" i="9"/>
  <c r="AE991" i="9"/>
  <c r="AE998" i="9"/>
  <c r="AF989" i="9"/>
  <c r="AF996" i="9"/>
  <c r="AE996" i="9"/>
  <c r="AF993" i="9"/>
  <c r="AE990" i="9"/>
  <c r="AE989" i="9"/>
  <c r="AE997" i="9"/>
  <c r="AF995" i="9"/>
  <c r="AJ1401" i="9"/>
  <c r="AE1399" i="9"/>
  <c r="AE1406" i="9"/>
  <c r="AJ1398" i="9"/>
  <c r="AJ1405" i="9"/>
  <c r="AE1402" i="9"/>
  <c r="AJ1400" i="9"/>
  <c r="AE1405" i="9"/>
  <c r="AE1398" i="9"/>
  <c r="AI1423" i="9"/>
  <c r="AE1470" i="9"/>
  <c r="AI1330" i="9"/>
  <c r="AH1330" i="9"/>
  <c r="AI1230" i="9"/>
  <c r="AJ1404" i="9"/>
  <c r="AH1337" i="9"/>
  <c r="AE1132" i="9"/>
  <c r="AE1162" i="9"/>
  <c r="AE636" i="9"/>
  <c r="AF1227" i="9"/>
  <c r="AE958" i="9"/>
  <c r="AF871" i="9"/>
  <c r="AE879" i="9"/>
  <c r="AE872" i="9"/>
  <c r="AE1149" i="9"/>
  <c r="AG1131" i="9"/>
  <c r="AE947" i="9"/>
  <c r="AF786" i="9"/>
  <c r="AE939" i="9"/>
  <c r="AE786" i="9"/>
  <c r="AF1130" i="9"/>
  <c r="AF671" i="9"/>
  <c r="AE1366" i="9"/>
  <c r="AE1371" i="9"/>
  <c r="AE1368" i="9"/>
  <c r="AF1467" i="9"/>
  <c r="AI1419" i="9"/>
  <c r="AE1418" i="9"/>
  <c r="AH1417" i="9"/>
  <c r="AH1426" i="9" s="1"/>
  <c r="AI1416" i="9"/>
  <c r="AE1422" i="9"/>
  <c r="AI1415" i="9"/>
  <c r="AI1418" i="9"/>
  <c r="AG1230" i="9"/>
  <c r="AF1234" i="9"/>
  <c r="AE1369" i="9"/>
  <c r="AE635" i="9"/>
  <c r="AF959" i="9"/>
  <c r="AE889" i="9"/>
  <c r="AE890" i="9"/>
  <c r="AE891" i="9"/>
  <c r="AE887" i="9"/>
  <c r="AE895" i="9"/>
  <c r="AE878" i="9"/>
  <c r="AE871" i="9"/>
  <c r="AE675" i="9"/>
  <c r="AE673" i="9"/>
  <c r="AF669" i="9"/>
  <c r="AE666" i="9"/>
  <c r="AE669" i="9"/>
  <c r="AF668" i="9"/>
  <c r="AE670" i="9"/>
  <c r="AF670" i="9"/>
  <c r="AE674" i="9"/>
  <c r="AF673" i="9"/>
  <c r="AE668" i="9"/>
  <c r="AF667" i="9"/>
  <c r="AF675" i="9"/>
  <c r="AE743" i="9"/>
  <c r="AE742" i="9"/>
  <c r="AE738" i="9"/>
  <c r="AE735" i="9"/>
  <c r="AE736" i="9"/>
  <c r="AE739" i="9"/>
  <c r="AI1232" i="9"/>
  <c r="AI1238" i="9" s="1"/>
  <c r="AE1230" i="9"/>
  <c r="AF1228" i="9"/>
  <c r="AE1227" i="9"/>
  <c r="AE1234" i="9"/>
  <c r="AF1233" i="9"/>
  <c r="AG1228" i="9"/>
  <c r="AF1230" i="9"/>
  <c r="AE1229" i="9"/>
  <c r="AF1235" i="9"/>
  <c r="AE1474" i="9"/>
  <c r="AE1417" i="9"/>
  <c r="AG1229" i="9"/>
  <c r="AF1232" i="9"/>
  <c r="AE1232" i="9"/>
  <c r="AE1161" i="9"/>
  <c r="AF1165" i="9"/>
  <c r="AE1164" i="9"/>
  <c r="AF1161" i="9"/>
  <c r="AF1168" i="9"/>
  <c r="AE1160" i="9"/>
  <c r="AE1168" i="9"/>
  <c r="AF1164" i="9"/>
  <c r="AE1163" i="9"/>
  <c r="AE641" i="9"/>
  <c r="AF1159" i="9"/>
  <c r="AF958" i="9"/>
  <c r="AG943" i="9"/>
  <c r="AE671" i="9"/>
  <c r="AF990" i="9"/>
  <c r="AG1130" i="9"/>
  <c r="AE995" i="9"/>
  <c r="AF994" i="9"/>
  <c r="AE793" i="9"/>
  <c r="AI1231" i="9"/>
  <c r="AE809" i="9"/>
  <c r="AE873" i="9"/>
  <c r="AE877" i="9"/>
  <c r="AF872" i="9"/>
  <c r="AF875" i="9"/>
  <c r="AE634" i="9"/>
  <c r="AE637" i="9"/>
  <c r="AE1473" i="9"/>
  <c r="AF1468" i="9"/>
  <c r="AF1474" i="9"/>
  <c r="AE639" i="9"/>
  <c r="AE1468" i="9"/>
  <c r="AF878" i="9"/>
  <c r="AE640" i="9"/>
  <c r="AE1469" i="9"/>
  <c r="AE316" i="9"/>
  <c r="AE632" i="9"/>
  <c r="AF943" i="9"/>
  <c r="AE940" i="9"/>
  <c r="AF939" i="9"/>
  <c r="AH947" i="9"/>
  <c r="AE944" i="9"/>
  <c r="AE941" i="9"/>
  <c r="AH940" i="9"/>
  <c r="AF941" i="9"/>
  <c r="AG941" i="9"/>
  <c r="AH939" i="9"/>
  <c r="AH941" i="9"/>
  <c r="AF938" i="9"/>
  <c r="AH945" i="9"/>
  <c r="AE945" i="9"/>
  <c r="AF947" i="9"/>
  <c r="AE943" i="9"/>
  <c r="AF945" i="9"/>
  <c r="AH944" i="9"/>
  <c r="AF940" i="9"/>
  <c r="AG939" i="9"/>
  <c r="AH938" i="9"/>
  <c r="AE1338" i="9"/>
  <c r="AF1332" i="9"/>
  <c r="AE1329" i="9"/>
  <c r="AF1336" i="9"/>
  <c r="AE1333" i="9"/>
  <c r="AE1330" i="9"/>
  <c r="AF1334" i="9"/>
  <c r="AH1336" i="9"/>
  <c r="AE1332" i="9"/>
  <c r="AF1330" i="9"/>
  <c r="AI1336" i="9"/>
  <c r="AH1331" i="9"/>
  <c r="AE1331" i="9"/>
  <c r="AE1337" i="9"/>
  <c r="AF1335" i="9"/>
  <c r="AH1333" i="9"/>
  <c r="AI1331" i="9"/>
  <c r="AF1331" i="9"/>
  <c r="AH1334" i="9"/>
  <c r="AI1338" i="9"/>
  <c r="AE1336" i="9"/>
  <c r="AI1334" i="9"/>
  <c r="AF1419" i="9"/>
  <c r="AF1470" i="9"/>
  <c r="AF1466" i="9"/>
  <c r="AI1422" i="9"/>
  <c r="AE1467" i="9"/>
  <c r="AE1401" i="9"/>
  <c r="AF1231" i="9"/>
  <c r="AE1231" i="9"/>
  <c r="AE1367" i="9"/>
  <c r="AI1131" i="9"/>
  <c r="AE1134" i="9"/>
  <c r="AE927" i="9"/>
  <c r="AE925" i="9"/>
  <c r="AE923" i="9"/>
  <c r="AE926" i="9"/>
  <c r="AE929" i="9"/>
  <c r="AF926" i="9"/>
  <c r="AE921" i="9"/>
  <c r="AE924" i="9"/>
  <c r="AE633" i="9"/>
  <c r="AE893" i="9"/>
  <c r="AE892" i="9"/>
  <c r="AF874" i="9"/>
  <c r="AE875" i="9"/>
  <c r="AE1144" i="9"/>
  <c r="AG1128" i="9"/>
  <c r="AF942" i="9"/>
  <c r="AE791" i="9"/>
  <c r="AF807" i="9"/>
  <c r="AE957" i="9"/>
  <c r="AE806" i="9"/>
  <c r="AE1279" i="9"/>
  <c r="AE1347" i="9"/>
  <c r="AE1315" i="9"/>
  <c r="AF1320" i="9"/>
  <c r="AE1304" i="9"/>
  <c r="AE1300" i="9"/>
  <c r="AE1303" i="9"/>
  <c r="AF1284" i="9"/>
  <c r="AF1296" i="9"/>
  <c r="AF1076" i="9"/>
  <c r="AF1082" i="9"/>
  <c r="AE1029" i="9"/>
  <c r="AE1024" i="9"/>
  <c r="AE1079" i="9"/>
  <c r="AF293" i="9"/>
  <c r="AF1075" i="9"/>
  <c r="AF861" i="9"/>
  <c r="AH858" i="9"/>
  <c r="AH855" i="9"/>
  <c r="AH845" i="9"/>
  <c r="AH837" i="9"/>
  <c r="AH862" i="9"/>
  <c r="AE301" i="9"/>
  <c r="AE1287" i="9"/>
  <c r="AE1281" i="9"/>
  <c r="AF1318" i="9"/>
  <c r="AE1313" i="9"/>
  <c r="AF1314" i="9"/>
  <c r="AF1313" i="9"/>
  <c r="AF1282" i="9"/>
  <c r="AE1319" i="9"/>
  <c r="AF1302" i="9"/>
  <c r="AF1080" i="9"/>
  <c r="AE1066" i="9"/>
  <c r="AE1061" i="9"/>
  <c r="AE861" i="9"/>
  <c r="AE856" i="9"/>
  <c r="AI840" i="9"/>
  <c r="AH843" i="9"/>
  <c r="AE1355" i="9"/>
  <c r="AF1312" i="9"/>
  <c r="AE1282" i="9"/>
  <c r="AE1284" i="9"/>
  <c r="AE1380" i="9"/>
  <c r="AE1295" i="9"/>
  <c r="AE1314" i="9"/>
  <c r="AF1285" i="9"/>
  <c r="AF1279" i="9"/>
  <c r="AE1283" i="9"/>
  <c r="AE1075" i="9"/>
  <c r="AF1297" i="9"/>
  <c r="AE1074" i="9"/>
  <c r="AF1028" i="9"/>
  <c r="AE1030" i="9"/>
  <c r="AE1025" i="9"/>
  <c r="AE1082" i="9"/>
  <c r="AE1063" i="9"/>
  <c r="AE1057" i="9"/>
  <c r="AG860" i="9"/>
  <c r="AF857" i="9"/>
  <c r="AJ840" i="9"/>
  <c r="AJ839" i="9"/>
  <c r="AJ838" i="9"/>
  <c r="AI843" i="9"/>
  <c r="AH841" i="9"/>
  <c r="AN839" i="9"/>
  <c r="AN848" i="9" s="1"/>
  <c r="AF839" i="9"/>
  <c r="AF838" i="9"/>
  <c r="AI845" i="9"/>
  <c r="AF1078" i="9"/>
  <c r="AE853" i="9"/>
  <c r="AI837" i="9"/>
  <c r="AH838" i="9"/>
  <c r="AE862" i="9"/>
  <c r="AF1358" i="9"/>
  <c r="AE1254" i="9"/>
  <c r="AF1254" i="9"/>
  <c r="AG1186" i="9"/>
  <c r="AE1018" i="9"/>
  <c r="AE1016" i="9"/>
  <c r="AE982" i="9"/>
  <c r="AE984" i="9"/>
  <c r="AF984" i="9"/>
  <c r="AF982" i="9"/>
  <c r="AF931" i="9"/>
  <c r="AF914" i="9"/>
  <c r="AG780" i="9"/>
  <c r="AG778" i="9"/>
  <c r="AF727" i="9"/>
  <c r="AI729" i="9"/>
  <c r="AI727" i="9"/>
  <c r="AE576" i="9"/>
  <c r="AG559" i="9"/>
  <c r="AG557" i="9"/>
  <c r="AE485" i="9"/>
  <c r="AF486" i="9"/>
  <c r="AE483" i="9"/>
  <c r="AG385" i="9"/>
  <c r="AF482" i="9"/>
  <c r="AE482" i="9"/>
  <c r="AE379" i="9"/>
  <c r="AE60" i="9"/>
  <c r="AJ481" i="9"/>
  <c r="AE378" i="9"/>
  <c r="AJ480" i="9"/>
  <c r="AF158" i="9"/>
  <c r="AJ483" i="9"/>
  <c r="AE54" i="9"/>
  <c r="AG382" i="9"/>
  <c r="AF386" i="9"/>
  <c r="AE487" i="9"/>
  <c r="AE481" i="9"/>
  <c r="AE59" i="9"/>
  <c r="AJ479" i="9"/>
  <c r="AE317" i="9"/>
  <c r="AE437" i="9"/>
  <c r="AE431" i="9"/>
  <c r="AE42" i="9"/>
  <c r="AE433" i="9"/>
  <c r="AG381" i="9"/>
  <c r="AF384" i="9"/>
  <c r="AE486" i="9"/>
  <c r="AE480" i="9"/>
  <c r="AE57" i="9"/>
  <c r="AE429" i="9"/>
  <c r="AE38" i="9"/>
  <c r="AG379" i="9"/>
  <c r="AF381" i="9"/>
  <c r="AE484" i="9"/>
  <c r="AE479" i="9"/>
  <c r="AE430" i="9"/>
  <c r="AJ488" i="9"/>
  <c r="AG378" i="9"/>
  <c r="AF487" i="9"/>
  <c r="AF379" i="9"/>
  <c r="AK483" i="9"/>
  <c r="AE386" i="9"/>
  <c r="AE385" i="9"/>
  <c r="AJ487" i="9"/>
  <c r="AH382" i="9"/>
  <c r="AH388" i="9" s="1"/>
  <c r="AJ485" i="9"/>
  <c r="AE381" i="9"/>
  <c r="AE62" i="9"/>
  <c r="AF78" i="9"/>
  <c r="AE77" i="9"/>
  <c r="AE74" i="9"/>
  <c r="AF72" i="9"/>
  <c r="AE450" i="9"/>
  <c r="AF363" i="9"/>
  <c r="AF447" i="9"/>
  <c r="AE361" i="9"/>
  <c r="AF73" i="9"/>
  <c r="AE78" i="9"/>
  <c r="AE79" i="9"/>
  <c r="AE309" i="9"/>
  <c r="AE314" i="9"/>
  <c r="AE447" i="9"/>
  <c r="AF182" i="9"/>
  <c r="AF128" i="9"/>
  <c r="AE311" i="9"/>
  <c r="AF180" i="9"/>
  <c r="AF156" i="9"/>
  <c r="AE360" i="9"/>
  <c r="AE80" i="9"/>
  <c r="AF176" i="9"/>
  <c r="AE366" i="9"/>
  <c r="AF58" i="9"/>
  <c r="AF61" i="9"/>
  <c r="AF57" i="9"/>
  <c r="AF55" i="9"/>
  <c r="AE58" i="9"/>
  <c r="AF63" i="9"/>
  <c r="AE55" i="9"/>
  <c r="AE61" i="9"/>
  <c r="AF56" i="9"/>
  <c r="AE63" i="9"/>
  <c r="AE161" i="9"/>
  <c r="AF125" i="9"/>
  <c r="AE310" i="9"/>
  <c r="AI158" i="9"/>
  <c r="AF178" i="9"/>
  <c r="AF162" i="9"/>
  <c r="AF62" i="9"/>
  <c r="AE75" i="9"/>
  <c r="AF175" i="9"/>
  <c r="AE181" i="9"/>
  <c r="AE76" i="9"/>
  <c r="AE182" i="9"/>
  <c r="AF452" i="9"/>
  <c r="AE449" i="9"/>
  <c r="AE446" i="9"/>
  <c r="AF453" i="9"/>
  <c r="AF446" i="9"/>
  <c r="AF454" i="9"/>
  <c r="AE448" i="9"/>
  <c r="AE451" i="9"/>
  <c r="AE41" i="9"/>
  <c r="AE37" i="9"/>
  <c r="AE43" i="9"/>
  <c r="AE46" i="9"/>
  <c r="AE454" i="9"/>
  <c r="AE160" i="9"/>
  <c r="AE369" i="9"/>
  <c r="AF450" i="9"/>
  <c r="AF59" i="9"/>
  <c r="AF123" i="9"/>
  <c r="AE176" i="9"/>
  <c r="AE73" i="9"/>
  <c r="AE173" i="9"/>
  <c r="AF130" i="9"/>
  <c r="AE130" i="9"/>
  <c r="AE72" i="9"/>
  <c r="AE453" i="9"/>
  <c r="AF368" i="9"/>
  <c r="AE158" i="9"/>
  <c r="AE45" i="9"/>
  <c r="AE365" i="9"/>
  <c r="AF75" i="9"/>
  <c r="AF449" i="9"/>
  <c r="AF79" i="9"/>
  <c r="AE71" i="9"/>
  <c r="AE177" i="9"/>
  <c r="AE174" i="9"/>
  <c r="AE178" i="9"/>
  <c r="AF177" i="9"/>
  <c r="AE179" i="9"/>
  <c r="AE180" i="9"/>
  <c r="AF181" i="9"/>
  <c r="AF127" i="9"/>
  <c r="AE122" i="9"/>
  <c r="AF365" i="9"/>
  <c r="AE362" i="9"/>
  <c r="AE363" i="9"/>
  <c r="AE367" i="9"/>
  <c r="AF361" i="9"/>
  <c r="AE452" i="9"/>
  <c r="AF364" i="9"/>
  <c r="AF157" i="9"/>
  <c r="AF163" i="9"/>
  <c r="AF159" i="9"/>
  <c r="AE157" i="9"/>
  <c r="AE159" i="9"/>
  <c r="AE164" i="9"/>
  <c r="AI159" i="9"/>
  <c r="AF160" i="9"/>
  <c r="AF161" i="9"/>
  <c r="AI165" i="9"/>
  <c r="AI167" i="9" s="1"/>
  <c r="AE156" i="9"/>
  <c r="AE163" i="9"/>
  <c r="AE313" i="9"/>
  <c r="AE40" i="9"/>
  <c r="AE318" i="9"/>
  <c r="AF448" i="9"/>
  <c r="AF164" i="9"/>
  <c r="AE368" i="9"/>
  <c r="AF76" i="9"/>
  <c r="AI156" i="9"/>
  <c r="AF74" i="9"/>
  <c r="AE127" i="9"/>
  <c r="AE124" i="9"/>
  <c r="AE129" i="9"/>
  <c r="AF124" i="9"/>
  <c r="AE126" i="9"/>
  <c r="AF122" i="9"/>
  <c r="AF259" i="9"/>
  <c r="AE259" i="9"/>
  <c r="AF484" i="9"/>
  <c r="AF480" i="9"/>
  <c r="AG386" i="9"/>
  <c r="AF378" i="9"/>
  <c r="AG384" i="9"/>
  <c r="AF382" i="9"/>
  <c r="AE382" i="9"/>
  <c r="AF380" i="9"/>
  <c r="AG380" i="9"/>
  <c r="AF385" i="9"/>
  <c r="AE488" i="9"/>
  <c r="AK482" i="9"/>
  <c r="AE384" i="9"/>
  <c r="AE435" i="9"/>
  <c r="AJ484" i="9"/>
  <c r="AE265" i="9"/>
  <c r="AE258" i="9"/>
  <c r="AE436" i="9"/>
  <c r="AE266" i="9"/>
  <c r="AE421" i="9"/>
  <c r="AF236" i="9"/>
  <c r="AE353" i="9"/>
  <c r="AI251" i="9"/>
  <c r="AG253" i="9"/>
  <c r="AG251" i="9"/>
  <c r="AE253" i="9"/>
  <c r="AE251" i="9"/>
  <c r="AJ253" i="9"/>
  <c r="AJ251" i="9"/>
  <c r="AL251" i="9"/>
  <c r="AH236" i="9"/>
  <c r="AH234" i="9"/>
  <c r="AG236" i="9"/>
  <c r="AG234" i="9"/>
  <c r="AE236" i="9"/>
  <c r="AE234" i="9"/>
  <c r="AE117" i="9"/>
  <c r="AE115" i="9"/>
  <c r="AE6" i="9"/>
  <c r="AE12" i="9"/>
  <c r="AF8" i="9"/>
  <c r="AF14" i="9" s="1"/>
  <c r="AF6" i="9"/>
  <c r="AF13" i="9" s="1"/>
  <c r="AE11" i="9"/>
  <c r="AE9" i="9"/>
  <c r="AE5" i="9"/>
  <c r="AE7" i="9"/>
  <c r="AE10" i="9"/>
  <c r="AE8" i="9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L282" i="7"/>
  <c r="M282" i="7"/>
  <c r="N282" i="7"/>
  <c r="O282" i="7"/>
  <c r="L283" i="7"/>
  <c r="M283" i="7"/>
  <c r="N283" i="7"/>
  <c r="O283" i="7"/>
  <c r="L284" i="7"/>
  <c r="M284" i="7"/>
  <c r="N284" i="7"/>
  <c r="O284" i="7"/>
  <c r="L285" i="7"/>
  <c r="M285" i="7"/>
  <c r="N285" i="7"/>
  <c r="O285" i="7"/>
  <c r="L286" i="7"/>
  <c r="M286" i="7"/>
  <c r="N286" i="7"/>
  <c r="O286" i="7"/>
  <c r="L287" i="7"/>
  <c r="M287" i="7"/>
  <c r="N287" i="7"/>
  <c r="O287" i="7"/>
  <c r="L288" i="7"/>
  <c r="M288" i="7"/>
  <c r="N288" i="7"/>
  <c r="O288" i="7"/>
  <c r="L289" i="7"/>
  <c r="M289" i="7"/>
  <c r="N289" i="7"/>
  <c r="O289" i="7"/>
  <c r="L290" i="7"/>
  <c r="M290" i="7"/>
  <c r="N290" i="7"/>
  <c r="O290" i="7"/>
  <c r="L291" i="7"/>
  <c r="M291" i="7"/>
  <c r="N291" i="7"/>
  <c r="O291" i="7"/>
  <c r="L292" i="7"/>
  <c r="M292" i="7"/>
  <c r="N292" i="7"/>
  <c r="O292" i="7"/>
  <c r="L293" i="7"/>
  <c r="M293" i="7"/>
  <c r="N293" i="7"/>
  <c r="O293" i="7"/>
  <c r="L294" i="7"/>
  <c r="M294" i="7"/>
  <c r="N294" i="7"/>
  <c r="O294" i="7"/>
  <c r="L295" i="7"/>
  <c r="M295" i="7"/>
  <c r="N295" i="7"/>
  <c r="O295" i="7"/>
  <c r="L296" i="7"/>
  <c r="M296" i="7"/>
  <c r="N296" i="7"/>
  <c r="O296" i="7"/>
  <c r="L297" i="7"/>
  <c r="M297" i="7"/>
  <c r="N297" i="7"/>
  <c r="O297" i="7"/>
  <c r="L298" i="7"/>
  <c r="M298" i="7"/>
  <c r="N298" i="7"/>
  <c r="O298" i="7"/>
  <c r="L299" i="7"/>
  <c r="M299" i="7"/>
  <c r="N299" i="7"/>
  <c r="O299" i="7"/>
  <c r="L300" i="7"/>
  <c r="M300" i="7"/>
  <c r="N300" i="7"/>
  <c r="O300" i="7"/>
  <c r="L301" i="7"/>
  <c r="M301" i="7"/>
  <c r="N301" i="7"/>
  <c r="O301" i="7"/>
  <c r="L302" i="7"/>
  <c r="M302" i="7"/>
  <c r="N302" i="7"/>
  <c r="O302" i="7"/>
  <c r="L303" i="7"/>
  <c r="M303" i="7"/>
  <c r="N303" i="7"/>
  <c r="O303" i="7"/>
  <c r="L304" i="7"/>
  <c r="M304" i="7"/>
  <c r="N304" i="7"/>
  <c r="O304" i="7"/>
  <c r="L305" i="7"/>
  <c r="M305" i="7"/>
  <c r="N305" i="7"/>
  <c r="O305" i="7"/>
  <c r="L306" i="7"/>
  <c r="M306" i="7"/>
  <c r="N306" i="7"/>
  <c r="O306" i="7"/>
  <c r="L307" i="7"/>
  <c r="M307" i="7"/>
  <c r="N307" i="7"/>
  <c r="O307" i="7"/>
  <c r="L308" i="7"/>
  <c r="M308" i="7"/>
  <c r="N308" i="7"/>
  <c r="O308" i="7"/>
  <c r="L309" i="7"/>
  <c r="M309" i="7"/>
  <c r="N309" i="7"/>
  <c r="O309" i="7"/>
  <c r="L310" i="7"/>
  <c r="M310" i="7"/>
  <c r="N310" i="7"/>
  <c r="O310" i="7"/>
  <c r="L311" i="7"/>
  <c r="M311" i="7"/>
  <c r="N311" i="7"/>
  <c r="O311" i="7"/>
  <c r="L312" i="7"/>
  <c r="M312" i="7"/>
  <c r="N312" i="7"/>
  <c r="O312" i="7"/>
  <c r="L313" i="7"/>
  <c r="M313" i="7"/>
  <c r="N313" i="7"/>
  <c r="O313" i="7"/>
  <c r="L314" i="7"/>
  <c r="M314" i="7"/>
  <c r="N314" i="7"/>
  <c r="O314" i="7"/>
  <c r="L315" i="7"/>
  <c r="M315" i="7"/>
  <c r="N315" i="7"/>
  <c r="O315" i="7"/>
  <c r="L316" i="7"/>
  <c r="M316" i="7"/>
  <c r="N316" i="7"/>
  <c r="O316" i="7"/>
  <c r="L317" i="7"/>
  <c r="M317" i="7"/>
  <c r="N317" i="7"/>
  <c r="O317" i="7"/>
  <c r="L318" i="7"/>
  <c r="M318" i="7"/>
  <c r="N318" i="7"/>
  <c r="O318" i="7"/>
  <c r="L319" i="7"/>
  <c r="M319" i="7"/>
  <c r="N319" i="7"/>
  <c r="O319" i="7"/>
  <c r="L320" i="7"/>
  <c r="M320" i="7"/>
  <c r="N320" i="7"/>
  <c r="O320" i="7"/>
  <c r="L321" i="7"/>
  <c r="M321" i="7"/>
  <c r="N321" i="7"/>
  <c r="O321" i="7"/>
  <c r="L322" i="7"/>
  <c r="M322" i="7"/>
  <c r="N322" i="7"/>
  <c r="O322" i="7"/>
  <c r="L323" i="7"/>
  <c r="M323" i="7"/>
  <c r="N323" i="7"/>
  <c r="O323" i="7"/>
  <c r="L324" i="7"/>
  <c r="M324" i="7"/>
  <c r="N324" i="7"/>
  <c r="O324" i="7"/>
  <c r="L325" i="7"/>
  <c r="M325" i="7"/>
  <c r="N325" i="7"/>
  <c r="O325" i="7"/>
  <c r="L326" i="7"/>
  <c r="M326" i="7"/>
  <c r="N326" i="7"/>
  <c r="O326" i="7"/>
  <c r="L327" i="7"/>
  <c r="M327" i="7"/>
  <c r="N327" i="7"/>
  <c r="O327" i="7"/>
  <c r="L328" i="7"/>
  <c r="M328" i="7"/>
  <c r="N328" i="7"/>
  <c r="O328" i="7"/>
  <c r="L329" i="7"/>
  <c r="M329" i="7"/>
  <c r="N329" i="7"/>
  <c r="O329" i="7"/>
  <c r="L330" i="7"/>
  <c r="M330" i="7"/>
  <c r="N330" i="7"/>
  <c r="O330" i="7"/>
  <c r="L331" i="7"/>
  <c r="M331" i="7"/>
  <c r="N331" i="7"/>
  <c r="O331" i="7"/>
  <c r="L332" i="7"/>
  <c r="M332" i="7"/>
  <c r="N332" i="7"/>
  <c r="O332" i="7"/>
  <c r="L333" i="7"/>
  <c r="M333" i="7"/>
  <c r="N333" i="7"/>
  <c r="O333" i="7"/>
  <c r="L334" i="7"/>
  <c r="M334" i="7"/>
  <c r="N334" i="7"/>
  <c r="O334" i="7"/>
  <c r="L335" i="7"/>
  <c r="M335" i="7"/>
  <c r="N335" i="7"/>
  <c r="O335" i="7"/>
  <c r="L336" i="7"/>
  <c r="M336" i="7"/>
  <c r="N336" i="7"/>
  <c r="O336" i="7"/>
  <c r="L337" i="7"/>
  <c r="M337" i="7"/>
  <c r="N337" i="7"/>
  <c r="O337" i="7"/>
  <c r="L338" i="7"/>
  <c r="M338" i="7"/>
  <c r="N338" i="7"/>
  <c r="O338" i="7"/>
  <c r="L339" i="7"/>
  <c r="M339" i="7"/>
  <c r="N339" i="7"/>
  <c r="O339" i="7"/>
  <c r="L340" i="7"/>
  <c r="M340" i="7"/>
  <c r="N340" i="7"/>
  <c r="O340" i="7"/>
  <c r="L341" i="7"/>
  <c r="M341" i="7"/>
  <c r="N341" i="7"/>
  <c r="O341" i="7"/>
  <c r="L342" i="7"/>
  <c r="M342" i="7"/>
  <c r="N342" i="7"/>
  <c r="O342" i="7"/>
  <c r="L343" i="7"/>
  <c r="M343" i="7"/>
  <c r="N343" i="7"/>
  <c r="O343" i="7"/>
  <c r="L344" i="7"/>
  <c r="M344" i="7"/>
  <c r="N344" i="7"/>
  <c r="O344" i="7"/>
  <c r="L345" i="7"/>
  <c r="M345" i="7"/>
  <c r="N345" i="7"/>
  <c r="O345" i="7"/>
  <c r="L346" i="7"/>
  <c r="M346" i="7"/>
  <c r="N346" i="7"/>
  <c r="O346" i="7"/>
  <c r="L347" i="7"/>
  <c r="M347" i="7"/>
  <c r="N347" i="7"/>
  <c r="O347" i="7"/>
  <c r="L348" i="7"/>
  <c r="M348" i="7"/>
  <c r="N348" i="7"/>
  <c r="O348" i="7"/>
  <c r="L349" i="7"/>
  <c r="M349" i="7"/>
  <c r="N349" i="7"/>
  <c r="O349" i="7"/>
  <c r="L350" i="7"/>
  <c r="M350" i="7"/>
  <c r="N350" i="7"/>
  <c r="O350" i="7"/>
  <c r="L351" i="7"/>
  <c r="M351" i="7"/>
  <c r="N351" i="7"/>
  <c r="O351" i="7"/>
  <c r="L352" i="7"/>
  <c r="M352" i="7"/>
  <c r="N352" i="7"/>
  <c r="O352" i="7"/>
  <c r="L353" i="7"/>
  <c r="M353" i="7"/>
  <c r="N353" i="7"/>
  <c r="O353" i="7"/>
  <c r="L354" i="7"/>
  <c r="M354" i="7"/>
  <c r="N354" i="7"/>
  <c r="O354" i="7"/>
  <c r="L355" i="7"/>
  <c r="M355" i="7"/>
  <c r="N355" i="7"/>
  <c r="O355" i="7"/>
  <c r="L356" i="7"/>
  <c r="M356" i="7"/>
  <c r="N356" i="7"/>
  <c r="O356" i="7"/>
  <c r="L357" i="7"/>
  <c r="M357" i="7"/>
  <c r="N357" i="7"/>
  <c r="O357" i="7"/>
  <c r="L358" i="7"/>
  <c r="M358" i="7"/>
  <c r="N358" i="7"/>
  <c r="O358" i="7"/>
  <c r="L359" i="7"/>
  <c r="M359" i="7"/>
  <c r="N359" i="7"/>
  <c r="O359" i="7"/>
  <c r="L360" i="7"/>
  <c r="M360" i="7"/>
  <c r="N360" i="7"/>
  <c r="O360" i="7"/>
  <c r="L361" i="7"/>
  <c r="M361" i="7"/>
  <c r="N361" i="7"/>
  <c r="O361" i="7"/>
  <c r="L362" i="7"/>
  <c r="M362" i="7"/>
  <c r="N362" i="7"/>
  <c r="O362" i="7"/>
  <c r="L363" i="7"/>
  <c r="M363" i="7"/>
  <c r="N363" i="7"/>
  <c r="O363" i="7"/>
  <c r="L364" i="7"/>
  <c r="M364" i="7"/>
  <c r="N364" i="7"/>
  <c r="O364" i="7"/>
  <c r="L365" i="7"/>
  <c r="M365" i="7"/>
  <c r="N365" i="7"/>
  <c r="O365" i="7"/>
  <c r="L366" i="7"/>
  <c r="M366" i="7"/>
  <c r="N366" i="7"/>
  <c r="O366" i="7"/>
  <c r="L367" i="7"/>
  <c r="M367" i="7"/>
  <c r="N367" i="7"/>
  <c r="O367" i="7"/>
  <c r="L368" i="7"/>
  <c r="M368" i="7"/>
  <c r="N368" i="7"/>
  <c r="O368" i="7"/>
  <c r="L369" i="7"/>
  <c r="M369" i="7"/>
  <c r="N369" i="7"/>
  <c r="O369" i="7"/>
  <c r="L370" i="7"/>
  <c r="M370" i="7"/>
  <c r="N370" i="7"/>
  <c r="O370" i="7"/>
  <c r="L371" i="7"/>
  <c r="M371" i="7"/>
  <c r="N371" i="7"/>
  <c r="O371" i="7"/>
  <c r="L372" i="7"/>
  <c r="M372" i="7"/>
  <c r="N372" i="7"/>
  <c r="O372" i="7"/>
  <c r="L373" i="7"/>
  <c r="M373" i="7"/>
  <c r="N373" i="7"/>
  <c r="O373" i="7"/>
  <c r="L374" i="7"/>
  <c r="M374" i="7"/>
  <c r="N374" i="7"/>
  <c r="O374" i="7"/>
  <c r="L375" i="7"/>
  <c r="M375" i="7"/>
  <c r="N375" i="7"/>
  <c r="O375" i="7"/>
  <c r="L376" i="7"/>
  <c r="M376" i="7"/>
  <c r="N376" i="7"/>
  <c r="O376" i="7"/>
  <c r="L377" i="7"/>
  <c r="M377" i="7"/>
  <c r="N377" i="7"/>
  <c r="O377" i="7"/>
  <c r="L378" i="7"/>
  <c r="M378" i="7"/>
  <c r="N378" i="7"/>
  <c r="O378" i="7"/>
  <c r="L379" i="7"/>
  <c r="M379" i="7"/>
  <c r="N379" i="7"/>
  <c r="O379" i="7"/>
  <c r="L380" i="7"/>
  <c r="M380" i="7"/>
  <c r="N380" i="7"/>
  <c r="O380" i="7"/>
  <c r="L381" i="7"/>
  <c r="M381" i="7"/>
  <c r="N381" i="7"/>
  <c r="O381" i="7"/>
  <c r="L382" i="7"/>
  <c r="M382" i="7"/>
  <c r="N382" i="7"/>
  <c r="O382" i="7"/>
  <c r="L383" i="7"/>
  <c r="M383" i="7"/>
  <c r="N383" i="7"/>
  <c r="O383" i="7"/>
  <c r="L384" i="7"/>
  <c r="M384" i="7"/>
  <c r="N384" i="7"/>
  <c r="O384" i="7"/>
  <c r="L385" i="7"/>
  <c r="M385" i="7"/>
  <c r="N385" i="7"/>
  <c r="O385" i="7"/>
  <c r="L386" i="7"/>
  <c r="M386" i="7"/>
  <c r="N386" i="7"/>
  <c r="O386" i="7"/>
  <c r="L387" i="7"/>
  <c r="M387" i="7"/>
  <c r="N387" i="7"/>
  <c r="O387" i="7"/>
  <c r="L388" i="7"/>
  <c r="M388" i="7"/>
  <c r="N388" i="7"/>
  <c r="O388" i="7"/>
  <c r="L389" i="7"/>
  <c r="M389" i="7"/>
  <c r="N389" i="7"/>
  <c r="O389" i="7"/>
  <c r="L390" i="7"/>
  <c r="M390" i="7"/>
  <c r="N390" i="7"/>
  <c r="O390" i="7"/>
  <c r="L391" i="7"/>
  <c r="M391" i="7"/>
  <c r="N391" i="7"/>
  <c r="O391" i="7"/>
  <c r="L392" i="7"/>
  <c r="M392" i="7"/>
  <c r="N392" i="7"/>
  <c r="O392" i="7"/>
  <c r="L393" i="7"/>
  <c r="M393" i="7"/>
  <c r="N393" i="7"/>
  <c r="O393" i="7"/>
  <c r="L394" i="7"/>
  <c r="M394" i="7"/>
  <c r="N394" i="7"/>
  <c r="O394" i="7"/>
  <c r="L395" i="7"/>
  <c r="M395" i="7"/>
  <c r="N395" i="7"/>
  <c r="O395" i="7"/>
  <c r="L396" i="7"/>
  <c r="M396" i="7"/>
  <c r="N396" i="7"/>
  <c r="O396" i="7"/>
  <c r="L397" i="7"/>
  <c r="M397" i="7"/>
  <c r="N397" i="7"/>
  <c r="O397" i="7"/>
  <c r="L398" i="7"/>
  <c r="M398" i="7"/>
  <c r="N398" i="7"/>
  <c r="O398" i="7"/>
  <c r="L399" i="7"/>
  <c r="M399" i="7"/>
  <c r="N399" i="7"/>
  <c r="O399" i="7"/>
  <c r="L400" i="7"/>
  <c r="M400" i="7"/>
  <c r="N400" i="7"/>
  <c r="O400" i="7"/>
  <c r="L401" i="7"/>
  <c r="M401" i="7"/>
  <c r="N401" i="7"/>
  <c r="O401" i="7"/>
  <c r="L402" i="7"/>
  <c r="M402" i="7"/>
  <c r="N402" i="7"/>
  <c r="O402" i="7"/>
  <c r="L403" i="7"/>
  <c r="M403" i="7"/>
  <c r="N403" i="7"/>
  <c r="O403" i="7"/>
  <c r="L404" i="7"/>
  <c r="M404" i="7"/>
  <c r="N404" i="7"/>
  <c r="O404" i="7"/>
  <c r="L405" i="7"/>
  <c r="M405" i="7"/>
  <c r="N405" i="7"/>
  <c r="O405" i="7"/>
  <c r="L406" i="7"/>
  <c r="M406" i="7"/>
  <c r="N406" i="7"/>
  <c r="O406" i="7"/>
  <c r="L407" i="7"/>
  <c r="M407" i="7"/>
  <c r="N407" i="7"/>
  <c r="O407" i="7"/>
  <c r="L408" i="7"/>
  <c r="M408" i="7"/>
  <c r="N408" i="7"/>
  <c r="O408" i="7"/>
  <c r="L409" i="7"/>
  <c r="M409" i="7"/>
  <c r="N409" i="7"/>
  <c r="O409" i="7"/>
  <c r="L410" i="7"/>
  <c r="M410" i="7"/>
  <c r="N410" i="7"/>
  <c r="O410" i="7"/>
  <c r="L411" i="7"/>
  <c r="M411" i="7"/>
  <c r="N411" i="7"/>
  <c r="O411" i="7"/>
  <c r="L412" i="7"/>
  <c r="M412" i="7"/>
  <c r="N412" i="7"/>
  <c r="O412" i="7"/>
  <c r="L413" i="7"/>
  <c r="M413" i="7"/>
  <c r="N413" i="7"/>
  <c r="O413" i="7"/>
  <c r="L414" i="7"/>
  <c r="M414" i="7"/>
  <c r="N414" i="7"/>
  <c r="O414" i="7"/>
  <c r="L415" i="7"/>
  <c r="M415" i="7"/>
  <c r="N415" i="7"/>
  <c r="O415" i="7"/>
  <c r="L416" i="7"/>
  <c r="M416" i="7"/>
  <c r="N416" i="7"/>
  <c r="O416" i="7"/>
  <c r="L417" i="7"/>
  <c r="M417" i="7"/>
  <c r="N417" i="7"/>
  <c r="O417" i="7"/>
  <c r="O281" i="7"/>
  <c r="N281" i="7"/>
  <c r="M281" i="7"/>
  <c r="L281" i="7"/>
  <c r="B282" i="7"/>
  <c r="C282" i="7"/>
  <c r="D282" i="7"/>
  <c r="E282" i="7"/>
  <c r="F282" i="7"/>
  <c r="G282" i="7"/>
  <c r="H282" i="7"/>
  <c r="I282" i="7"/>
  <c r="J282" i="7"/>
  <c r="K282" i="7"/>
  <c r="B283" i="7"/>
  <c r="C283" i="7"/>
  <c r="D283" i="7"/>
  <c r="E283" i="7"/>
  <c r="F283" i="7"/>
  <c r="G283" i="7"/>
  <c r="H283" i="7"/>
  <c r="I283" i="7"/>
  <c r="J283" i="7"/>
  <c r="K283" i="7"/>
  <c r="B284" i="7"/>
  <c r="C284" i="7"/>
  <c r="D284" i="7"/>
  <c r="E284" i="7"/>
  <c r="F284" i="7"/>
  <c r="G284" i="7"/>
  <c r="H284" i="7"/>
  <c r="I284" i="7"/>
  <c r="J284" i="7"/>
  <c r="K284" i="7"/>
  <c r="B285" i="7"/>
  <c r="C285" i="7"/>
  <c r="D285" i="7"/>
  <c r="E285" i="7"/>
  <c r="F285" i="7"/>
  <c r="G285" i="7"/>
  <c r="H285" i="7"/>
  <c r="I285" i="7"/>
  <c r="J285" i="7"/>
  <c r="K285" i="7"/>
  <c r="B286" i="7"/>
  <c r="C286" i="7"/>
  <c r="D286" i="7"/>
  <c r="E286" i="7"/>
  <c r="F286" i="7"/>
  <c r="G286" i="7"/>
  <c r="H286" i="7"/>
  <c r="I286" i="7"/>
  <c r="J286" i="7"/>
  <c r="K286" i="7"/>
  <c r="B287" i="7"/>
  <c r="C287" i="7"/>
  <c r="D287" i="7"/>
  <c r="E287" i="7"/>
  <c r="F287" i="7"/>
  <c r="G287" i="7"/>
  <c r="H287" i="7"/>
  <c r="I287" i="7"/>
  <c r="J287" i="7"/>
  <c r="K287" i="7"/>
  <c r="B288" i="7"/>
  <c r="C288" i="7"/>
  <c r="D288" i="7"/>
  <c r="E288" i="7"/>
  <c r="F288" i="7"/>
  <c r="G288" i="7"/>
  <c r="H288" i="7"/>
  <c r="I288" i="7"/>
  <c r="J288" i="7"/>
  <c r="K288" i="7"/>
  <c r="B289" i="7"/>
  <c r="C289" i="7"/>
  <c r="D289" i="7"/>
  <c r="E289" i="7"/>
  <c r="F289" i="7"/>
  <c r="G289" i="7"/>
  <c r="H289" i="7"/>
  <c r="I289" i="7"/>
  <c r="J289" i="7"/>
  <c r="K289" i="7"/>
  <c r="B290" i="7"/>
  <c r="C290" i="7"/>
  <c r="D290" i="7"/>
  <c r="E290" i="7"/>
  <c r="F290" i="7"/>
  <c r="G290" i="7"/>
  <c r="H290" i="7"/>
  <c r="I290" i="7"/>
  <c r="J290" i="7"/>
  <c r="K290" i="7"/>
  <c r="B291" i="7"/>
  <c r="C291" i="7"/>
  <c r="D291" i="7"/>
  <c r="E291" i="7"/>
  <c r="F291" i="7"/>
  <c r="G291" i="7"/>
  <c r="H291" i="7"/>
  <c r="I291" i="7"/>
  <c r="J291" i="7"/>
  <c r="K291" i="7"/>
  <c r="B292" i="7"/>
  <c r="C292" i="7"/>
  <c r="D292" i="7"/>
  <c r="E292" i="7"/>
  <c r="F292" i="7"/>
  <c r="G292" i="7"/>
  <c r="H292" i="7"/>
  <c r="I292" i="7"/>
  <c r="J292" i="7"/>
  <c r="K292" i="7"/>
  <c r="B293" i="7"/>
  <c r="C293" i="7"/>
  <c r="D293" i="7"/>
  <c r="E293" i="7"/>
  <c r="F293" i="7"/>
  <c r="G293" i="7"/>
  <c r="H293" i="7"/>
  <c r="I293" i="7"/>
  <c r="J293" i="7"/>
  <c r="K293" i="7"/>
  <c r="B294" i="7"/>
  <c r="C294" i="7"/>
  <c r="D294" i="7"/>
  <c r="E294" i="7"/>
  <c r="F294" i="7"/>
  <c r="G294" i="7"/>
  <c r="H294" i="7"/>
  <c r="I294" i="7"/>
  <c r="J294" i="7"/>
  <c r="K294" i="7"/>
  <c r="B295" i="7"/>
  <c r="C295" i="7"/>
  <c r="D295" i="7"/>
  <c r="E295" i="7"/>
  <c r="F295" i="7"/>
  <c r="G295" i="7"/>
  <c r="H295" i="7"/>
  <c r="I295" i="7"/>
  <c r="J295" i="7"/>
  <c r="K295" i="7"/>
  <c r="B296" i="7"/>
  <c r="C296" i="7"/>
  <c r="D296" i="7"/>
  <c r="E296" i="7"/>
  <c r="F296" i="7"/>
  <c r="G296" i="7"/>
  <c r="H296" i="7"/>
  <c r="I296" i="7"/>
  <c r="J296" i="7"/>
  <c r="K296" i="7"/>
  <c r="B297" i="7"/>
  <c r="C297" i="7"/>
  <c r="D297" i="7"/>
  <c r="E297" i="7"/>
  <c r="F297" i="7"/>
  <c r="G297" i="7"/>
  <c r="H297" i="7"/>
  <c r="I297" i="7"/>
  <c r="J297" i="7"/>
  <c r="K297" i="7"/>
  <c r="B298" i="7"/>
  <c r="C298" i="7"/>
  <c r="D298" i="7"/>
  <c r="E298" i="7"/>
  <c r="F298" i="7"/>
  <c r="G298" i="7"/>
  <c r="H298" i="7"/>
  <c r="I298" i="7"/>
  <c r="J298" i="7"/>
  <c r="K298" i="7"/>
  <c r="B299" i="7"/>
  <c r="C299" i="7"/>
  <c r="D299" i="7"/>
  <c r="E299" i="7"/>
  <c r="F299" i="7"/>
  <c r="G299" i="7"/>
  <c r="H299" i="7"/>
  <c r="I299" i="7"/>
  <c r="J299" i="7"/>
  <c r="K299" i="7"/>
  <c r="B300" i="7"/>
  <c r="C300" i="7"/>
  <c r="D300" i="7"/>
  <c r="E300" i="7"/>
  <c r="F300" i="7"/>
  <c r="G300" i="7"/>
  <c r="H300" i="7"/>
  <c r="I300" i="7"/>
  <c r="J300" i="7"/>
  <c r="K300" i="7"/>
  <c r="B301" i="7"/>
  <c r="C301" i="7"/>
  <c r="D301" i="7"/>
  <c r="E301" i="7"/>
  <c r="F301" i="7"/>
  <c r="G301" i="7"/>
  <c r="H301" i="7"/>
  <c r="I301" i="7"/>
  <c r="J301" i="7"/>
  <c r="K301" i="7"/>
  <c r="B302" i="7"/>
  <c r="C302" i="7"/>
  <c r="D302" i="7"/>
  <c r="E302" i="7"/>
  <c r="F302" i="7"/>
  <c r="G302" i="7"/>
  <c r="H302" i="7"/>
  <c r="I302" i="7"/>
  <c r="J302" i="7"/>
  <c r="K302" i="7"/>
  <c r="B303" i="7"/>
  <c r="C303" i="7"/>
  <c r="D303" i="7"/>
  <c r="E303" i="7"/>
  <c r="F303" i="7"/>
  <c r="G303" i="7"/>
  <c r="H303" i="7"/>
  <c r="I303" i="7"/>
  <c r="J303" i="7"/>
  <c r="K303" i="7"/>
  <c r="B304" i="7"/>
  <c r="C304" i="7"/>
  <c r="D304" i="7"/>
  <c r="E304" i="7"/>
  <c r="F304" i="7"/>
  <c r="G304" i="7"/>
  <c r="H304" i="7"/>
  <c r="I304" i="7"/>
  <c r="J304" i="7"/>
  <c r="K304" i="7"/>
  <c r="B305" i="7"/>
  <c r="C305" i="7"/>
  <c r="D305" i="7"/>
  <c r="E305" i="7"/>
  <c r="F305" i="7"/>
  <c r="G305" i="7"/>
  <c r="H305" i="7"/>
  <c r="I305" i="7"/>
  <c r="J305" i="7"/>
  <c r="K305" i="7"/>
  <c r="B306" i="7"/>
  <c r="C306" i="7"/>
  <c r="D306" i="7"/>
  <c r="E306" i="7"/>
  <c r="F306" i="7"/>
  <c r="G306" i="7"/>
  <c r="H306" i="7"/>
  <c r="I306" i="7"/>
  <c r="J306" i="7"/>
  <c r="K306" i="7"/>
  <c r="B307" i="7"/>
  <c r="C307" i="7"/>
  <c r="D307" i="7"/>
  <c r="E307" i="7"/>
  <c r="F307" i="7"/>
  <c r="G307" i="7"/>
  <c r="H307" i="7"/>
  <c r="I307" i="7"/>
  <c r="J307" i="7"/>
  <c r="K307" i="7"/>
  <c r="B308" i="7"/>
  <c r="C308" i="7"/>
  <c r="D308" i="7"/>
  <c r="E308" i="7"/>
  <c r="F308" i="7"/>
  <c r="G308" i="7"/>
  <c r="H308" i="7"/>
  <c r="I308" i="7"/>
  <c r="J308" i="7"/>
  <c r="K308" i="7"/>
  <c r="B309" i="7"/>
  <c r="C309" i="7"/>
  <c r="D309" i="7"/>
  <c r="E309" i="7"/>
  <c r="F309" i="7"/>
  <c r="G309" i="7"/>
  <c r="H309" i="7"/>
  <c r="I309" i="7"/>
  <c r="J309" i="7"/>
  <c r="K309" i="7"/>
  <c r="B310" i="7"/>
  <c r="C310" i="7"/>
  <c r="D310" i="7"/>
  <c r="E310" i="7"/>
  <c r="F310" i="7"/>
  <c r="G310" i="7"/>
  <c r="H310" i="7"/>
  <c r="I310" i="7"/>
  <c r="J310" i="7"/>
  <c r="K310" i="7"/>
  <c r="B311" i="7"/>
  <c r="C311" i="7"/>
  <c r="D311" i="7"/>
  <c r="E311" i="7"/>
  <c r="F311" i="7"/>
  <c r="G311" i="7"/>
  <c r="H311" i="7"/>
  <c r="I311" i="7"/>
  <c r="J311" i="7"/>
  <c r="K311" i="7"/>
  <c r="B312" i="7"/>
  <c r="C312" i="7"/>
  <c r="D312" i="7"/>
  <c r="E312" i="7"/>
  <c r="F312" i="7"/>
  <c r="G312" i="7"/>
  <c r="H312" i="7"/>
  <c r="I312" i="7"/>
  <c r="J312" i="7"/>
  <c r="K312" i="7"/>
  <c r="B313" i="7"/>
  <c r="C313" i="7"/>
  <c r="D313" i="7"/>
  <c r="E313" i="7"/>
  <c r="F313" i="7"/>
  <c r="G313" i="7"/>
  <c r="H313" i="7"/>
  <c r="I313" i="7"/>
  <c r="J313" i="7"/>
  <c r="K313" i="7"/>
  <c r="B314" i="7"/>
  <c r="C314" i="7"/>
  <c r="D314" i="7"/>
  <c r="E314" i="7"/>
  <c r="F314" i="7"/>
  <c r="G314" i="7"/>
  <c r="H314" i="7"/>
  <c r="I314" i="7"/>
  <c r="J314" i="7"/>
  <c r="K314" i="7"/>
  <c r="B315" i="7"/>
  <c r="C315" i="7"/>
  <c r="D315" i="7"/>
  <c r="E315" i="7"/>
  <c r="F315" i="7"/>
  <c r="G315" i="7"/>
  <c r="H315" i="7"/>
  <c r="I315" i="7"/>
  <c r="J315" i="7"/>
  <c r="K315" i="7"/>
  <c r="B316" i="7"/>
  <c r="C316" i="7"/>
  <c r="D316" i="7"/>
  <c r="E316" i="7"/>
  <c r="F316" i="7"/>
  <c r="G316" i="7"/>
  <c r="H316" i="7"/>
  <c r="I316" i="7"/>
  <c r="J316" i="7"/>
  <c r="K316" i="7"/>
  <c r="B317" i="7"/>
  <c r="C317" i="7"/>
  <c r="D317" i="7"/>
  <c r="E317" i="7"/>
  <c r="F317" i="7"/>
  <c r="G317" i="7"/>
  <c r="H317" i="7"/>
  <c r="I317" i="7"/>
  <c r="J317" i="7"/>
  <c r="K317" i="7"/>
  <c r="B318" i="7"/>
  <c r="C318" i="7"/>
  <c r="D318" i="7"/>
  <c r="E318" i="7"/>
  <c r="F318" i="7"/>
  <c r="G318" i="7"/>
  <c r="H318" i="7"/>
  <c r="I318" i="7"/>
  <c r="J318" i="7"/>
  <c r="K318" i="7"/>
  <c r="B319" i="7"/>
  <c r="C319" i="7"/>
  <c r="D319" i="7"/>
  <c r="E319" i="7"/>
  <c r="F319" i="7"/>
  <c r="G319" i="7"/>
  <c r="H319" i="7"/>
  <c r="I319" i="7"/>
  <c r="J319" i="7"/>
  <c r="K319" i="7"/>
  <c r="B320" i="7"/>
  <c r="C320" i="7"/>
  <c r="D320" i="7"/>
  <c r="E320" i="7"/>
  <c r="F320" i="7"/>
  <c r="G320" i="7"/>
  <c r="H320" i="7"/>
  <c r="I320" i="7"/>
  <c r="J320" i="7"/>
  <c r="K320" i="7"/>
  <c r="B321" i="7"/>
  <c r="C321" i="7"/>
  <c r="D321" i="7"/>
  <c r="E321" i="7"/>
  <c r="F321" i="7"/>
  <c r="G321" i="7"/>
  <c r="H321" i="7"/>
  <c r="I321" i="7"/>
  <c r="J321" i="7"/>
  <c r="K321" i="7"/>
  <c r="B322" i="7"/>
  <c r="C322" i="7"/>
  <c r="D322" i="7"/>
  <c r="E322" i="7"/>
  <c r="F322" i="7"/>
  <c r="G322" i="7"/>
  <c r="H322" i="7"/>
  <c r="I322" i="7"/>
  <c r="J322" i="7"/>
  <c r="K322" i="7"/>
  <c r="B323" i="7"/>
  <c r="C323" i="7"/>
  <c r="D323" i="7"/>
  <c r="E323" i="7"/>
  <c r="F323" i="7"/>
  <c r="G323" i="7"/>
  <c r="H323" i="7"/>
  <c r="I323" i="7"/>
  <c r="J323" i="7"/>
  <c r="K323" i="7"/>
  <c r="B324" i="7"/>
  <c r="C324" i="7"/>
  <c r="D324" i="7"/>
  <c r="E324" i="7"/>
  <c r="F324" i="7"/>
  <c r="G324" i="7"/>
  <c r="H324" i="7"/>
  <c r="I324" i="7"/>
  <c r="J324" i="7"/>
  <c r="K324" i="7"/>
  <c r="B325" i="7"/>
  <c r="C325" i="7"/>
  <c r="D325" i="7"/>
  <c r="E325" i="7"/>
  <c r="F325" i="7"/>
  <c r="G325" i="7"/>
  <c r="H325" i="7"/>
  <c r="I325" i="7"/>
  <c r="J325" i="7"/>
  <c r="K325" i="7"/>
  <c r="B326" i="7"/>
  <c r="C326" i="7"/>
  <c r="D326" i="7"/>
  <c r="E326" i="7"/>
  <c r="F326" i="7"/>
  <c r="G326" i="7"/>
  <c r="H326" i="7"/>
  <c r="I326" i="7"/>
  <c r="J326" i="7"/>
  <c r="K326" i="7"/>
  <c r="B327" i="7"/>
  <c r="C327" i="7"/>
  <c r="D327" i="7"/>
  <c r="E327" i="7"/>
  <c r="F327" i="7"/>
  <c r="G327" i="7"/>
  <c r="H327" i="7"/>
  <c r="I327" i="7"/>
  <c r="J327" i="7"/>
  <c r="K327" i="7"/>
  <c r="B328" i="7"/>
  <c r="C328" i="7"/>
  <c r="D328" i="7"/>
  <c r="E328" i="7"/>
  <c r="F328" i="7"/>
  <c r="G328" i="7"/>
  <c r="H328" i="7"/>
  <c r="I328" i="7"/>
  <c r="J328" i="7"/>
  <c r="K328" i="7"/>
  <c r="B329" i="7"/>
  <c r="C329" i="7"/>
  <c r="D329" i="7"/>
  <c r="E329" i="7"/>
  <c r="F329" i="7"/>
  <c r="G329" i="7"/>
  <c r="H329" i="7"/>
  <c r="I329" i="7"/>
  <c r="J329" i="7"/>
  <c r="K329" i="7"/>
  <c r="B330" i="7"/>
  <c r="C330" i="7"/>
  <c r="D330" i="7"/>
  <c r="E330" i="7"/>
  <c r="F330" i="7"/>
  <c r="G330" i="7"/>
  <c r="H330" i="7"/>
  <c r="I330" i="7"/>
  <c r="J330" i="7"/>
  <c r="K330" i="7"/>
  <c r="B331" i="7"/>
  <c r="C331" i="7"/>
  <c r="D331" i="7"/>
  <c r="E331" i="7"/>
  <c r="F331" i="7"/>
  <c r="G331" i="7"/>
  <c r="H331" i="7"/>
  <c r="I331" i="7"/>
  <c r="J331" i="7"/>
  <c r="K331" i="7"/>
  <c r="B332" i="7"/>
  <c r="C332" i="7"/>
  <c r="D332" i="7"/>
  <c r="E332" i="7"/>
  <c r="F332" i="7"/>
  <c r="G332" i="7"/>
  <c r="H332" i="7"/>
  <c r="I332" i="7"/>
  <c r="J332" i="7"/>
  <c r="K332" i="7"/>
  <c r="B333" i="7"/>
  <c r="C333" i="7"/>
  <c r="D333" i="7"/>
  <c r="E333" i="7"/>
  <c r="F333" i="7"/>
  <c r="G333" i="7"/>
  <c r="H333" i="7"/>
  <c r="I333" i="7"/>
  <c r="J333" i="7"/>
  <c r="K333" i="7"/>
  <c r="B334" i="7"/>
  <c r="C334" i="7"/>
  <c r="D334" i="7"/>
  <c r="E334" i="7"/>
  <c r="F334" i="7"/>
  <c r="G334" i="7"/>
  <c r="H334" i="7"/>
  <c r="I334" i="7"/>
  <c r="J334" i="7"/>
  <c r="K334" i="7"/>
  <c r="B335" i="7"/>
  <c r="C335" i="7"/>
  <c r="D335" i="7"/>
  <c r="E335" i="7"/>
  <c r="F335" i="7"/>
  <c r="G335" i="7"/>
  <c r="H335" i="7"/>
  <c r="I335" i="7"/>
  <c r="J335" i="7"/>
  <c r="K335" i="7"/>
  <c r="B336" i="7"/>
  <c r="C336" i="7"/>
  <c r="D336" i="7"/>
  <c r="E336" i="7"/>
  <c r="F336" i="7"/>
  <c r="G336" i="7"/>
  <c r="H336" i="7"/>
  <c r="I336" i="7"/>
  <c r="J336" i="7"/>
  <c r="K336" i="7"/>
  <c r="B337" i="7"/>
  <c r="C337" i="7"/>
  <c r="D337" i="7"/>
  <c r="E337" i="7"/>
  <c r="F337" i="7"/>
  <c r="G337" i="7"/>
  <c r="H337" i="7"/>
  <c r="I337" i="7"/>
  <c r="J337" i="7"/>
  <c r="K337" i="7"/>
  <c r="B338" i="7"/>
  <c r="C338" i="7"/>
  <c r="D338" i="7"/>
  <c r="E338" i="7"/>
  <c r="F338" i="7"/>
  <c r="G338" i="7"/>
  <c r="H338" i="7"/>
  <c r="I338" i="7"/>
  <c r="J338" i="7"/>
  <c r="K338" i="7"/>
  <c r="B339" i="7"/>
  <c r="C339" i="7"/>
  <c r="D339" i="7"/>
  <c r="E339" i="7"/>
  <c r="F339" i="7"/>
  <c r="G339" i="7"/>
  <c r="H339" i="7"/>
  <c r="I339" i="7"/>
  <c r="J339" i="7"/>
  <c r="K339" i="7"/>
  <c r="B340" i="7"/>
  <c r="C340" i="7"/>
  <c r="D340" i="7"/>
  <c r="E340" i="7"/>
  <c r="F340" i="7"/>
  <c r="G340" i="7"/>
  <c r="H340" i="7"/>
  <c r="I340" i="7"/>
  <c r="J340" i="7"/>
  <c r="K340" i="7"/>
  <c r="B341" i="7"/>
  <c r="C341" i="7"/>
  <c r="D341" i="7"/>
  <c r="E341" i="7"/>
  <c r="F341" i="7"/>
  <c r="G341" i="7"/>
  <c r="H341" i="7"/>
  <c r="I341" i="7"/>
  <c r="J341" i="7"/>
  <c r="K341" i="7"/>
  <c r="B342" i="7"/>
  <c r="C342" i="7"/>
  <c r="D342" i="7"/>
  <c r="E342" i="7"/>
  <c r="F342" i="7"/>
  <c r="G342" i="7"/>
  <c r="H342" i="7"/>
  <c r="I342" i="7"/>
  <c r="J342" i="7"/>
  <c r="K342" i="7"/>
  <c r="B343" i="7"/>
  <c r="C343" i="7"/>
  <c r="D343" i="7"/>
  <c r="E343" i="7"/>
  <c r="F343" i="7"/>
  <c r="G343" i="7"/>
  <c r="H343" i="7"/>
  <c r="I343" i="7"/>
  <c r="J343" i="7"/>
  <c r="K343" i="7"/>
  <c r="B344" i="7"/>
  <c r="C344" i="7"/>
  <c r="D344" i="7"/>
  <c r="E344" i="7"/>
  <c r="F344" i="7"/>
  <c r="G344" i="7"/>
  <c r="H344" i="7"/>
  <c r="I344" i="7"/>
  <c r="J344" i="7"/>
  <c r="K344" i="7"/>
  <c r="B345" i="7"/>
  <c r="C345" i="7"/>
  <c r="D345" i="7"/>
  <c r="E345" i="7"/>
  <c r="F345" i="7"/>
  <c r="G345" i="7"/>
  <c r="H345" i="7"/>
  <c r="I345" i="7"/>
  <c r="J345" i="7"/>
  <c r="K345" i="7"/>
  <c r="B346" i="7"/>
  <c r="C346" i="7"/>
  <c r="D346" i="7"/>
  <c r="E346" i="7"/>
  <c r="F346" i="7"/>
  <c r="G346" i="7"/>
  <c r="H346" i="7"/>
  <c r="I346" i="7"/>
  <c r="J346" i="7"/>
  <c r="K346" i="7"/>
  <c r="B347" i="7"/>
  <c r="C347" i="7"/>
  <c r="D347" i="7"/>
  <c r="E347" i="7"/>
  <c r="F347" i="7"/>
  <c r="G347" i="7"/>
  <c r="H347" i="7"/>
  <c r="I347" i="7"/>
  <c r="J347" i="7"/>
  <c r="K347" i="7"/>
  <c r="B348" i="7"/>
  <c r="C348" i="7"/>
  <c r="D348" i="7"/>
  <c r="E348" i="7"/>
  <c r="F348" i="7"/>
  <c r="G348" i="7"/>
  <c r="H348" i="7"/>
  <c r="I348" i="7"/>
  <c r="J348" i="7"/>
  <c r="K348" i="7"/>
  <c r="B349" i="7"/>
  <c r="C349" i="7"/>
  <c r="D349" i="7"/>
  <c r="E349" i="7"/>
  <c r="F349" i="7"/>
  <c r="G349" i="7"/>
  <c r="H349" i="7"/>
  <c r="I349" i="7"/>
  <c r="J349" i="7"/>
  <c r="K349" i="7"/>
  <c r="B350" i="7"/>
  <c r="C350" i="7"/>
  <c r="D350" i="7"/>
  <c r="E350" i="7"/>
  <c r="F350" i="7"/>
  <c r="G350" i="7"/>
  <c r="H350" i="7"/>
  <c r="I350" i="7"/>
  <c r="J350" i="7"/>
  <c r="K350" i="7"/>
  <c r="B351" i="7"/>
  <c r="C351" i="7"/>
  <c r="D351" i="7"/>
  <c r="E351" i="7"/>
  <c r="F351" i="7"/>
  <c r="G351" i="7"/>
  <c r="H351" i="7"/>
  <c r="I351" i="7"/>
  <c r="J351" i="7"/>
  <c r="K351" i="7"/>
  <c r="B352" i="7"/>
  <c r="C352" i="7"/>
  <c r="D352" i="7"/>
  <c r="E352" i="7"/>
  <c r="F352" i="7"/>
  <c r="G352" i="7"/>
  <c r="H352" i="7"/>
  <c r="I352" i="7"/>
  <c r="J352" i="7"/>
  <c r="K352" i="7"/>
  <c r="B353" i="7"/>
  <c r="C353" i="7"/>
  <c r="D353" i="7"/>
  <c r="E353" i="7"/>
  <c r="F353" i="7"/>
  <c r="G353" i="7"/>
  <c r="H353" i="7"/>
  <c r="I353" i="7"/>
  <c r="J353" i="7"/>
  <c r="K353" i="7"/>
  <c r="B354" i="7"/>
  <c r="C354" i="7"/>
  <c r="D354" i="7"/>
  <c r="E354" i="7"/>
  <c r="F354" i="7"/>
  <c r="G354" i="7"/>
  <c r="H354" i="7"/>
  <c r="I354" i="7"/>
  <c r="J354" i="7"/>
  <c r="K354" i="7"/>
  <c r="B355" i="7"/>
  <c r="C355" i="7"/>
  <c r="D355" i="7"/>
  <c r="E355" i="7"/>
  <c r="F355" i="7"/>
  <c r="G355" i="7"/>
  <c r="H355" i="7"/>
  <c r="I355" i="7"/>
  <c r="J355" i="7"/>
  <c r="K355" i="7"/>
  <c r="B356" i="7"/>
  <c r="C356" i="7"/>
  <c r="D356" i="7"/>
  <c r="E356" i="7"/>
  <c r="F356" i="7"/>
  <c r="G356" i="7"/>
  <c r="H356" i="7"/>
  <c r="I356" i="7"/>
  <c r="J356" i="7"/>
  <c r="K356" i="7"/>
  <c r="B357" i="7"/>
  <c r="C357" i="7"/>
  <c r="D357" i="7"/>
  <c r="E357" i="7"/>
  <c r="F357" i="7"/>
  <c r="G357" i="7"/>
  <c r="H357" i="7"/>
  <c r="I357" i="7"/>
  <c r="J357" i="7"/>
  <c r="K357" i="7"/>
  <c r="B358" i="7"/>
  <c r="C358" i="7"/>
  <c r="D358" i="7"/>
  <c r="E358" i="7"/>
  <c r="F358" i="7"/>
  <c r="G358" i="7"/>
  <c r="H358" i="7"/>
  <c r="I358" i="7"/>
  <c r="J358" i="7"/>
  <c r="K358" i="7"/>
  <c r="B359" i="7"/>
  <c r="C359" i="7"/>
  <c r="D359" i="7"/>
  <c r="E359" i="7"/>
  <c r="F359" i="7"/>
  <c r="G359" i="7"/>
  <c r="H359" i="7"/>
  <c r="I359" i="7"/>
  <c r="J359" i="7"/>
  <c r="K359" i="7"/>
  <c r="B360" i="7"/>
  <c r="C360" i="7"/>
  <c r="D360" i="7"/>
  <c r="E360" i="7"/>
  <c r="F360" i="7"/>
  <c r="G360" i="7"/>
  <c r="H360" i="7"/>
  <c r="I360" i="7"/>
  <c r="J360" i="7"/>
  <c r="K360" i="7"/>
  <c r="B361" i="7"/>
  <c r="C361" i="7"/>
  <c r="D361" i="7"/>
  <c r="E361" i="7"/>
  <c r="F361" i="7"/>
  <c r="G361" i="7"/>
  <c r="H361" i="7"/>
  <c r="I361" i="7"/>
  <c r="J361" i="7"/>
  <c r="K361" i="7"/>
  <c r="B362" i="7"/>
  <c r="C362" i="7"/>
  <c r="D362" i="7"/>
  <c r="E362" i="7"/>
  <c r="F362" i="7"/>
  <c r="G362" i="7"/>
  <c r="H362" i="7"/>
  <c r="I362" i="7"/>
  <c r="J362" i="7"/>
  <c r="K362" i="7"/>
  <c r="B363" i="7"/>
  <c r="C363" i="7"/>
  <c r="D363" i="7"/>
  <c r="E363" i="7"/>
  <c r="F363" i="7"/>
  <c r="G363" i="7"/>
  <c r="H363" i="7"/>
  <c r="I363" i="7"/>
  <c r="J363" i="7"/>
  <c r="K363" i="7"/>
  <c r="B364" i="7"/>
  <c r="C364" i="7"/>
  <c r="D364" i="7"/>
  <c r="E364" i="7"/>
  <c r="F364" i="7"/>
  <c r="G364" i="7"/>
  <c r="H364" i="7"/>
  <c r="I364" i="7"/>
  <c r="J364" i="7"/>
  <c r="K364" i="7"/>
  <c r="B365" i="7"/>
  <c r="C365" i="7"/>
  <c r="D365" i="7"/>
  <c r="E365" i="7"/>
  <c r="F365" i="7"/>
  <c r="G365" i="7"/>
  <c r="H365" i="7"/>
  <c r="I365" i="7"/>
  <c r="J365" i="7"/>
  <c r="K365" i="7"/>
  <c r="B366" i="7"/>
  <c r="C366" i="7"/>
  <c r="D366" i="7"/>
  <c r="E366" i="7"/>
  <c r="F366" i="7"/>
  <c r="G366" i="7"/>
  <c r="H366" i="7"/>
  <c r="I366" i="7"/>
  <c r="J366" i="7"/>
  <c r="K366" i="7"/>
  <c r="B367" i="7"/>
  <c r="C367" i="7"/>
  <c r="D367" i="7"/>
  <c r="E367" i="7"/>
  <c r="F367" i="7"/>
  <c r="G367" i="7"/>
  <c r="H367" i="7"/>
  <c r="I367" i="7"/>
  <c r="J367" i="7"/>
  <c r="K367" i="7"/>
  <c r="B368" i="7"/>
  <c r="C368" i="7"/>
  <c r="D368" i="7"/>
  <c r="E368" i="7"/>
  <c r="F368" i="7"/>
  <c r="G368" i="7"/>
  <c r="H368" i="7"/>
  <c r="I368" i="7"/>
  <c r="J368" i="7"/>
  <c r="K368" i="7"/>
  <c r="B369" i="7"/>
  <c r="C369" i="7"/>
  <c r="D369" i="7"/>
  <c r="E369" i="7"/>
  <c r="F369" i="7"/>
  <c r="G369" i="7"/>
  <c r="H369" i="7"/>
  <c r="I369" i="7"/>
  <c r="J369" i="7"/>
  <c r="K369" i="7"/>
  <c r="B370" i="7"/>
  <c r="C370" i="7"/>
  <c r="D370" i="7"/>
  <c r="E370" i="7"/>
  <c r="F370" i="7"/>
  <c r="G370" i="7"/>
  <c r="H370" i="7"/>
  <c r="I370" i="7"/>
  <c r="J370" i="7"/>
  <c r="K370" i="7"/>
  <c r="B371" i="7"/>
  <c r="C371" i="7"/>
  <c r="D371" i="7"/>
  <c r="E371" i="7"/>
  <c r="F371" i="7"/>
  <c r="G371" i="7"/>
  <c r="H371" i="7"/>
  <c r="I371" i="7"/>
  <c r="J371" i="7"/>
  <c r="K371" i="7"/>
  <c r="B372" i="7"/>
  <c r="C372" i="7"/>
  <c r="D372" i="7"/>
  <c r="E372" i="7"/>
  <c r="F372" i="7"/>
  <c r="G372" i="7"/>
  <c r="H372" i="7"/>
  <c r="I372" i="7"/>
  <c r="J372" i="7"/>
  <c r="K372" i="7"/>
  <c r="B373" i="7"/>
  <c r="C373" i="7"/>
  <c r="D373" i="7"/>
  <c r="E373" i="7"/>
  <c r="F373" i="7"/>
  <c r="G373" i="7"/>
  <c r="H373" i="7"/>
  <c r="I373" i="7"/>
  <c r="J373" i="7"/>
  <c r="K373" i="7"/>
  <c r="B374" i="7"/>
  <c r="C374" i="7"/>
  <c r="D374" i="7"/>
  <c r="E374" i="7"/>
  <c r="F374" i="7"/>
  <c r="G374" i="7"/>
  <c r="H374" i="7"/>
  <c r="I374" i="7"/>
  <c r="J374" i="7"/>
  <c r="K374" i="7"/>
  <c r="B375" i="7"/>
  <c r="C375" i="7"/>
  <c r="D375" i="7"/>
  <c r="E375" i="7"/>
  <c r="F375" i="7"/>
  <c r="G375" i="7"/>
  <c r="H375" i="7"/>
  <c r="I375" i="7"/>
  <c r="J375" i="7"/>
  <c r="K375" i="7"/>
  <c r="B376" i="7"/>
  <c r="C376" i="7"/>
  <c r="D376" i="7"/>
  <c r="E376" i="7"/>
  <c r="F376" i="7"/>
  <c r="G376" i="7"/>
  <c r="H376" i="7"/>
  <c r="I376" i="7"/>
  <c r="J376" i="7"/>
  <c r="K376" i="7"/>
  <c r="B377" i="7"/>
  <c r="C377" i="7"/>
  <c r="D377" i="7"/>
  <c r="E377" i="7"/>
  <c r="F377" i="7"/>
  <c r="G377" i="7"/>
  <c r="H377" i="7"/>
  <c r="I377" i="7"/>
  <c r="J377" i="7"/>
  <c r="K377" i="7"/>
  <c r="B378" i="7"/>
  <c r="C378" i="7"/>
  <c r="D378" i="7"/>
  <c r="E378" i="7"/>
  <c r="F378" i="7"/>
  <c r="G378" i="7"/>
  <c r="H378" i="7"/>
  <c r="I378" i="7"/>
  <c r="J378" i="7"/>
  <c r="K378" i="7"/>
  <c r="B379" i="7"/>
  <c r="C379" i="7"/>
  <c r="D379" i="7"/>
  <c r="E379" i="7"/>
  <c r="F379" i="7"/>
  <c r="G379" i="7"/>
  <c r="H379" i="7"/>
  <c r="I379" i="7"/>
  <c r="J379" i="7"/>
  <c r="K379" i="7"/>
  <c r="B380" i="7"/>
  <c r="D380" i="7"/>
  <c r="G380" i="7"/>
  <c r="K380" i="7"/>
  <c r="B381" i="7"/>
  <c r="C381" i="7"/>
  <c r="D381" i="7"/>
  <c r="E381" i="7"/>
  <c r="F381" i="7"/>
  <c r="G381" i="7"/>
  <c r="H381" i="7"/>
  <c r="I381" i="7"/>
  <c r="J381" i="7"/>
  <c r="K381" i="7"/>
  <c r="B382" i="7"/>
  <c r="C382" i="7"/>
  <c r="D382" i="7"/>
  <c r="E382" i="7"/>
  <c r="F382" i="7"/>
  <c r="G382" i="7"/>
  <c r="H382" i="7"/>
  <c r="I382" i="7"/>
  <c r="J382" i="7"/>
  <c r="K382" i="7"/>
  <c r="B383" i="7"/>
  <c r="C383" i="7"/>
  <c r="D383" i="7"/>
  <c r="E383" i="7"/>
  <c r="F383" i="7"/>
  <c r="G383" i="7"/>
  <c r="H383" i="7"/>
  <c r="I383" i="7"/>
  <c r="J383" i="7"/>
  <c r="K383" i="7"/>
  <c r="B384" i="7"/>
  <c r="C384" i="7"/>
  <c r="D384" i="7"/>
  <c r="E384" i="7"/>
  <c r="F384" i="7"/>
  <c r="G384" i="7"/>
  <c r="H384" i="7"/>
  <c r="I384" i="7"/>
  <c r="J384" i="7"/>
  <c r="K384" i="7"/>
  <c r="B385" i="7"/>
  <c r="D385" i="7"/>
  <c r="E385" i="7"/>
  <c r="G385" i="7"/>
  <c r="H385" i="7"/>
  <c r="B386" i="7"/>
  <c r="C386" i="7"/>
  <c r="D386" i="7"/>
  <c r="E386" i="7"/>
  <c r="F386" i="7"/>
  <c r="G386" i="7"/>
  <c r="H386" i="7"/>
  <c r="I386" i="7"/>
  <c r="J386" i="7"/>
  <c r="K386" i="7"/>
  <c r="B387" i="7"/>
  <c r="C387" i="7"/>
  <c r="D387" i="7"/>
  <c r="E387" i="7"/>
  <c r="F387" i="7"/>
  <c r="G387" i="7"/>
  <c r="H387" i="7"/>
  <c r="I387" i="7"/>
  <c r="J387" i="7"/>
  <c r="K387" i="7"/>
  <c r="B388" i="7"/>
  <c r="C388" i="7"/>
  <c r="D388" i="7"/>
  <c r="E388" i="7"/>
  <c r="F388" i="7"/>
  <c r="G388" i="7"/>
  <c r="H388" i="7"/>
  <c r="I388" i="7"/>
  <c r="J388" i="7"/>
  <c r="K388" i="7"/>
  <c r="B389" i="7"/>
  <c r="C389" i="7"/>
  <c r="D389" i="7"/>
  <c r="E389" i="7"/>
  <c r="F389" i="7"/>
  <c r="G389" i="7"/>
  <c r="H389" i="7"/>
  <c r="I389" i="7"/>
  <c r="J389" i="7"/>
  <c r="K389" i="7"/>
  <c r="B390" i="7"/>
  <c r="C390" i="7"/>
  <c r="D390" i="7"/>
  <c r="E390" i="7"/>
  <c r="F390" i="7"/>
  <c r="G390" i="7"/>
  <c r="H390" i="7"/>
  <c r="I390" i="7"/>
  <c r="J390" i="7"/>
  <c r="K390" i="7"/>
  <c r="B391" i="7"/>
  <c r="C391" i="7"/>
  <c r="D391" i="7"/>
  <c r="E391" i="7"/>
  <c r="F391" i="7"/>
  <c r="G391" i="7"/>
  <c r="H391" i="7"/>
  <c r="I391" i="7"/>
  <c r="J391" i="7"/>
  <c r="K391" i="7"/>
  <c r="B392" i="7"/>
  <c r="C392" i="7"/>
  <c r="D392" i="7"/>
  <c r="F392" i="7"/>
  <c r="G392" i="7"/>
  <c r="H392" i="7"/>
  <c r="I392" i="7"/>
  <c r="J392" i="7"/>
  <c r="K392" i="7"/>
  <c r="B393" i="7"/>
  <c r="C393" i="7"/>
  <c r="D393" i="7"/>
  <c r="E393" i="7"/>
  <c r="F393" i="7"/>
  <c r="G393" i="7"/>
  <c r="H393" i="7"/>
  <c r="I393" i="7"/>
  <c r="J393" i="7"/>
  <c r="K393" i="7"/>
  <c r="B394" i="7"/>
  <c r="C394" i="7"/>
  <c r="D394" i="7"/>
  <c r="F394" i="7"/>
  <c r="G394" i="7"/>
  <c r="H394" i="7"/>
  <c r="I394" i="7"/>
  <c r="J394" i="7"/>
  <c r="K394" i="7"/>
  <c r="C395" i="7"/>
  <c r="D395" i="7"/>
  <c r="E395" i="7"/>
  <c r="F395" i="7"/>
  <c r="G395" i="7"/>
  <c r="H395" i="7"/>
  <c r="I395" i="7"/>
  <c r="J395" i="7"/>
  <c r="K395" i="7"/>
  <c r="B396" i="7"/>
  <c r="D396" i="7"/>
  <c r="E396" i="7"/>
  <c r="F396" i="7"/>
  <c r="G396" i="7"/>
  <c r="H396" i="7"/>
  <c r="I396" i="7"/>
  <c r="J396" i="7"/>
  <c r="K396" i="7"/>
  <c r="B397" i="7"/>
  <c r="C397" i="7"/>
  <c r="D397" i="7"/>
  <c r="E397" i="7"/>
  <c r="F397" i="7"/>
  <c r="G397" i="7"/>
  <c r="H397" i="7"/>
  <c r="I397" i="7"/>
  <c r="J397" i="7"/>
  <c r="K397" i="7"/>
  <c r="B398" i="7"/>
  <c r="C398" i="7"/>
  <c r="D398" i="7"/>
  <c r="E398" i="7"/>
  <c r="F398" i="7"/>
  <c r="G398" i="7"/>
  <c r="H398" i="7"/>
  <c r="I398" i="7"/>
  <c r="J398" i="7"/>
  <c r="K398" i="7"/>
  <c r="B399" i="7"/>
  <c r="D399" i="7"/>
  <c r="G399" i="7"/>
  <c r="B400" i="7"/>
  <c r="C400" i="7"/>
  <c r="D400" i="7"/>
  <c r="E400" i="7"/>
  <c r="F400" i="7"/>
  <c r="G400" i="7"/>
  <c r="H400" i="7"/>
  <c r="I400" i="7"/>
  <c r="J400" i="7"/>
  <c r="K400" i="7"/>
  <c r="B401" i="7"/>
  <c r="C401" i="7"/>
  <c r="D401" i="7"/>
  <c r="F401" i="7"/>
  <c r="G401" i="7"/>
  <c r="H401" i="7"/>
  <c r="I401" i="7"/>
  <c r="J401" i="7"/>
  <c r="K401" i="7"/>
  <c r="B402" i="7"/>
  <c r="C402" i="7"/>
  <c r="D402" i="7"/>
  <c r="E402" i="7"/>
  <c r="F402" i="7"/>
  <c r="G402" i="7"/>
  <c r="H402" i="7"/>
  <c r="I402" i="7"/>
  <c r="J402" i="7"/>
  <c r="K402" i="7"/>
  <c r="B403" i="7"/>
  <c r="C403" i="7"/>
  <c r="D403" i="7"/>
  <c r="E403" i="7"/>
  <c r="F403" i="7"/>
  <c r="G403" i="7"/>
  <c r="H403" i="7"/>
  <c r="I403" i="7"/>
  <c r="J403" i="7"/>
  <c r="K403" i="7"/>
  <c r="B404" i="7"/>
  <c r="C404" i="7"/>
  <c r="D404" i="7"/>
  <c r="G404" i="7"/>
  <c r="H404" i="7"/>
  <c r="I404" i="7"/>
  <c r="J404" i="7"/>
  <c r="K404" i="7"/>
  <c r="B405" i="7"/>
  <c r="C405" i="7"/>
  <c r="D405" i="7"/>
  <c r="F405" i="7"/>
  <c r="G405" i="7"/>
  <c r="H405" i="7"/>
  <c r="I405" i="7"/>
  <c r="J405" i="7"/>
  <c r="K405" i="7"/>
  <c r="B406" i="7"/>
  <c r="C406" i="7"/>
  <c r="D406" i="7"/>
  <c r="E406" i="7"/>
  <c r="F406" i="7"/>
  <c r="G406" i="7"/>
  <c r="H406" i="7"/>
  <c r="I406" i="7"/>
  <c r="J406" i="7"/>
  <c r="K406" i="7"/>
  <c r="B407" i="7"/>
  <c r="C407" i="7"/>
  <c r="D407" i="7"/>
  <c r="E407" i="7"/>
  <c r="F407" i="7"/>
  <c r="G407" i="7"/>
  <c r="H407" i="7"/>
  <c r="I407" i="7"/>
  <c r="J407" i="7"/>
  <c r="K407" i="7"/>
  <c r="B408" i="7"/>
  <c r="C408" i="7"/>
  <c r="D408" i="7"/>
  <c r="E408" i="7"/>
  <c r="F408" i="7"/>
  <c r="G408" i="7"/>
  <c r="H408" i="7"/>
  <c r="I408" i="7"/>
  <c r="K408" i="7"/>
  <c r="B409" i="7"/>
  <c r="C409" i="7"/>
  <c r="D409" i="7"/>
  <c r="E409" i="7"/>
  <c r="F409" i="7"/>
  <c r="G409" i="7"/>
  <c r="H409" i="7"/>
  <c r="I409" i="7"/>
  <c r="J409" i="7"/>
  <c r="K409" i="7"/>
  <c r="B410" i="7"/>
  <c r="C410" i="7"/>
  <c r="D410" i="7"/>
  <c r="E410" i="7"/>
  <c r="F410" i="7"/>
  <c r="G410" i="7"/>
  <c r="H410" i="7"/>
  <c r="I410" i="7"/>
  <c r="J410" i="7"/>
  <c r="K410" i="7"/>
  <c r="B411" i="7"/>
  <c r="C411" i="7"/>
  <c r="D411" i="7"/>
  <c r="E411" i="7"/>
  <c r="F411" i="7"/>
  <c r="G411" i="7"/>
  <c r="H411" i="7"/>
  <c r="I411" i="7"/>
  <c r="J411" i="7"/>
  <c r="K411" i="7"/>
  <c r="B412" i="7"/>
  <c r="C412" i="7"/>
  <c r="D412" i="7"/>
  <c r="E412" i="7"/>
  <c r="F412" i="7"/>
  <c r="G412" i="7"/>
  <c r="H412" i="7"/>
  <c r="I412" i="7"/>
  <c r="J412" i="7"/>
  <c r="B413" i="7"/>
  <c r="C413" i="7"/>
  <c r="D413" i="7"/>
  <c r="E413" i="7"/>
  <c r="F413" i="7"/>
  <c r="G413" i="7"/>
  <c r="H413" i="7"/>
  <c r="I413" i="7"/>
  <c r="J413" i="7"/>
  <c r="K413" i="7"/>
  <c r="B414" i="7"/>
  <c r="C414" i="7"/>
  <c r="D414" i="7"/>
  <c r="E414" i="7"/>
  <c r="F414" i="7"/>
  <c r="G414" i="7"/>
  <c r="H414" i="7"/>
  <c r="I414" i="7"/>
  <c r="J414" i="7"/>
  <c r="K414" i="7"/>
  <c r="B415" i="7"/>
  <c r="C415" i="7"/>
  <c r="D415" i="7"/>
  <c r="E415" i="7"/>
  <c r="F415" i="7"/>
  <c r="G415" i="7"/>
  <c r="H415" i="7"/>
  <c r="I415" i="7"/>
  <c r="J415" i="7"/>
  <c r="K415" i="7"/>
  <c r="B416" i="7"/>
  <c r="D416" i="7"/>
  <c r="E416" i="7"/>
  <c r="F416" i="7"/>
  <c r="G416" i="7"/>
  <c r="H416" i="7"/>
  <c r="I416" i="7"/>
  <c r="J416" i="7"/>
  <c r="K416" i="7"/>
  <c r="B417" i="7"/>
  <c r="C417" i="7"/>
  <c r="D417" i="7"/>
  <c r="E417" i="7"/>
  <c r="F417" i="7"/>
  <c r="G417" i="7"/>
  <c r="H417" i="7"/>
  <c r="I417" i="7"/>
  <c r="J417" i="7"/>
  <c r="K417" i="7"/>
  <c r="C281" i="7"/>
  <c r="D281" i="7"/>
  <c r="E281" i="7"/>
  <c r="F281" i="7"/>
  <c r="G281" i="7"/>
  <c r="H281" i="7"/>
  <c r="I281" i="7"/>
  <c r="J281" i="7"/>
  <c r="K281" i="7"/>
  <c r="L143" i="7"/>
  <c r="M143" i="7"/>
  <c r="N143" i="7"/>
  <c r="O143" i="7"/>
  <c r="L144" i="7"/>
  <c r="M144" i="7"/>
  <c r="N144" i="7"/>
  <c r="O144" i="7"/>
  <c r="L145" i="7"/>
  <c r="M145" i="7"/>
  <c r="N145" i="7"/>
  <c r="O145" i="7"/>
  <c r="L146" i="7"/>
  <c r="M146" i="7"/>
  <c r="N146" i="7"/>
  <c r="O146" i="7"/>
  <c r="L147" i="7"/>
  <c r="M147" i="7"/>
  <c r="N147" i="7"/>
  <c r="O147" i="7"/>
  <c r="L148" i="7"/>
  <c r="M148" i="7"/>
  <c r="N148" i="7"/>
  <c r="O148" i="7"/>
  <c r="L149" i="7"/>
  <c r="M149" i="7"/>
  <c r="N149" i="7"/>
  <c r="O149" i="7"/>
  <c r="L150" i="7"/>
  <c r="M150" i="7"/>
  <c r="N150" i="7"/>
  <c r="O150" i="7"/>
  <c r="L151" i="7"/>
  <c r="M151" i="7"/>
  <c r="N151" i="7"/>
  <c r="O151" i="7"/>
  <c r="L152" i="7"/>
  <c r="M152" i="7"/>
  <c r="N152" i="7"/>
  <c r="O152" i="7"/>
  <c r="L153" i="7"/>
  <c r="M153" i="7"/>
  <c r="N153" i="7"/>
  <c r="O153" i="7"/>
  <c r="L154" i="7"/>
  <c r="M154" i="7"/>
  <c r="N154" i="7"/>
  <c r="O154" i="7"/>
  <c r="L155" i="7"/>
  <c r="M155" i="7"/>
  <c r="N155" i="7"/>
  <c r="O155" i="7"/>
  <c r="L156" i="7"/>
  <c r="M156" i="7"/>
  <c r="N156" i="7"/>
  <c r="O156" i="7"/>
  <c r="L157" i="7"/>
  <c r="M157" i="7"/>
  <c r="N157" i="7"/>
  <c r="O157" i="7"/>
  <c r="L158" i="7"/>
  <c r="M158" i="7"/>
  <c r="N158" i="7"/>
  <c r="O158" i="7"/>
  <c r="L159" i="7"/>
  <c r="M159" i="7"/>
  <c r="N159" i="7"/>
  <c r="O159" i="7"/>
  <c r="L160" i="7"/>
  <c r="M160" i="7"/>
  <c r="N160" i="7"/>
  <c r="O160" i="7"/>
  <c r="L161" i="7"/>
  <c r="M161" i="7"/>
  <c r="N161" i="7"/>
  <c r="O161" i="7"/>
  <c r="L162" i="7"/>
  <c r="M162" i="7"/>
  <c r="N162" i="7"/>
  <c r="O162" i="7"/>
  <c r="L163" i="7"/>
  <c r="M163" i="7"/>
  <c r="N163" i="7"/>
  <c r="O163" i="7"/>
  <c r="L164" i="7"/>
  <c r="M164" i="7"/>
  <c r="N164" i="7"/>
  <c r="O164" i="7"/>
  <c r="L165" i="7"/>
  <c r="M165" i="7"/>
  <c r="N165" i="7"/>
  <c r="O165" i="7"/>
  <c r="L166" i="7"/>
  <c r="M166" i="7"/>
  <c r="N166" i="7"/>
  <c r="O166" i="7"/>
  <c r="L167" i="7"/>
  <c r="M167" i="7"/>
  <c r="N167" i="7"/>
  <c r="O167" i="7"/>
  <c r="L168" i="7"/>
  <c r="M168" i="7"/>
  <c r="N168" i="7"/>
  <c r="O168" i="7"/>
  <c r="L169" i="7"/>
  <c r="M169" i="7"/>
  <c r="N169" i="7"/>
  <c r="O169" i="7"/>
  <c r="L170" i="7"/>
  <c r="M170" i="7"/>
  <c r="N170" i="7"/>
  <c r="O170" i="7"/>
  <c r="L171" i="7"/>
  <c r="M171" i="7"/>
  <c r="N171" i="7"/>
  <c r="O171" i="7"/>
  <c r="L172" i="7"/>
  <c r="M172" i="7"/>
  <c r="N172" i="7"/>
  <c r="O172" i="7"/>
  <c r="L173" i="7"/>
  <c r="M173" i="7"/>
  <c r="N173" i="7"/>
  <c r="O173" i="7"/>
  <c r="L174" i="7"/>
  <c r="M174" i="7"/>
  <c r="N174" i="7"/>
  <c r="O174" i="7"/>
  <c r="L175" i="7"/>
  <c r="M175" i="7"/>
  <c r="N175" i="7"/>
  <c r="O175" i="7"/>
  <c r="L176" i="7"/>
  <c r="M176" i="7"/>
  <c r="N176" i="7"/>
  <c r="O176" i="7"/>
  <c r="L177" i="7"/>
  <c r="M177" i="7"/>
  <c r="N177" i="7"/>
  <c r="O177" i="7"/>
  <c r="L178" i="7"/>
  <c r="M178" i="7"/>
  <c r="N178" i="7"/>
  <c r="O178" i="7"/>
  <c r="L179" i="7"/>
  <c r="M179" i="7"/>
  <c r="N179" i="7"/>
  <c r="O179" i="7"/>
  <c r="L180" i="7"/>
  <c r="M180" i="7"/>
  <c r="N180" i="7"/>
  <c r="O180" i="7"/>
  <c r="L181" i="7"/>
  <c r="M181" i="7"/>
  <c r="N181" i="7"/>
  <c r="O181" i="7"/>
  <c r="L182" i="7"/>
  <c r="M182" i="7"/>
  <c r="N182" i="7"/>
  <c r="O182" i="7"/>
  <c r="L183" i="7"/>
  <c r="M183" i="7"/>
  <c r="N183" i="7"/>
  <c r="O183" i="7"/>
  <c r="L184" i="7"/>
  <c r="M184" i="7"/>
  <c r="N184" i="7"/>
  <c r="O184" i="7"/>
  <c r="L185" i="7"/>
  <c r="M185" i="7"/>
  <c r="N185" i="7"/>
  <c r="O185" i="7"/>
  <c r="L186" i="7"/>
  <c r="M186" i="7"/>
  <c r="N186" i="7"/>
  <c r="O186" i="7"/>
  <c r="L187" i="7"/>
  <c r="M187" i="7"/>
  <c r="N187" i="7"/>
  <c r="O187" i="7"/>
  <c r="L188" i="7"/>
  <c r="M188" i="7"/>
  <c r="N188" i="7"/>
  <c r="O188" i="7"/>
  <c r="L189" i="7"/>
  <c r="M189" i="7"/>
  <c r="N189" i="7"/>
  <c r="O189" i="7"/>
  <c r="L190" i="7"/>
  <c r="M190" i="7"/>
  <c r="N190" i="7"/>
  <c r="O190" i="7"/>
  <c r="L191" i="7"/>
  <c r="M191" i="7"/>
  <c r="N191" i="7"/>
  <c r="O191" i="7"/>
  <c r="L192" i="7"/>
  <c r="M192" i="7"/>
  <c r="N192" i="7"/>
  <c r="O192" i="7"/>
  <c r="L193" i="7"/>
  <c r="M193" i="7"/>
  <c r="N193" i="7"/>
  <c r="O193" i="7"/>
  <c r="L194" i="7"/>
  <c r="M194" i="7"/>
  <c r="N194" i="7"/>
  <c r="O194" i="7"/>
  <c r="L195" i="7"/>
  <c r="M195" i="7"/>
  <c r="N195" i="7"/>
  <c r="O195" i="7"/>
  <c r="L196" i="7"/>
  <c r="M196" i="7"/>
  <c r="N196" i="7"/>
  <c r="O196" i="7"/>
  <c r="L197" i="7"/>
  <c r="M197" i="7"/>
  <c r="N197" i="7"/>
  <c r="O197" i="7"/>
  <c r="L198" i="7"/>
  <c r="M198" i="7"/>
  <c r="N198" i="7"/>
  <c r="O198" i="7"/>
  <c r="L199" i="7"/>
  <c r="M199" i="7"/>
  <c r="N199" i="7"/>
  <c r="O199" i="7"/>
  <c r="L200" i="7"/>
  <c r="M200" i="7"/>
  <c r="N200" i="7"/>
  <c r="O200" i="7"/>
  <c r="L201" i="7"/>
  <c r="M201" i="7"/>
  <c r="N201" i="7"/>
  <c r="O201" i="7"/>
  <c r="L202" i="7"/>
  <c r="M202" i="7"/>
  <c r="N202" i="7"/>
  <c r="O202" i="7"/>
  <c r="L203" i="7"/>
  <c r="M203" i="7"/>
  <c r="N203" i="7"/>
  <c r="O203" i="7"/>
  <c r="L204" i="7"/>
  <c r="M204" i="7"/>
  <c r="N204" i="7"/>
  <c r="O204" i="7"/>
  <c r="L205" i="7"/>
  <c r="M205" i="7"/>
  <c r="N205" i="7"/>
  <c r="O205" i="7"/>
  <c r="L206" i="7"/>
  <c r="M206" i="7"/>
  <c r="N206" i="7"/>
  <c r="O206" i="7"/>
  <c r="L207" i="7"/>
  <c r="M207" i="7"/>
  <c r="N207" i="7"/>
  <c r="O207" i="7"/>
  <c r="L208" i="7"/>
  <c r="M208" i="7"/>
  <c r="N208" i="7"/>
  <c r="O208" i="7"/>
  <c r="L209" i="7"/>
  <c r="M209" i="7"/>
  <c r="N209" i="7"/>
  <c r="O209" i="7"/>
  <c r="L210" i="7"/>
  <c r="M210" i="7"/>
  <c r="N210" i="7"/>
  <c r="O210" i="7"/>
  <c r="L211" i="7"/>
  <c r="M211" i="7"/>
  <c r="N211" i="7"/>
  <c r="O211" i="7"/>
  <c r="L212" i="7"/>
  <c r="M212" i="7"/>
  <c r="N212" i="7"/>
  <c r="O212" i="7"/>
  <c r="L213" i="7"/>
  <c r="M213" i="7"/>
  <c r="N213" i="7"/>
  <c r="O213" i="7"/>
  <c r="L214" i="7"/>
  <c r="M214" i="7"/>
  <c r="N214" i="7"/>
  <c r="O214" i="7"/>
  <c r="L215" i="7"/>
  <c r="M215" i="7"/>
  <c r="N215" i="7"/>
  <c r="O215" i="7"/>
  <c r="L216" i="7"/>
  <c r="M216" i="7"/>
  <c r="N216" i="7"/>
  <c r="O216" i="7"/>
  <c r="L217" i="7"/>
  <c r="M217" i="7"/>
  <c r="N217" i="7"/>
  <c r="O217" i="7"/>
  <c r="L218" i="7"/>
  <c r="M218" i="7"/>
  <c r="N218" i="7"/>
  <c r="O218" i="7"/>
  <c r="L219" i="7"/>
  <c r="M219" i="7"/>
  <c r="N219" i="7"/>
  <c r="O219" i="7"/>
  <c r="L220" i="7"/>
  <c r="M220" i="7"/>
  <c r="N220" i="7"/>
  <c r="O220" i="7"/>
  <c r="L221" i="7"/>
  <c r="M221" i="7"/>
  <c r="N221" i="7"/>
  <c r="O221" i="7"/>
  <c r="L222" i="7"/>
  <c r="M222" i="7"/>
  <c r="N222" i="7"/>
  <c r="O222" i="7"/>
  <c r="L223" i="7"/>
  <c r="M223" i="7"/>
  <c r="N223" i="7"/>
  <c r="O223" i="7"/>
  <c r="L224" i="7"/>
  <c r="M224" i="7"/>
  <c r="N224" i="7"/>
  <c r="O224" i="7"/>
  <c r="L225" i="7"/>
  <c r="M225" i="7"/>
  <c r="N225" i="7"/>
  <c r="O225" i="7"/>
  <c r="L226" i="7"/>
  <c r="M226" i="7"/>
  <c r="N226" i="7"/>
  <c r="O226" i="7"/>
  <c r="L227" i="7"/>
  <c r="M227" i="7"/>
  <c r="N227" i="7"/>
  <c r="O227" i="7"/>
  <c r="L228" i="7"/>
  <c r="M228" i="7"/>
  <c r="N228" i="7"/>
  <c r="O228" i="7"/>
  <c r="L229" i="7"/>
  <c r="M229" i="7"/>
  <c r="N229" i="7"/>
  <c r="O229" i="7"/>
  <c r="L230" i="7"/>
  <c r="M230" i="7"/>
  <c r="N230" i="7"/>
  <c r="O230" i="7"/>
  <c r="L231" i="7"/>
  <c r="M231" i="7"/>
  <c r="N231" i="7"/>
  <c r="O231" i="7"/>
  <c r="L232" i="7"/>
  <c r="M232" i="7"/>
  <c r="N232" i="7"/>
  <c r="O232" i="7"/>
  <c r="L233" i="7"/>
  <c r="M233" i="7"/>
  <c r="N233" i="7"/>
  <c r="O233" i="7"/>
  <c r="L234" i="7"/>
  <c r="M234" i="7"/>
  <c r="N234" i="7"/>
  <c r="O234" i="7"/>
  <c r="L235" i="7"/>
  <c r="M235" i="7"/>
  <c r="N235" i="7"/>
  <c r="O235" i="7"/>
  <c r="L236" i="7"/>
  <c r="M236" i="7"/>
  <c r="N236" i="7"/>
  <c r="O236" i="7"/>
  <c r="L237" i="7"/>
  <c r="M237" i="7"/>
  <c r="N237" i="7"/>
  <c r="O237" i="7"/>
  <c r="L238" i="7"/>
  <c r="M238" i="7"/>
  <c r="N238" i="7"/>
  <c r="O238" i="7"/>
  <c r="L239" i="7"/>
  <c r="M239" i="7"/>
  <c r="N239" i="7"/>
  <c r="O239" i="7"/>
  <c r="L240" i="7"/>
  <c r="M240" i="7"/>
  <c r="N240" i="7"/>
  <c r="O240" i="7"/>
  <c r="L241" i="7"/>
  <c r="M241" i="7"/>
  <c r="N241" i="7"/>
  <c r="O241" i="7"/>
  <c r="L242" i="7"/>
  <c r="M242" i="7"/>
  <c r="N242" i="7"/>
  <c r="O242" i="7"/>
  <c r="L243" i="7"/>
  <c r="M243" i="7"/>
  <c r="N243" i="7"/>
  <c r="O243" i="7"/>
  <c r="L244" i="7"/>
  <c r="M244" i="7"/>
  <c r="N244" i="7"/>
  <c r="O244" i="7"/>
  <c r="L245" i="7"/>
  <c r="M245" i="7"/>
  <c r="N245" i="7"/>
  <c r="O245" i="7"/>
  <c r="L246" i="7"/>
  <c r="M246" i="7"/>
  <c r="N246" i="7"/>
  <c r="O246" i="7"/>
  <c r="L247" i="7"/>
  <c r="M247" i="7"/>
  <c r="N247" i="7"/>
  <c r="O247" i="7"/>
  <c r="L248" i="7"/>
  <c r="M248" i="7"/>
  <c r="N248" i="7"/>
  <c r="O248" i="7"/>
  <c r="L249" i="7"/>
  <c r="M249" i="7"/>
  <c r="N249" i="7"/>
  <c r="O249" i="7"/>
  <c r="L250" i="7"/>
  <c r="M250" i="7"/>
  <c r="N250" i="7"/>
  <c r="O250" i="7"/>
  <c r="L251" i="7"/>
  <c r="M251" i="7"/>
  <c r="N251" i="7"/>
  <c r="O251" i="7"/>
  <c r="L252" i="7"/>
  <c r="M252" i="7"/>
  <c r="N252" i="7"/>
  <c r="O252" i="7"/>
  <c r="L253" i="7"/>
  <c r="M253" i="7"/>
  <c r="N253" i="7"/>
  <c r="O253" i="7"/>
  <c r="L254" i="7"/>
  <c r="M254" i="7"/>
  <c r="N254" i="7"/>
  <c r="O254" i="7"/>
  <c r="L255" i="7"/>
  <c r="M255" i="7"/>
  <c r="N255" i="7"/>
  <c r="O255" i="7"/>
  <c r="L256" i="7"/>
  <c r="M256" i="7"/>
  <c r="N256" i="7"/>
  <c r="O256" i="7"/>
  <c r="L257" i="7"/>
  <c r="M257" i="7"/>
  <c r="N257" i="7"/>
  <c r="O257" i="7"/>
  <c r="L258" i="7"/>
  <c r="M258" i="7"/>
  <c r="N258" i="7"/>
  <c r="O258" i="7"/>
  <c r="L259" i="7"/>
  <c r="M259" i="7"/>
  <c r="N259" i="7"/>
  <c r="O259" i="7"/>
  <c r="L260" i="7"/>
  <c r="M260" i="7"/>
  <c r="N260" i="7"/>
  <c r="O260" i="7"/>
  <c r="L261" i="7"/>
  <c r="M261" i="7"/>
  <c r="N261" i="7"/>
  <c r="O261" i="7"/>
  <c r="L262" i="7"/>
  <c r="M262" i="7"/>
  <c r="N262" i="7"/>
  <c r="O262" i="7"/>
  <c r="L263" i="7"/>
  <c r="M263" i="7"/>
  <c r="N263" i="7"/>
  <c r="O263" i="7"/>
  <c r="L264" i="7"/>
  <c r="M264" i="7"/>
  <c r="N264" i="7"/>
  <c r="O264" i="7"/>
  <c r="L265" i="7"/>
  <c r="M265" i="7"/>
  <c r="N265" i="7"/>
  <c r="O265" i="7"/>
  <c r="L266" i="7"/>
  <c r="M266" i="7"/>
  <c r="N266" i="7"/>
  <c r="O266" i="7"/>
  <c r="L267" i="7"/>
  <c r="M267" i="7"/>
  <c r="N267" i="7"/>
  <c r="O267" i="7"/>
  <c r="L268" i="7"/>
  <c r="M268" i="7"/>
  <c r="N268" i="7"/>
  <c r="O268" i="7"/>
  <c r="L269" i="7"/>
  <c r="M269" i="7"/>
  <c r="N269" i="7"/>
  <c r="O269" i="7"/>
  <c r="L270" i="7"/>
  <c r="M270" i="7"/>
  <c r="N270" i="7"/>
  <c r="O270" i="7"/>
  <c r="L271" i="7"/>
  <c r="M271" i="7"/>
  <c r="N271" i="7"/>
  <c r="O271" i="7"/>
  <c r="L272" i="7"/>
  <c r="M272" i="7"/>
  <c r="N272" i="7"/>
  <c r="O272" i="7"/>
  <c r="L273" i="7"/>
  <c r="M273" i="7"/>
  <c r="N273" i="7"/>
  <c r="O273" i="7"/>
  <c r="L274" i="7"/>
  <c r="M274" i="7"/>
  <c r="N274" i="7"/>
  <c r="O274" i="7"/>
  <c r="L275" i="7"/>
  <c r="M275" i="7"/>
  <c r="N275" i="7"/>
  <c r="O275" i="7"/>
  <c r="L276" i="7"/>
  <c r="M276" i="7"/>
  <c r="N276" i="7"/>
  <c r="O276" i="7"/>
  <c r="L277" i="7"/>
  <c r="M277" i="7"/>
  <c r="N277" i="7"/>
  <c r="O277" i="7"/>
  <c r="L278" i="7"/>
  <c r="M278" i="7"/>
  <c r="N278" i="7"/>
  <c r="O278" i="7"/>
  <c r="O142" i="7"/>
  <c r="N142" i="7"/>
  <c r="M142" i="7"/>
  <c r="L142" i="7"/>
  <c r="B143" i="7"/>
  <c r="C143" i="7"/>
  <c r="D143" i="7"/>
  <c r="E143" i="7"/>
  <c r="F143" i="7"/>
  <c r="G143" i="7"/>
  <c r="H143" i="7"/>
  <c r="I143" i="7"/>
  <c r="J143" i="7"/>
  <c r="K143" i="7"/>
  <c r="B144" i="7"/>
  <c r="C144" i="7"/>
  <c r="D144" i="7"/>
  <c r="E144" i="7"/>
  <c r="F144" i="7"/>
  <c r="G144" i="7"/>
  <c r="H144" i="7"/>
  <c r="I144" i="7"/>
  <c r="J144" i="7"/>
  <c r="K144" i="7"/>
  <c r="B145" i="7"/>
  <c r="C145" i="7"/>
  <c r="D145" i="7"/>
  <c r="E145" i="7"/>
  <c r="F145" i="7"/>
  <c r="G145" i="7"/>
  <c r="H145" i="7"/>
  <c r="I145" i="7"/>
  <c r="J145" i="7"/>
  <c r="K145" i="7"/>
  <c r="B146" i="7"/>
  <c r="C146" i="7"/>
  <c r="D146" i="7"/>
  <c r="E146" i="7"/>
  <c r="F146" i="7"/>
  <c r="G146" i="7"/>
  <c r="H146" i="7"/>
  <c r="I146" i="7"/>
  <c r="J146" i="7"/>
  <c r="K146" i="7"/>
  <c r="B147" i="7"/>
  <c r="C147" i="7"/>
  <c r="D147" i="7"/>
  <c r="E147" i="7"/>
  <c r="F147" i="7"/>
  <c r="G147" i="7"/>
  <c r="H147" i="7"/>
  <c r="I147" i="7"/>
  <c r="J147" i="7"/>
  <c r="K147" i="7"/>
  <c r="B148" i="7"/>
  <c r="C148" i="7"/>
  <c r="D148" i="7"/>
  <c r="E148" i="7"/>
  <c r="F148" i="7"/>
  <c r="G148" i="7"/>
  <c r="H148" i="7"/>
  <c r="I148" i="7"/>
  <c r="J148" i="7"/>
  <c r="K148" i="7"/>
  <c r="B149" i="7"/>
  <c r="C149" i="7"/>
  <c r="D149" i="7"/>
  <c r="E149" i="7"/>
  <c r="F149" i="7"/>
  <c r="G149" i="7"/>
  <c r="H149" i="7"/>
  <c r="I149" i="7"/>
  <c r="J149" i="7"/>
  <c r="K149" i="7"/>
  <c r="B150" i="7"/>
  <c r="C150" i="7"/>
  <c r="D150" i="7"/>
  <c r="E150" i="7"/>
  <c r="F150" i="7"/>
  <c r="G150" i="7"/>
  <c r="H150" i="7"/>
  <c r="I150" i="7"/>
  <c r="J150" i="7"/>
  <c r="K150" i="7"/>
  <c r="B151" i="7"/>
  <c r="C151" i="7"/>
  <c r="D151" i="7"/>
  <c r="E151" i="7"/>
  <c r="F151" i="7"/>
  <c r="G151" i="7"/>
  <c r="H151" i="7"/>
  <c r="I151" i="7"/>
  <c r="J151" i="7"/>
  <c r="K151" i="7"/>
  <c r="B152" i="7"/>
  <c r="C152" i="7"/>
  <c r="D152" i="7"/>
  <c r="E152" i="7"/>
  <c r="F152" i="7"/>
  <c r="G152" i="7"/>
  <c r="H152" i="7"/>
  <c r="I152" i="7"/>
  <c r="J152" i="7"/>
  <c r="K152" i="7"/>
  <c r="B153" i="7"/>
  <c r="C153" i="7"/>
  <c r="D153" i="7"/>
  <c r="E153" i="7"/>
  <c r="F153" i="7"/>
  <c r="G153" i="7"/>
  <c r="H153" i="7"/>
  <c r="I153" i="7"/>
  <c r="J153" i="7"/>
  <c r="K153" i="7"/>
  <c r="B154" i="7"/>
  <c r="C154" i="7"/>
  <c r="D154" i="7"/>
  <c r="E154" i="7"/>
  <c r="F154" i="7"/>
  <c r="G154" i="7"/>
  <c r="H154" i="7"/>
  <c r="I154" i="7"/>
  <c r="J154" i="7"/>
  <c r="K154" i="7"/>
  <c r="B155" i="7"/>
  <c r="C155" i="7"/>
  <c r="D155" i="7"/>
  <c r="E155" i="7"/>
  <c r="F155" i="7"/>
  <c r="G155" i="7"/>
  <c r="H155" i="7"/>
  <c r="I155" i="7"/>
  <c r="J155" i="7"/>
  <c r="K155" i="7"/>
  <c r="B156" i="7"/>
  <c r="C156" i="7"/>
  <c r="D156" i="7"/>
  <c r="E156" i="7"/>
  <c r="F156" i="7"/>
  <c r="G156" i="7"/>
  <c r="H156" i="7"/>
  <c r="I156" i="7"/>
  <c r="J156" i="7"/>
  <c r="K156" i="7"/>
  <c r="B157" i="7"/>
  <c r="C157" i="7"/>
  <c r="D157" i="7"/>
  <c r="E157" i="7"/>
  <c r="F157" i="7"/>
  <c r="G157" i="7"/>
  <c r="H157" i="7"/>
  <c r="I157" i="7"/>
  <c r="J157" i="7"/>
  <c r="K157" i="7"/>
  <c r="B158" i="7"/>
  <c r="C158" i="7"/>
  <c r="D158" i="7"/>
  <c r="E158" i="7"/>
  <c r="F158" i="7"/>
  <c r="G158" i="7"/>
  <c r="H158" i="7"/>
  <c r="I158" i="7"/>
  <c r="J158" i="7"/>
  <c r="K158" i="7"/>
  <c r="B159" i="7"/>
  <c r="C159" i="7"/>
  <c r="D159" i="7"/>
  <c r="E159" i="7"/>
  <c r="F159" i="7"/>
  <c r="G159" i="7"/>
  <c r="H159" i="7"/>
  <c r="I159" i="7"/>
  <c r="J159" i="7"/>
  <c r="K159" i="7"/>
  <c r="B160" i="7"/>
  <c r="C160" i="7"/>
  <c r="D160" i="7"/>
  <c r="E160" i="7"/>
  <c r="F160" i="7"/>
  <c r="G160" i="7"/>
  <c r="H160" i="7"/>
  <c r="I160" i="7"/>
  <c r="J160" i="7"/>
  <c r="K160" i="7"/>
  <c r="B161" i="7"/>
  <c r="C161" i="7"/>
  <c r="D161" i="7"/>
  <c r="E161" i="7"/>
  <c r="F161" i="7"/>
  <c r="G161" i="7"/>
  <c r="H161" i="7"/>
  <c r="I161" i="7"/>
  <c r="J161" i="7"/>
  <c r="K161" i="7"/>
  <c r="B162" i="7"/>
  <c r="C162" i="7"/>
  <c r="D162" i="7"/>
  <c r="E162" i="7"/>
  <c r="F162" i="7"/>
  <c r="G162" i="7"/>
  <c r="H162" i="7"/>
  <c r="I162" i="7"/>
  <c r="J162" i="7"/>
  <c r="K162" i="7"/>
  <c r="B163" i="7"/>
  <c r="C163" i="7"/>
  <c r="D163" i="7"/>
  <c r="E163" i="7"/>
  <c r="F163" i="7"/>
  <c r="G163" i="7"/>
  <c r="H163" i="7"/>
  <c r="I163" i="7"/>
  <c r="J163" i="7"/>
  <c r="K163" i="7"/>
  <c r="B164" i="7"/>
  <c r="C164" i="7"/>
  <c r="D164" i="7"/>
  <c r="E164" i="7"/>
  <c r="F164" i="7"/>
  <c r="G164" i="7"/>
  <c r="H164" i="7"/>
  <c r="I164" i="7"/>
  <c r="J164" i="7"/>
  <c r="K164" i="7"/>
  <c r="B165" i="7"/>
  <c r="C165" i="7"/>
  <c r="D165" i="7"/>
  <c r="E165" i="7"/>
  <c r="F165" i="7"/>
  <c r="G165" i="7"/>
  <c r="H165" i="7"/>
  <c r="I165" i="7"/>
  <c r="J165" i="7"/>
  <c r="K165" i="7"/>
  <c r="B166" i="7"/>
  <c r="C166" i="7"/>
  <c r="D166" i="7"/>
  <c r="E166" i="7"/>
  <c r="F166" i="7"/>
  <c r="G166" i="7"/>
  <c r="H166" i="7"/>
  <c r="I166" i="7"/>
  <c r="J166" i="7"/>
  <c r="K166" i="7"/>
  <c r="B167" i="7"/>
  <c r="C167" i="7"/>
  <c r="D167" i="7"/>
  <c r="E167" i="7"/>
  <c r="F167" i="7"/>
  <c r="G167" i="7"/>
  <c r="H167" i="7"/>
  <c r="I167" i="7"/>
  <c r="J167" i="7"/>
  <c r="K167" i="7"/>
  <c r="B168" i="7"/>
  <c r="C168" i="7"/>
  <c r="D168" i="7"/>
  <c r="E168" i="7"/>
  <c r="F168" i="7"/>
  <c r="G168" i="7"/>
  <c r="H168" i="7"/>
  <c r="I168" i="7"/>
  <c r="J168" i="7"/>
  <c r="K168" i="7"/>
  <c r="B169" i="7"/>
  <c r="C169" i="7"/>
  <c r="D169" i="7"/>
  <c r="E169" i="7"/>
  <c r="F169" i="7"/>
  <c r="G169" i="7"/>
  <c r="H169" i="7"/>
  <c r="I169" i="7"/>
  <c r="J169" i="7"/>
  <c r="K169" i="7"/>
  <c r="B170" i="7"/>
  <c r="C170" i="7"/>
  <c r="D170" i="7"/>
  <c r="E170" i="7"/>
  <c r="F170" i="7"/>
  <c r="G170" i="7"/>
  <c r="H170" i="7"/>
  <c r="I170" i="7"/>
  <c r="J170" i="7"/>
  <c r="K170" i="7"/>
  <c r="B171" i="7"/>
  <c r="C171" i="7"/>
  <c r="D171" i="7"/>
  <c r="E171" i="7"/>
  <c r="F171" i="7"/>
  <c r="G171" i="7"/>
  <c r="H171" i="7"/>
  <c r="I171" i="7"/>
  <c r="J171" i="7"/>
  <c r="K171" i="7"/>
  <c r="B172" i="7"/>
  <c r="C172" i="7"/>
  <c r="D172" i="7"/>
  <c r="E172" i="7"/>
  <c r="F172" i="7"/>
  <c r="G172" i="7"/>
  <c r="H172" i="7"/>
  <c r="I172" i="7"/>
  <c r="J172" i="7"/>
  <c r="K172" i="7"/>
  <c r="B173" i="7"/>
  <c r="C173" i="7"/>
  <c r="D173" i="7"/>
  <c r="E173" i="7"/>
  <c r="F173" i="7"/>
  <c r="G173" i="7"/>
  <c r="H173" i="7"/>
  <c r="I173" i="7"/>
  <c r="J173" i="7"/>
  <c r="K173" i="7"/>
  <c r="B174" i="7"/>
  <c r="C174" i="7"/>
  <c r="D174" i="7"/>
  <c r="E174" i="7"/>
  <c r="F174" i="7"/>
  <c r="G174" i="7"/>
  <c r="H174" i="7"/>
  <c r="I174" i="7"/>
  <c r="J174" i="7"/>
  <c r="K174" i="7"/>
  <c r="B175" i="7"/>
  <c r="C175" i="7"/>
  <c r="D175" i="7"/>
  <c r="E175" i="7"/>
  <c r="F175" i="7"/>
  <c r="G175" i="7"/>
  <c r="H175" i="7"/>
  <c r="I175" i="7"/>
  <c r="J175" i="7"/>
  <c r="K175" i="7"/>
  <c r="B176" i="7"/>
  <c r="C176" i="7"/>
  <c r="D176" i="7"/>
  <c r="E176" i="7"/>
  <c r="F176" i="7"/>
  <c r="G176" i="7"/>
  <c r="H176" i="7"/>
  <c r="I176" i="7"/>
  <c r="J176" i="7"/>
  <c r="K176" i="7"/>
  <c r="B177" i="7"/>
  <c r="C177" i="7"/>
  <c r="D177" i="7"/>
  <c r="E177" i="7"/>
  <c r="F177" i="7"/>
  <c r="G177" i="7"/>
  <c r="H177" i="7"/>
  <c r="I177" i="7"/>
  <c r="J177" i="7"/>
  <c r="K177" i="7"/>
  <c r="B178" i="7"/>
  <c r="C178" i="7"/>
  <c r="D178" i="7"/>
  <c r="E178" i="7"/>
  <c r="F178" i="7"/>
  <c r="G178" i="7"/>
  <c r="H178" i="7"/>
  <c r="I178" i="7"/>
  <c r="J178" i="7"/>
  <c r="K178" i="7"/>
  <c r="B179" i="7"/>
  <c r="C179" i="7"/>
  <c r="D179" i="7"/>
  <c r="E179" i="7"/>
  <c r="F179" i="7"/>
  <c r="G179" i="7"/>
  <c r="H179" i="7"/>
  <c r="I179" i="7"/>
  <c r="J179" i="7"/>
  <c r="K179" i="7"/>
  <c r="B180" i="7"/>
  <c r="C180" i="7"/>
  <c r="D180" i="7"/>
  <c r="E180" i="7"/>
  <c r="F180" i="7"/>
  <c r="G180" i="7"/>
  <c r="H180" i="7"/>
  <c r="I180" i="7"/>
  <c r="J180" i="7"/>
  <c r="K180" i="7"/>
  <c r="B181" i="7"/>
  <c r="C181" i="7"/>
  <c r="D181" i="7"/>
  <c r="E181" i="7"/>
  <c r="F181" i="7"/>
  <c r="G181" i="7"/>
  <c r="H181" i="7"/>
  <c r="I181" i="7"/>
  <c r="J181" i="7"/>
  <c r="K181" i="7"/>
  <c r="B182" i="7"/>
  <c r="C182" i="7"/>
  <c r="D182" i="7"/>
  <c r="E182" i="7"/>
  <c r="F182" i="7"/>
  <c r="G182" i="7"/>
  <c r="H182" i="7"/>
  <c r="I182" i="7"/>
  <c r="J182" i="7"/>
  <c r="K182" i="7"/>
  <c r="B183" i="7"/>
  <c r="C183" i="7"/>
  <c r="D183" i="7"/>
  <c r="E183" i="7"/>
  <c r="F183" i="7"/>
  <c r="G183" i="7"/>
  <c r="H183" i="7"/>
  <c r="I183" i="7"/>
  <c r="J183" i="7"/>
  <c r="K183" i="7"/>
  <c r="B184" i="7"/>
  <c r="C184" i="7"/>
  <c r="D184" i="7"/>
  <c r="E184" i="7"/>
  <c r="F184" i="7"/>
  <c r="G184" i="7"/>
  <c r="H184" i="7"/>
  <c r="I184" i="7"/>
  <c r="J184" i="7"/>
  <c r="K184" i="7"/>
  <c r="B185" i="7"/>
  <c r="C185" i="7"/>
  <c r="D185" i="7"/>
  <c r="E185" i="7"/>
  <c r="F185" i="7"/>
  <c r="G185" i="7"/>
  <c r="H185" i="7"/>
  <c r="I185" i="7"/>
  <c r="J185" i="7"/>
  <c r="K185" i="7"/>
  <c r="B186" i="7"/>
  <c r="C186" i="7"/>
  <c r="D186" i="7"/>
  <c r="E186" i="7"/>
  <c r="F186" i="7"/>
  <c r="G186" i="7"/>
  <c r="H186" i="7"/>
  <c r="I186" i="7"/>
  <c r="J186" i="7"/>
  <c r="K186" i="7"/>
  <c r="B187" i="7"/>
  <c r="C187" i="7"/>
  <c r="D187" i="7"/>
  <c r="E187" i="7"/>
  <c r="F187" i="7"/>
  <c r="G187" i="7"/>
  <c r="H187" i="7"/>
  <c r="I187" i="7"/>
  <c r="J187" i="7"/>
  <c r="K187" i="7"/>
  <c r="B188" i="7"/>
  <c r="C188" i="7"/>
  <c r="D188" i="7"/>
  <c r="E188" i="7"/>
  <c r="F188" i="7"/>
  <c r="G188" i="7"/>
  <c r="H188" i="7"/>
  <c r="I188" i="7"/>
  <c r="J188" i="7"/>
  <c r="K188" i="7"/>
  <c r="B189" i="7"/>
  <c r="C189" i="7"/>
  <c r="D189" i="7"/>
  <c r="E189" i="7"/>
  <c r="F189" i="7"/>
  <c r="G189" i="7"/>
  <c r="H189" i="7"/>
  <c r="I189" i="7"/>
  <c r="J189" i="7"/>
  <c r="K189" i="7"/>
  <c r="B190" i="7"/>
  <c r="C190" i="7"/>
  <c r="D190" i="7"/>
  <c r="E190" i="7"/>
  <c r="F190" i="7"/>
  <c r="G190" i="7"/>
  <c r="H190" i="7"/>
  <c r="I190" i="7"/>
  <c r="J190" i="7"/>
  <c r="K190" i="7"/>
  <c r="B191" i="7"/>
  <c r="C191" i="7"/>
  <c r="D191" i="7"/>
  <c r="E191" i="7"/>
  <c r="F191" i="7"/>
  <c r="G191" i="7"/>
  <c r="H191" i="7"/>
  <c r="I191" i="7"/>
  <c r="J191" i="7"/>
  <c r="K191" i="7"/>
  <c r="B192" i="7"/>
  <c r="C192" i="7"/>
  <c r="D192" i="7"/>
  <c r="E192" i="7"/>
  <c r="F192" i="7"/>
  <c r="G192" i="7"/>
  <c r="H192" i="7"/>
  <c r="I192" i="7"/>
  <c r="J192" i="7"/>
  <c r="K192" i="7"/>
  <c r="B193" i="7"/>
  <c r="C193" i="7"/>
  <c r="D193" i="7"/>
  <c r="E193" i="7"/>
  <c r="F193" i="7"/>
  <c r="G193" i="7"/>
  <c r="H193" i="7"/>
  <c r="I193" i="7"/>
  <c r="J193" i="7"/>
  <c r="K193" i="7"/>
  <c r="B194" i="7"/>
  <c r="C194" i="7"/>
  <c r="D194" i="7"/>
  <c r="E194" i="7"/>
  <c r="F194" i="7"/>
  <c r="G194" i="7"/>
  <c r="H194" i="7"/>
  <c r="I194" i="7"/>
  <c r="J194" i="7"/>
  <c r="K194" i="7"/>
  <c r="B195" i="7"/>
  <c r="C195" i="7"/>
  <c r="D195" i="7"/>
  <c r="E195" i="7"/>
  <c r="F195" i="7"/>
  <c r="G195" i="7"/>
  <c r="H195" i="7"/>
  <c r="I195" i="7"/>
  <c r="J195" i="7"/>
  <c r="K195" i="7"/>
  <c r="B196" i="7"/>
  <c r="C196" i="7"/>
  <c r="D196" i="7"/>
  <c r="E196" i="7"/>
  <c r="F196" i="7"/>
  <c r="G196" i="7"/>
  <c r="H196" i="7"/>
  <c r="I196" i="7"/>
  <c r="J196" i="7"/>
  <c r="K196" i="7"/>
  <c r="B197" i="7"/>
  <c r="C197" i="7"/>
  <c r="D197" i="7"/>
  <c r="E197" i="7"/>
  <c r="F197" i="7"/>
  <c r="G197" i="7"/>
  <c r="H197" i="7"/>
  <c r="I197" i="7"/>
  <c r="J197" i="7"/>
  <c r="K197" i="7"/>
  <c r="B198" i="7"/>
  <c r="C198" i="7"/>
  <c r="D198" i="7"/>
  <c r="E198" i="7"/>
  <c r="F198" i="7"/>
  <c r="G198" i="7"/>
  <c r="H198" i="7"/>
  <c r="I198" i="7"/>
  <c r="J198" i="7"/>
  <c r="K198" i="7"/>
  <c r="B199" i="7"/>
  <c r="C199" i="7"/>
  <c r="D199" i="7"/>
  <c r="E199" i="7"/>
  <c r="F199" i="7"/>
  <c r="G199" i="7"/>
  <c r="H199" i="7"/>
  <c r="I199" i="7"/>
  <c r="J199" i="7"/>
  <c r="K199" i="7"/>
  <c r="B200" i="7"/>
  <c r="C200" i="7"/>
  <c r="D200" i="7"/>
  <c r="E200" i="7"/>
  <c r="F200" i="7"/>
  <c r="G200" i="7"/>
  <c r="H200" i="7"/>
  <c r="I200" i="7"/>
  <c r="J200" i="7"/>
  <c r="K200" i="7"/>
  <c r="B201" i="7"/>
  <c r="C201" i="7"/>
  <c r="D201" i="7"/>
  <c r="E201" i="7"/>
  <c r="F201" i="7"/>
  <c r="G201" i="7"/>
  <c r="H201" i="7"/>
  <c r="I201" i="7"/>
  <c r="J201" i="7"/>
  <c r="K201" i="7"/>
  <c r="B202" i="7"/>
  <c r="C202" i="7"/>
  <c r="D202" i="7"/>
  <c r="E202" i="7"/>
  <c r="F202" i="7"/>
  <c r="G202" i="7"/>
  <c r="H202" i="7"/>
  <c r="I202" i="7"/>
  <c r="J202" i="7"/>
  <c r="K202" i="7"/>
  <c r="B203" i="7"/>
  <c r="C203" i="7"/>
  <c r="D203" i="7"/>
  <c r="E203" i="7"/>
  <c r="F203" i="7"/>
  <c r="G203" i="7"/>
  <c r="H203" i="7"/>
  <c r="I203" i="7"/>
  <c r="J203" i="7"/>
  <c r="K203" i="7"/>
  <c r="B204" i="7"/>
  <c r="C204" i="7"/>
  <c r="D204" i="7"/>
  <c r="E204" i="7"/>
  <c r="F204" i="7"/>
  <c r="G204" i="7"/>
  <c r="H204" i="7"/>
  <c r="I204" i="7"/>
  <c r="J204" i="7"/>
  <c r="K204" i="7"/>
  <c r="B205" i="7"/>
  <c r="C205" i="7"/>
  <c r="D205" i="7"/>
  <c r="E205" i="7"/>
  <c r="F205" i="7"/>
  <c r="G205" i="7"/>
  <c r="H205" i="7"/>
  <c r="I205" i="7"/>
  <c r="J205" i="7"/>
  <c r="K205" i="7"/>
  <c r="B206" i="7"/>
  <c r="C206" i="7"/>
  <c r="D206" i="7"/>
  <c r="E206" i="7"/>
  <c r="F206" i="7"/>
  <c r="G206" i="7"/>
  <c r="H206" i="7"/>
  <c r="I206" i="7"/>
  <c r="J206" i="7"/>
  <c r="K206" i="7"/>
  <c r="B207" i="7"/>
  <c r="C207" i="7"/>
  <c r="D207" i="7"/>
  <c r="E207" i="7"/>
  <c r="F207" i="7"/>
  <c r="G207" i="7"/>
  <c r="H207" i="7"/>
  <c r="I207" i="7"/>
  <c r="J207" i="7"/>
  <c r="K207" i="7"/>
  <c r="B208" i="7"/>
  <c r="C208" i="7"/>
  <c r="D208" i="7"/>
  <c r="E208" i="7"/>
  <c r="F208" i="7"/>
  <c r="G208" i="7"/>
  <c r="H208" i="7"/>
  <c r="I208" i="7"/>
  <c r="J208" i="7"/>
  <c r="K208" i="7"/>
  <c r="B209" i="7"/>
  <c r="C209" i="7"/>
  <c r="D209" i="7"/>
  <c r="E209" i="7"/>
  <c r="F209" i="7"/>
  <c r="G209" i="7"/>
  <c r="H209" i="7"/>
  <c r="I209" i="7"/>
  <c r="J209" i="7"/>
  <c r="K209" i="7"/>
  <c r="B210" i="7"/>
  <c r="C210" i="7"/>
  <c r="D210" i="7"/>
  <c r="E210" i="7"/>
  <c r="F210" i="7"/>
  <c r="G210" i="7"/>
  <c r="H210" i="7"/>
  <c r="I210" i="7"/>
  <c r="J210" i="7"/>
  <c r="K210" i="7"/>
  <c r="B211" i="7"/>
  <c r="C211" i="7"/>
  <c r="D211" i="7"/>
  <c r="E211" i="7"/>
  <c r="F211" i="7"/>
  <c r="G211" i="7"/>
  <c r="H211" i="7"/>
  <c r="I211" i="7"/>
  <c r="J211" i="7"/>
  <c r="K211" i="7"/>
  <c r="B212" i="7"/>
  <c r="C212" i="7"/>
  <c r="D212" i="7"/>
  <c r="E212" i="7"/>
  <c r="F212" i="7"/>
  <c r="G212" i="7"/>
  <c r="H212" i="7"/>
  <c r="I212" i="7"/>
  <c r="J212" i="7"/>
  <c r="K212" i="7"/>
  <c r="B213" i="7"/>
  <c r="C213" i="7"/>
  <c r="D213" i="7"/>
  <c r="E213" i="7"/>
  <c r="F213" i="7"/>
  <c r="G213" i="7"/>
  <c r="H213" i="7"/>
  <c r="I213" i="7"/>
  <c r="J213" i="7"/>
  <c r="K213" i="7"/>
  <c r="B214" i="7"/>
  <c r="C214" i="7"/>
  <c r="D214" i="7"/>
  <c r="E214" i="7"/>
  <c r="F214" i="7"/>
  <c r="G214" i="7"/>
  <c r="H214" i="7"/>
  <c r="I214" i="7"/>
  <c r="J214" i="7"/>
  <c r="K214" i="7"/>
  <c r="B215" i="7"/>
  <c r="C215" i="7"/>
  <c r="D215" i="7"/>
  <c r="E215" i="7"/>
  <c r="F215" i="7"/>
  <c r="G215" i="7"/>
  <c r="H215" i="7"/>
  <c r="I215" i="7"/>
  <c r="J215" i="7"/>
  <c r="K215" i="7"/>
  <c r="B216" i="7"/>
  <c r="C216" i="7"/>
  <c r="D216" i="7"/>
  <c r="E216" i="7"/>
  <c r="F216" i="7"/>
  <c r="G216" i="7"/>
  <c r="H216" i="7"/>
  <c r="I216" i="7"/>
  <c r="J216" i="7"/>
  <c r="K216" i="7"/>
  <c r="B217" i="7"/>
  <c r="C217" i="7"/>
  <c r="D217" i="7"/>
  <c r="E217" i="7"/>
  <c r="F217" i="7"/>
  <c r="G217" i="7"/>
  <c r="H217" i="7"/>
  <c r="I217" i="7"/>
  <c r="J217" i="7"/>
  <c r="K217" i="7"/>
  <c r="B218" i="7"/>
  <c r="C218" i="7"/>
  <c r="D218" i="7"/>
  <c r="E218" i="7"/>
  <c r="F218" i="7"/>
  <c r="G218" i="7"/>
  <c r="H218" i="7"/>
  <c r="I218" i="7"/>
  <c r="J218" i="7"/>
  <c r="K218" i="7"/>
  <c r="B219" i="7"/>
  <c r="C219" i="7"/>
  <c r="D219" i="7"/>
  <c r="E219" i="7"/>
  <c r="F219" i="7"/>
  <c r="G219" i="7"/>
  <c r="H219" i="7"/>
  <c r="I219" i="7"/>
  <c r="J219" i="7"/>
  <c r="K219" i="7"/>
  <c r="B220" i="7"/>
  <c r="C220" i="7"/>
  <c r="D220" i="7"/>
  <c r="E220" i="7"/>
  <c r="F220" i="7"/>
  <c r="G220" i="7"/>
  <c r="H220" i="7"/>
  <c r="I220" i="7"/>
  <c r="J220" i="7"/>
  <c r="K220" i="7"/>
  <c r="B221" i="7"/>
  <c r="C221" i="7"/>
  <c r="D221" i="7"/>
  <c r="E221" i="7"/>
  <c r="F221" i="7"/>
  <c r="G221" i="7"/>
  <c r="H221" i="7"/>
  <c r="I221" i="7"/>
  <c r="J221" i="7"/>
  <c r="K221" i="7"/>
  <c r="B222" i="7"/>
  <c r="C222" i="7"/>
  <c r="D222" i="7"/>
  <c r="E222" i="7"/>
  <c r="F222" i="7"/>
  <c r="G222" i="7"/>
  <c r="H222" i="7"/>
  <c r="I222" i="7"/>
  <c r="J222" i="7"/>
  <c r="K222" i="7"/>
  <c r="B223" i="7"/>
  <c r="C223" i="7"/>
  <c r="D223" i="7"/>
  <c r="E223" i="7"/>
  <c r="F223" i="7"/>
  <c r="G223" i="7"/>
  <c r="H223" i="7"/>
  <c r="I223" i="7"/>
  <c r="J223" i="7"/>
  <c r="K223" i="7"/>
  <c r="B224" i="7"/>
  <c r="C224" i="7"/>
  <c r="D224" i="7"/>
  <c r="E224" i="7"/>
  <c r="F224" i="7"/>
  <c r="G224" i="7"/>
  <c r="H224" i="7"/>
  <c r="I224" i="7"/>
  <c r="J224" i="7"/>
  <c r="K224" i="7"/>
  <c r="B225" i="7"/>
  <c r="C225" i="7"/>
  <c r="D225" i="7"/>
  <c r="E225" i="7"/>
  <c r="F225" i="7"/>
  <c r="G225" i="7"/>
  <c r="H225" i="7"/>
  <c r="I225" i="7"/>
  <c r="J225" i="7"/>
  <c r="K225" i="7"/>
  <c r="B226" i="7"/>
  <c r="C226" i="7"/>
  <c r="D226" i="7"/>
  <c r="E226" i="7"/>
  <c r="F226" i="7"/>
  <c r="G226" i="7"/>
  <c r="H226" i="7"/>
  <c r="I226" i="7"/>
  <c r="J226" i="7"/>
  <c r="K226" i="7"/>
  <c r="B227" i="7"/>
  <c r="C227" i="7"/>
  <c r="D227" i="7"/>
  <c r="E227" i="7"/>
  <c r="F227" i="7"/>
  <c r="G227" i="7"/>
  <c r="H227" i="7"/>
  <c r="I227" i="7"/>
  <c r="J227" i="7"/>
  <c r="K227" i="7"/>
  <c r="B228" i="7"/>
  <c r="C228" i="7"/>
  <c r="D228" i="7"/>
  <c r="E228" i="7"/>
  <c r="F228" i="7"/>
  <c r="G228" i="7"/>
  <c r="H228" i="7"/>
  <c r="I228" i="7"/>
  <c r="J228" i="7"/>
  <c r="K228" i="7"/>
  <c r="B229" i="7"/>
  <c r="C229" i="7"/>
  <c r="D229" i="7"/>
  <c r="E229" i="7"/>
  <c r="F229" i="7"/>
  <c r="G229" i="7"/>
  <c r="H229" i="7"/>
  <c r="I229" i="7"/>
  <c r="J229" i="7"/>
  <c r="K229" i="7"/>
  <c r="B230" i="7"/>
  <c r="C230" i="7"/>
  <c r="D230" i="7"/>
  <c r="E230" i="7"/>
  <c r="F230" i="7"/>
  <c r="G230" i="7"/>
  <c r="H230" i="7"/>
  <c r="I230" i="7"/>
  <c r="J230" i="7"/>
  <c r="K230" i="7"/>
  <c r="B231" i="7"/>
  <c r="C231" i="7"/>
  <c r="D231" i="7"/>
  <c r="E231" i="7"/>
  <c r="F231" i="7"/>
  <c r="G231" i="7"/>
  <c r="H231" i="7"/>
  <c r="I231" i="7"/>
  <c r="J231" i="7"/>
  <c r="K231" i="7"/>
  <c r="B232" i="7"/>
  <c r="C232" i="7"/>
  <c r="D232" i="7"/>
  <c r="E232" i="7"/>
  <c r="F232" i="7"/>
  <c r="G232" i="7"/>
  <c r="H232" i="7"/>
  <c r="I232" i="7"/>
  <c r="J232" i="7"/>
  <c r="K232" i="7"/>
  <c r="B233" i="7"/>
  <c r="C233" i="7"/>
  <c r="D233" i="7"/>
  <c r="E233" i="7"/>
  <c r="F233" i="7"/>
  <c r="G233" i="7"/>
  <c r="H233" i="7"/>
  <c r="I233" i="7"/>
  <c r="J233" i="7"/>
  <c r="K233" i="7"/>
  <c r="B234" i="7"/>
  <c r="C234" i="7"/>
  <c r="D234" i="7"/>
  <c r="E234" i="7"/>
  <c r="F234" i="7"/>
  <c r="G234" i="7"/>
  <c r="H234" i="7"/>
  <c r="I234" i="7"/>
  <c r="J234" i="7"/>
  <c r="K234" i="7"/>
  <c r="B235" i="7"/>
  <c r="C235" i="7"/>
  <c r="D235" i="7"/>
  <c r="E235" i="7"/>
  <c r="F235" i="7"/>
  <c r="G235" i="7"/>
  <c r="H235" i="7"/>
  <c r="I235" i="7"/>
  <c r="J235" i="7"/>
  <c r="K235" i="7"/>
  <c r="B236" i="7"/>
  <c r="C236" i="7"/>
  <c r="D236" i="7"/>
  <c r="E236" i="7"/>
  <c r="F236" i="7"/>
  <c r="G236" i="7"/>
  <c r="H236" i="7"/>
  <c r="I236" i="7"/>
  <c r="J236" i="7"/>
  <c r="K236" i="7"/>
  <c r="B237" i="7"/>
  <c r="C237" i="7"/>
  <c r="D237" i="7"/>
  <c r="E237" i="7"/>
  <c r="F237" i="7"/>
  <c r="G237" i="7"/>
  <c r="H237" i="7"/>
  <c r="I237" i="7"/>
  <c r="J237" i="7"/>
  <c r="K237" i="7"/>
  <c r="B238" i="7"/>
  <c r="C238" i="7"/>
  <c r="D238" i="7"/>
  <c r="E238" i="7"/>
  <c r="F238" i="7"/>
  <c r="G238" i="7"/>
  <c r="H238" i="7"/>
  <c r="I238" i="7"/>
  <c r="J238" i="7"/>
  <c r="K238" i="7"/>
  <c r="B239" i="7"/>
  <c r="C239" i="7"/>
  <c r="D239" i="7"/>
  <c r="E239" i="7"/>
  <c r="F239" i="7"/>
  <c r="G239" i="7"/>
  <c r="H239" i="7"/>
  <c r="I239" i="7"/>
  <c r="J239" i="7"/>
  <c r="K239" i="7"/>
  <c r="B240" i="7"/>
  <c r="C240" i="7"/>
  <c r="D240" i="7"/>
  <c r="E240" i="7"/>
  <c r="F240" i="7"/>
  <c r="G240" i="7"/>
  <c r="H240" i="7"/>
  <c r="I240" i="7"/>
  <c r="J240" i="7"/>
  <c r="K240" i="7"/>
  <c r="B241" i="7"/>
  <c r="D241" i="7"/>
  <c r="G241" i="7"/>
  <c r="K241" i="7"/>
  <c r="B242" i="7"/>
  <c r="C242" i="7"/>
  <c r="D242" i="7"/>
  <c r="E242" i="7"/>
  <c r="F242" i="7"/>
  <c r="G242" i="7"/>
  <c r="H242" i="7"/>
  <c r="I242" i="7"/>
  <c r="J242" i="7"/>
  <c r="K242" i="7"/>
  <c r="B243" i="7"/>
  <c r="C243" i="7"/>
  <c r="D243" i="7"/>
  <c r="E243" i="7"/>
  <c r="F243" i="7"/>
  <c r="G243" i="7"/>
  <c r="H243" i="7"/>
  <c r="I243" i="7"/>
  <c r="J243" i="7"/>
  <c r="K243" i="7"/>
  <c r="B244" i="7"/>
  <c r="C244" i="7"/>
  <c r="D244" i="7"/>
  <c r="E244" i="7"/>
  <c r="F244" i="7"/>
  <c r="G244" i="7"/>
  <c r="H244" i="7"/>
  <c r="I244" i="7"/>
  <c r="J244" i="7"/>
  <c r="K244" i="7"/>
  <c r="B245" i="7"/>
  <c r="C245" i="7"/>
  <c r="D245" i="7"/>
  <c r="E245" i="7"/>
  <c r="F245" i="7"/>
  <c r="G245" i="7"/>
  <c r="H245" i="7"/>
  <c r="I245" i="7"/>
  <c r="J245" i="7"/>
  <c r="K245" i="7"/>
  <c r="B246" i="7"/>
  <c r="D246" i="7"/>
  <c r="E246" i="7"/>
  <c r="G246" i="7"/>
  <c r="H246" i="7"/>
  <c r="B247" i="7"/>
  <c r="C247" i="7"/>
  <c r="D247" i="7"/>
  <c r="E247" i="7"/>
  <c r="F247" i="7"/>
  <c r="G247" i="7"/>
  <c r="H247" i="7"/>
  <c r="I247" i="7"/>
  <c r="J247" i="7"/>
  <c r="K247" i="7"/>
  <c r="B248" i="7"/>
  <c r="C248" i="7"/>
  <c r="D248" i="7"/>
  <c r="E248" i="7"/>
  <c r="F248" i="7"/>
  <c r="G248" i="7"/>
  <c r="H248" i="7"/>
  <c r="I248" i="7"/>
  <c r="J248" i="7"/>
  <c r="K248" i="7"/>
  <c r="B249" i="7"/>
  <c r="C249" i="7"/>
  <c r="D249" i="7"/>
  <c r="E249" i="7"/>
  <c r="F249" i="7"/>
  <c r="G249" i="7"/>
  <c r="H249" i="7"/>
  <c r="I249" i="7"/>
  <c r="J249" i="7"/>
  <c r="K249" i="7"/>
  <c r="B250" i="7"/>
  <c r="C250" i="7"/>
  <c r="D250" i="7"/>
  <c r="E250" i="7"/>
  <c r="F250" i="7"/>
  <c r="G250" i="7"/>
  <c r="H250" i="7"/>
  <c r="I250" i="7"/>
  <c r="J250" i="7"/>
  <c r="K250" i="7"/>
  <c r="B251" i="7"/>
  <c r="C251" i="7"/>
  <c r="D251" i="7"/>
  <c r="E251" i="7"/>
  <c r="F251" i="7"/>
  <c r="G251" i="7"/>
  <c r="H251" i="7"/>
  <c r="I251" i="7"/>
  <c r="J251" i="7"/>
  <c r="K251" i="7"/>
  <c r="B252" i="7"/>
  <c r="C252" i="7"/>
  <c r="D252" i="7"/>
  <c r="E252" i="7"/>
  <c r="F252" i="7"/>
  <c r="G252" i="7"/>
  <c r="H252" i="7"/>
  <c r="I252" i="7"/>
  <c r="J252" i="7"/>
  <c r="K252" i="7"/>
  <c r="B253" i="7"/>
  <c r="C253" i="7"/>
  <c r="D253" i="7"/>
  <c r="F253" i="7"/>
  <c r="G253" i="7"/>
  <c r="H253" i="7"/>
  <c r="I253" i="7"/>
  <c r="J253" i="7"/>
  <c r="K253" i="7"/>
  <c r="B254" i="7"/>
  <c r="C254" i="7"/>
  <c r="D254" i="7"/>
  <c r="E254" i="7"/>
  <c r="F254" i="7"/>
  <c r="G254" i="7"/>
  <c r="H254" i="7"/>
  <c r="I254" i="7"/>
  <c r="J254" i="7"/>
  <c r="K254" i="7"/>
  <c r="B255" i="7"/>
  <c r="C255" i="7"/>
  <c r="D255" i="7"/>
  <c r="F255" i="7"/>
  <c r="G255" i="7"/>
  <c r="H255" i="7"/>
  <c r="I255" i="7"/>
  <c r="J255" i="7"/>
  <c r="K255" i="7"/>
  <c r="C256" i="7"/>
  <c r="D256" i="7"/>
  <c r="E256" i="7"/>
  <c r="F256" i="7"/>
  <c r="G256" i="7"/>
  <c r="H256" i="7"/>
  <c r="I256" i="7"/>
  <c r="J256" i="7"/>
  <c r="K256" i="7"/>
  <c r="B257" i="7"/>
  <c r="D257" i="7"/>
  <c r="E257" i="7"/>
  <c r="F257" i="7"/>
  <c r="G257" i="7"/>
  <c r="H257" i="7"/>
  <c r="I257" i="7"/>
  <c r="J257" i="7"/>
  <c r="K257" i="7"/>
  <c r="B258" i="7"/>
  <c r="C258" i="7"/>
  <c r="D258" i="7"/>
  <c r="E258" i="7"/>
  <c r="F258" i="7"/>
  <c r="G258" i="7"/>
  <c r="H258" i="7"/>
  <c r="I258" i="7"/>
  <c r="J258" i="7"/>
  <c r="K258" i="7"/>
  <c r="B259" i="7"/>
  <c r="C259" i="7"/>
  <c r="D259" i="7"/>
  <c r="E259" i="7"/>
  <c r="F259" i="7"/>
  <c r="G259" i="7"/>
  <c r="H259" i="7"/>
  <c r="I259" i="7"/>
  <c r="J259" i="7"/>
  <c r="K259" i="7"/>
  <c r="B260" i="7"/>
  <c r="D260" i="7"/>
  <c r="G260" i="7"/>
  <c r="B261" i="7"/>
  <c r="C261" i="7"/>
  <c r="D261" i="7"/>
  <c r="E261" i="7"/>
  <c r="F261" i="7"/>
  <c r="G261" i="7"/>
  <c r="H261" i="7"/>
  <c r="I261" i="7"/>
  <c r="J261" i="7"/>
  <c r="K261" i="7"/>
  <c r="B262" i="7"/>
  <c r="C262" i="7"/>
  <c r="D262" i="7"/>
  <c r="F262" i="7"/>
  <c r="G262" i="7"/>
  <c r="H262" i="7"/>
  <c r="I262" i="7"/>
  <c r="J262" i="7"/>
  <c r="K262" i="7"/>
  <c r="B263" i="7"/>
  <c r="C263" i="7"/>
  <c r="D263" i="7"/>
  <c r="E263" i="7"/>
  <c r="F263" i="7"/>
  <c r="G263" i="7"/>
  <c r="H263" i="7"/>
  <c r="I263" i="7"/>
  <c r="J263" i="7"/>
  <c r="K263" i="7"/>
  <c r="B264" i="7"/>
  <c r="C264" i="7"/>
  <c r="D264" i="7"/>
  <c r="E264" i="7"/>
  <c r="F264" i="7"/>
  <c r="G264" i="7"/>
  <c r="H264" i="7"/>
  <c r="I264" i="7"/>
  <c r="J264" i="7"/>
  <c r="K264" i="7"/>
  <c r="B265" i="7"/>
  <c r="C265" i="7"/>
  <c r="D265" i="7"/>
  <c r="G265" i="7"/>
  <c r="H265" i="7"/>
  <c r="I265" i="7"/>
  <c r="J265" i="7"/>
  <c r="K265" i="7"/>
  <c r="B266" i="7"/>
  <c r="C266" i="7"/>
  <c r="D266" i="7"/>
  <c r="F266" i="7"/>
  <c r="G266" i="7"/>
  <c r="H266" i="7"/>
  <c r="I266" i="7"/>
  <c r="J266" i="7"/>
  <c r="K266" i="7"/>
  <c r="B267" i="7"/>
  <c r="C267" i="7"/>
  <c r="D267" i="7"/>
  <c r="E267" i="7"/>
  <c r="F267" i="7"/>
  <c r="G267" i="7"/>
  <c r="H267" i="7"/>
  <c r="I267" i="7"/>
  <c r="J267" i="7"/>
  <c r="K267" i="7"/>
  <c r="B268" i="7"/>
  <c r="C268" i="7"/>
  <c r="D268" i="7"/>
  <c r="E268" i="7"/>
  <c r="F268" i="7"/>
  <c r="G268" i="7"/>
  <c r="H268" i="7"/>
  <c r="I268" i="7"/>
  <c r="J268" i="7"/>
  <c r="K268" i="7"/>
  <c r="B269" i="7"/>
  <c r="C269" i="7"/>
  <c r="D269" i="7"/>
  <c r="E269" i="7"/>
  <c r="F269" i="7"/>
  <c r="G269" i="7"/>
  <c r="H269" i="7"/>
  <c r="I269" i="7"/>
  <c r="K269" i="7"/>
  <c r="B270" i="7"/>
  <c r="C270" i="7"/>
  <c r="D270" i="7"/>
  <c r="E270" i="7"/>
  <c r="F270" i="7"/>
  <c r="G270" i="7"/>
  <c r="H270" i="7"/>
  <c r="I270" i="7"/>
  <c r="J270" i="7"/>
  <c r="K270" i="7"/>
  <c r="B271" i="7"/>
  <c r="C271" i="7"/>
  <c r="D271" i="7"/>
  <c r="E271" i="7"/>
  <c r="F271" i="7"/>
  <c r="G271" i="7"/>
  <c r="H271" i="7"/>
  <c r="I271" i="7"/>
  <c r="J271" i="7"/>
  <c r="K271" i="7"/>
  <c r="B272" i="7"/>
  <c r="C272" i="7"/>
  <c r="D272" i="7"/>
  <c r="E272" i="7"/>
  <c r="F272" i="7"/>
  <c r="G272" i="7"/>
  <c r="H272" i="7"/>
  <c r="I272" i="7"/>
  <c r="J272" i="7"/>
  <c r="K272" i="7"/>
  <c r="B273" i="7"/>
  <c r="C273" i="7"/>
  <c r="D273" i="7"/>
  <c r="E273" i="7"/>
  <c r="F273" i="7"/>
  <c r="G273" i="7"/>
  <c r="H273" i="7"/>
  <c r="I273" i="7"/>
  <c r="J273" i="7"/>
  <c r="B274" i="7"/>
  <c r="C274" i="7"/>
  <c r="D274" i="7"/>
  <c r="E274" i="7"/>
  <c r="F274" i="7"/>
  <c r="G274" i="7"/>
  <c r="H274" i="7"/>
  <c r="I274" i="7"/>
  <c r="J274" i="7"/>
  <c r="K274" i="7"/>
  <c r="B275" i="7"/>
  <c r="C275" i="7"/>
  <c r="D275" i="7"/>
  <c r="E275" i="7"/>
  <c r="F275" i="7"/>
  <c r="G275" i="7"/>
  <c r="H275" i="7"/>
  <c r="I275" i="7"/>
  <c r="J275" i="7"/>
  <c r="K275" i="7"/>
  <c r="B276" i="7"/>
  <c r="C276" i="7"/>
  <c r="D276" i="7"/>
  <c r="E276" i="7"/>
  <c r="F276" i="7"/>
  <c r="G276" i="7"/>
  <c r="H276" i="7"/>
  <c r="I276" i="7"/>
  <c r="J276" i="7"/>
  <c r="K276" i="7"/>
  <c r="B277" i="7"/>
  <c r="D277" i="7"/>
  <c r="E277" i="7"/>
  <c r="F277" i="7"/>
  <c r="G277" i="7"/>
  <c r="H277" i="7"/>
  <c r="I277" i="7"/>
  <c r="J277" i="7"/>
  <c r="K277" i="7"/>
  <c r="B278" i="7"/>
  <c r="C278" i="7"/>
  <c r="D278" i="7"/>
  <c r="E278" i="7"/>
  <c r="F278" i="7"/>
  <c r="G278" i="7"/>
  <c r="H278" i="7"/>
  <c r="I278" i="7"/>
  <c r="J278" i="7"/>
  <c r="K278" i="7"/>
  <c r="C142" i="7"/>
  <c r="D142" i="7"/>
  <c r="E142" i="7"/>
  <c r="F142" i="7"/>
  <c r="G142" i="7"/>
  <c r="H142" i="7"/>
  <c r="I142" i="7"/>
  <c r="J142" i="7"/>
  <c r="K142" i="7"/>
  <c r="L101" i="7"/>
  <c r="M101" i="7"/>
  <c r="N101" i="7"/>
  <c r="O101" i="7"/>
  <c r="L102" i="7"/>
  <c r="M102" i="7"/>
  <c r="N102" i="7"/>
  <c r="O102" i="7"/>
  <c r="L103" i="7"/>
  <c r="M103" i="7"/>
  <c r="N103" i="7"/>
  <c r="O103" i="7"/>
  <c r="L104" i="7"/>
  <c r="M104" i="7"/>
  <c r="N104" i="7"/>
  <c r="O104" i="7"/>
  <c r="L105" i="7"/>
  <c r="M105" i="7"/>
  <c r="N105" i="7"/>
  <c r="O105" i="7"/>
  <c r="L106" i="7"/>
  <c r="M106" i="7"/>
  <c r="N106" i="7"/>
  <c r="O106" i="7"/>
  <c r="L107" i="7"/>
  <c r="M107" i="7"/>
  <c r="N107" i="7"/>
  <c r="O107" i="7"/>
  <c r="L108" i="7"/>
  <c r="M108" i="7"/>
  <c r="N108" i="7"/>
  <c r="O108" i="7"/>
  <c r="L109" i="7"/>
  <c r="M109" i="7"/>
  <c r="N109" i="7"/>
  <c r="O109" i="7"/>
  <c r="L110" i="7"/>
  <c r="M110" i="7"/>
  <c r="N110" i="7"/>
  <c r="O110" i="7"/>
  <c r="L111" i="7"/>
  <c r="M111" i="7"/>
  <c r="N111" i="7"/>
  <c r="O111" i="7"/>
  <c r="L112" i="7"/>
  <c r="M112" i="7"/>
  <c r="N112" i="7"/>
  <c r="O112" i="7"/>
  <c r="L113" i="7"/>
  <c r="M113" i="7"/>
  <c r="N113" i="7"/>
  <c r="O113" i="7"/>
  <c r="L114" i="7"/>
  <c r="M114" i="7"/>
  <c r="N114" i="7"/>
  <c r="O114" i="7"/>
  <c r="L115" i="7"/>
  <c r="M115" i="7"/>
  <c r="N115" i="7"/>
  <c r="O115" i="7"/>
  <c r="L116" i="7"/>
  <c r="M116" i="7"/>
  <c r="N116" i="7"/>
  <c r="O116" i="7"/>
  <c r="L117" i="7"/>
  <c r="M117" i="7"/>
  <c r="N117" i="7"/>
  <c r="O117" i="7"/>
  <c r="L118" i="7"/>
  <c r="M118" i="7"/>
  <c r="N118" i="7"/>
  <c r="O118" i="7"/>
  <c r="L119" i="7"/>
  <c r="M119" i="7"/>
  <c r="N119" i="7"/>
  <c r="O119" i="7"/>
  <c r="L120" i="7"/>
  <c r="M120" i="7"/>
  <c r="N120" i="7"/>
  <c r="O120" i="7"/>
  <c r="L121" i="7"/>
  <c r="M121" i="7"/>
  <c r="N121" i="7"/>
  <c r="O121" i="7"/>
  <c r="L122" i="7"/>
  <c r="M122" i="7"/>
  <c r="N122" i="7"/>
  <c r="O122" i="7"/>
  <c r="L123" i="7"/>
  <c r="M123" i="7"/>
  <c r="N123" i="7"/>
  <c r="O123" i="7"/>
  <c r="L124" i="7"/>
  <c r="M124" i="7"/>
  <c r="N124" i="7"/>
  <c r="O124" i="7"/>
  <c r="L125" i="7"/>
  <c r="M125" i="7"/>
  <c r="N125" i="7"/>
  <c r="O125" i="7"/>
  <c r="L126" i="7"/>
  <c r="M126" i="7"/>
  <c r="N126" i="7"/>
  <c r="O126" i="7"/>
  <c r="L127" i="7"/>
  <c r="M127" i="7"/>
  <c r="N127" i="7"/>
  <c r="O127" i="7"/>
  <c r="L128" i="7"/>
  <c r="M128" i="7"/>
  <c r="N128" i="7"/>
  <c r="O128" i="7"/>
  <c r="L129" i="7"/>
  <c r="M129" i="7"/>
  <c r="N129" i="7"/>
  <c r="O129" i="7"/>
  <c r="L130" i="7"/>
  <c r="M130" i="7"/>
  <c r="N130" i="7"/>
  <c r="O130" i="7"/>
  <c r="L131" i="7"/>
  <c r="M131" i="7"/>
  <c r="N131" i="7"/>
  <c r="O131" i="7"/>
  <c r="L132" i="7"/>
  <c r="M132" i="7"/>
  <c r="N132" i="7"/>
  <c r="O132" i="7"/>
  <c r="L133" i="7"/>
  <c r="M133" i="7"/>
  <c r="N133" i="7"/>
  <c r="O133" i="7"/>
  <c r="L134" i="7"/>
  <c r="M134" i="7"/>
  <c r="N134" i="7"/>
  <c r="O134" i="7"/>
  <c r="L135" i="7"/>
  <c r="M135" i="7"/>
  <c r="N135" i="7"/>
  <c r="O135" i="7"/>
  <c r="L136" i="7"/>
  <c r="M136" i="7"/>
  <c r="N136" i="7"/>
  <c r="O136" i="7"/>
  <c r="L137" i="7"/>
  <c r="M137" i="7"/>
  <c r="N137" i="7"/>
  <c r="O137" i="7"/>
  <c r="L138" i="7"/>
  <c r="M138" i="7"/>
  <c r="N138" i="7"/>
  <c r="O138" i="7"/>
  <c r="AG1951" i="9" l="1"/>
  <c r="AE1187" i="9"/>
  <c r="AF916" i="9"/>
  <c r="AI1188" i="9"/>
  <c r="AI1187" i="9"/>
  <c r="AE287" i="9"/>
  <c r="AI252" i="9"/>
  <c r="AG1188" i="9"/>
  <c r="AI253" i="9"/>
  <c r="AI1186" i="9"/>
  <c r="AE915" i="9"/>
  <c r="AE1101" i="9"/>
  <c r="AJ1186" i="9"/>
  <c r="AF1256" i="9"/>
  <c r="AL253" i="9"/>
  <c r="AF1645" i="9"/>
  <c r="AE914" i="9"/>
  <c r="AE423" i="9"/>
  <c r="AF661" i="9"/>
  <c r="AL252" i="9"/>
  <c r="AE1256" i="9"/>
  <c r="AI2019" i="9"/>
  <c r="AF779" i="9"/>
  <c r="AG151" i="9"/>
  <c r="AF99" i="9"/>
  <c r="AE150" i="9"/>
  <c r="AE200" i="9"/>
  <c r="AE780" i="9"/>
  <c r="AE507" i="9"/>
  <c r="AF778" i="9"/>
  <c r="AK1187" i="9"/>
  <c r="AF729" i="9"/>
  <c r="AE763" i="9"/>
  <c r="AE285" i="9"/>
  <c r="AK1188" i="9"/>
  <c r="AE286" i="9"/>
  <c r="AE1102" i="9"/>
  <c r="AF2038" i="9"/>
  <c r="AE1645" i="9"/>
  <c r="AF98" i="9"/>
  <c r="AG149" i="9"/>
  <c r="AF149" i="9"/>
  <c r="AF728" i="9"/>
  <c r="AE761" i="9"/>
  <c r="AE1560" i="9"/>
  <c r="AF1883" i="9"/>
  <c r="AJ2037" i="9"/>
  <c r="AF1186" i="9"/>
  <c r="AE2037" i="9"/>
  <c r="AE729" i="9"/>
  <c r="AE2036" i="9"/>
  <c r="AJ1188" i="9"/>
  <c r="AE778" i="9"/>
  <c r="AE355" i="9"/>
  <c r="AE762" i="9"/>
  <c r="AK1186" i="9"/>
  <c r="AF2036" i="9"/>
  <c r="AE506" i="9"/>
  <c r="AE1103" i="9"/>
  <c r="AE1188" i="9"/>
  <c r="AE779" i="9"/>
  <c r="AF1203" i="9"/>
  <c r="AE151" i="9"/>
  <c r="AE727" i="9"/>
  <c r="AE2038" i="9"/>
  <c r="AJ1577" i="9"/>
  <c r="AF151" i="9"/>
  <c r="AE1186" i="9"/>
  <c r="AF1188" i="9"/>
  <c r="AE472" i="9"/>
  <c r="AF1647" i="9"/>
  <c r="AJ2038" i="9"/>
  <c r="AE508" i="9"/>
  <c r="AF2037" i="9"/>
  <c r="AE728" i="9"/>
  <c r="AF507" i="9"/>
  <c r="AE354" i="9"/>
  <c r="AE1647" i="9"/>
  <c r="AF1833" i="9"/>
  <c r="AF847" i="9"/>
  <c r="AF558" i="9"/>
  <c r="AE149" i="9"/>
  <c r="AG1714" i="9"/>
  <c r="AF761" i="9"/>
  <c r="AE661" i="9"/>
  <c r="AF150" i="9"/>
  <c r="AE202" i="9"/>
  <c r="AE830" i="9"/>
  <c r="AF1832" i="9"/>
  <c r="AF1221" i="9"/>
  <c r="AE1782" i="9"/>
  <c r="AH1560" i="9"/>
  <c r="AF559" i="9"/>
  <c r="AE1120" i="9"/>
  <c r="AE660" i="9"/>
  <c r="AF1579" i="9"/>
  <c r="AF1560" i="9"/>
  <c r="AE336" i="9"/>
  <c r="AF557" i="9"/>
  <c r="AE558" i="9"/>
  <c r="AE916" i="9"/>
  <c r="AF1730" i="9"/>
  <c r="AE1222" i="9"/>
  <c r="AG1493" i="9"/>
  <c r="AJ2019" i="9"/>
  <c r="AF763" i="9"/>
  <c r="AE201" i="9"/>
  <c r="AE659" i="9"/>
  <c r="AE1118" i="9"/>
  <c r="AK848" i="9"/>
  <c r="AE847" i="9"/>
  <c r="AY1442" i="9"/>
  <c r="AF100" i="9"/>
  <c r="AG540" i="9"/>
  <c r="AE557" i="9"/>
  <c r="AE1204" i="9"/>
  <c r="AE405" i="9"/>
  <c r="AE1203" i="9"/>
  <c r="AE1781" i="9"/>
  <c r="AG1204" i="9"/>
  <c r="AN1442" i="9"/>
  <c r="AG1834" i="9"/>
  <c r="AE1832" i="9"/>
  <c r="AG1833" i="9"/>
  <c r="AF1204" i="9"/>
  <c r="AE1783" i="9"/>
  <c r="AE99" i="9"/>
  <c r="AE831" i="9"/>
  <c r="AF1205" i="9"/>
  <c r="AE404" i="9"/>
  <c r="AE1730" i="9"/>
  <c r="AG2002" i="9"/>
  <c r="AI1902" i="9"/>
  <c r="AF338" i="9"/>
  <c r="AE98" i="9"/>
  <c r="AF1067" i="9"/>
  <c r="AE1798" i="9"/>
  <c r="AF1630" i="9"/>
  <c r="AJ625" i="9"/>
  <c r="AF780" i="9"/>
  <c r="AJ847" i="9"/>
  <c r="AF1715" i="9"/>
  <c r="AG1884" i="9"/>
  <c r="AE100" i="9"/>
  <c r="AE406" i="9"/>
  <c r="AE559" i="9"/>
  <c r="AE1205" i="9"/>
  <c r="AG1205" i="9"/>
  <c r="AO1749" i="9"/>
  <c r="AF1834" i="9"/>
  <c r="AE1900" i="9"/>
  <c r="AE1849" i="9"/>
  <c r="AI1900" i="9"/>
  <c r="AE829" i="9"/>
  <c r="AF1646" i="9"/>
  <c r="AF336" i="9"/>
  <c r="BB1441" i="9"/>
  <c r="AF1680" i="9"/>
  <c r="AF1679" i="9"/>
  <c r="AE1833" i="9"/>
  <c r="AE1646" i="9"/>
  <c r="AG1544" i="9"/>
  <c r="AF1543" i="9"/>
  <c r="AF933" i="9"/>
  <c r="AG712" i="9"/>
  <c r="AE1749" i="9"/>
  <c r="AE541" i="9"/>
  <c r="AG847" i="9"/>
  <c r="AF2020" i="9"/>
  <c r="AF2021" i="9"/>
  <c r="AE1713" i="9"/>
  <c r="AF1934" i="9"/>
  <c r="AE1883" i="9"/>
  <c r="AF1577" i="9"/>
  <c r="AE1747" i="9"/>
  <c r="AE1968" i="9"/>
  <c r="AK491" i="9"/>
  <c r="AN846" i="9"/>
  <c r="AJ1527" i="9"/>
  <c r="AG1866" i="9"/>
  <c r="AI1866" i="9"/>
  <c r="AE1868" i="9"/>
  <c r="AE1220" i="9"/>
  <c r="AE542" i="9"/>
  <c r="AN1798" i="9"/>
  <c r="AF1951" i="9"/>
  <c r="AF608" i="9"/>
  <c r="AG541" i="9"/>
  <c r="AG1594" i="9"/>
  <c r="AI1747" i="9"/>
  <c r="AF1851" i="9"/>
  <c r="AF2002" i="9"/>
  <c r="AE1664" i="9"/>
  <c r="AE2019" i="9"/>
  <c r="AE1613" i="9"/>
  <c r="AE1951" i="9"/>
  <c r="BB1442" i="9"/>
  <c r="AE1986" i="9"/>
  <c r="AE1356" i="9"/>
  <c r="AF813" i="9"/>
  <c r="AF932" i="9"/>
  <c r="AG949" i="9"/>
  <c r="AI1135" i="9"/>
  <c r="AG592" i="9"/>
  <c r="AF303" i="9"/>
  <c r="AG1800" i="9"/>
  <c r="AE610" i="9"/>
  <c r="AI2021" i="9"/>
  <c r="AE1679" i="9"/>
  <c r="AH1713" i="9"/>
  <c r="AE338" i="9"/>
  <c r="AF489" i="9"/>
  <c r="AF82" i="9"/>
  <c r="AE184" i="9"/>
  <c r="AF456" i="9"/>
  <c r="AE167" i="9"/>
  <c r="AG387" i="9"/>
  <c r="AE490" i="9"/>
  <c r="AE65" i="9"/>
  <c r="AG388" i="9"/>
  <c r="AE387" i="9"/>
  <c r="AE1033" i="9"/>
  <c r="AE846" i="9"/>
  <c r="AJ2020" i="9"/>
  <c r="AG1543" i="9"/>
  <c r="BB1443" i="9"/>
  <c r="AJ1866" i="9"/>
  <c r="AE1288" i="9"/>
  <c r="AE1715" i="9"/>
  <c r="AK1800" i="9"/>
  <c r="AE1985" i="9"/>
  <c r="AE31" i="9"/>
  <c r="AG542" i="9"/>
  <c r="AF1238" i="9"/>
  <c r="AF1152" i="9"/>
  <c r="AJ1579" i="9"/>
  <c r="AE1681" i="9"/>
  <c r="AN1441" i="9"/>
  <c r="AI1527" i="9"/>
  <c r="AE1562" i="9"/>
  <c r="AF1578" i="9"/>
  <c r="AF1798" i="9"/>
  <c r="AE1816" i="9"/>
  <c r="AE1578" i="9"/>
  <c r="AE627" i="9"/>
  <c r="AH863" i="9"/>
  <c r="AG1526" i="9"/>
  <c r="AE1543" i="9"/>
  <c r="AE1611" i="9"/>
  <c r="AG1832" i="9"/>
  <c r="AH1562" i="9"/>
  <c r="AJ1613" i="9"/>
  <c r="AE1766" i="9"/>
  <c r="AF1766" i="9"/>
  <c r="AF1850" i="9"/>
  <c r="AE2002" i="9"/>
  <c r="AF1562" i="9"/>
  <c r="AG2003" i="9"/>
  <c r="AG846" i="9"/>
  <c r="AE540" i="9"/>
  <c r="AF1000" i="9"/>
  <c r="AE677" i="9"/>
  <c r="AE1476" i="9"/>
  <c r="AJ1052" i="9"/>
  <c r="AN1800" i="9"/>
  <c r="AE1577" i="9"/>
  <c r="AE1851" i="9"/>
  <c r="AG1918" i="9"/>
  <c r="AF2003" i="9"/>
  <c r="AF1237" i="9"/>
  <c r="AE745" i="9"/>
  <c r="AF880" i="9"/>
  <c r="AF1390" i="9"/>
  <c r="AF1663" i="9"/>
  <c r="AG1919" i="9"/>
  <c r="AG1713" i="9"/>
  <c r="AE1866" i="9"/>
  <c r="AG1221" i="9"/>
  <c r="AG1222" i="9"/>
  <c r="AF1222" i="9"/>
  <c r="AE1221" i="9"/>
  <c r="AE608" i="9"/>
  <c r="AE609" i="9"/>
  <c r="AE1493" i="9"/>
  <c r="AF1493" i="9"/>
  <c r="AE1492" i="9"/>
  <c r="AF1628" i="9"/>
  <c r="AE1628" i="9"/>
  <c r="AE1596" i="9"/>
  <c r="AG1885" i="9"/>
  <c r="AE864" i="9"/>
  <c r="AF1611" i="9"/>
  <c r="AG1715" i="9"/>
  <c r="AF610" i="9"/>
  <c r="AF831" i="9"/>
  <c r="AE1052" i="9"/>
  <c r="AF1220" i="9"/>
  <c r="AG1220" i="9"/>
  <c r="AF1034" i="9"/>
  <c r="AE1305" i="9"/>
  <c r="AF676" i="9"/>
  <c r="AI1426" i="9"/>
  <c r="AJ1407" i="9"/>
  <c r="AE269" i="9"/>
  <c r="AF814" i="9"/>
  <c r="AF1271" i="9"/>
  <c r="AF694" i="9"/>
  <c r="AF863" i="9"/>
  <c r="AE1425" i="9"/>
  <c r="AJ1050" i="9"/>
  <c r="AG863" i="9"/>
  <c r="AE710" i="9"/>
  <c r="AE1034" i="9"/>
  <c r="AF1306" i="9"/>
  <c r="AE711" i="9"/>
  <c r="AG1067" i="9"/>
  <c r="AF1545" i="9"/>
  <c r="AG1883" i="9"/>
  <c r="AG2004" i="9"/>
  <c r="AM1442" i="9"/>
  <c r="AE2021" i="9"/>
  <c r="AE1799" i="9"/>
  <c r="AE1662" i="9"/>
  <c r="AF1747" i="9"/>
  <c r="AJ1799" i="9"/>
  <c r="AF1866" i="9"/>
  <c r="AE1732" i="9"/>
  <c r="AH1866" i="9"/>
  <c r="AF1952" i="9"/>
  <c r="AE1885" i="9"/>
  <c r="AE1969" i="9"/>
  <c r="AI1868" i="9"/>
  <c r="AH1867" i="9"/>
  <c r="AG1868" i="9"/>
  <c r="AE473" i="9"/>
  <c r="AI2020" i="9"/>
  <c r="AE1680" i="9"/>
  <c r="AF1732" i="9"/>
  <c r="AG1545" i="9"/>
  <c r="AH1561" i="9"/>
  <c r="AH1424" i="9"/>
  <c r="AE1545" i="9"/>
  <c r="AE1630" i="9"/>
  <c r="AG1798" i="9"/>
  <c r="AE1817" i="9"/>
  <c r="AE1987" i="9"/>
  <c r="AE2020" i="9"/>
  <c r="AE1815" i="9"/>
  <c r="AF1594" i="9"/>
  <c r="AG1596" i="9"/>
  <c r="AH1715" i="9"/>
  <c r="AH1714" i="9"/>
  <c r="AE1595" i="9"/>
  <c r="AF1919" i="9"/>
  <c r="AG1749" i="9"/>
  <c r="AF1815" i="9"/>
  <c r="AE1952" i="9"/>
  <c r="AF1561" i="9"/>
  <c r="AE1800" i="9"/>
  <c r="AE848" i="9"/>
  <c r="AG848" i="9"/>
  <c r="AH865" i="9"/>
  <c r="AE898" i="9"/>
  <c r="AI1136" i="9"/>
  <c r="AF1476" i="9"/>
  <c r="AF1239" i="9"/>
  <c r="AG711" i="9"/>
  <c r="AF1392" i="9"/>
  <c r="AE302" i="9"/>
  <c r="AE303" i="9"/>
  <c r="AF1681" i="9"/>
  <c r="AE1544" i="9"/>
  <c r="AE1748" i="9"/>
  <c r="AG1867" i="9"/>
  <c r="AF1391" i="9"/>
  <c r="AE1917" i="9"/>
  <c r="AH1664" i="9"/>
  <c r="AE1934" i="9"/>
  <c r="AK1798" i="9"/>
  <c r="AG1799" i="9"/>
  <c r="AF1800" i="9"/>
  <c r="AF1662" i="9"/>
  <c r="AF1936" i="9"/>
  <c r="AJ1611" i="9"/>
  <c r="AF1527" i="9"/>
  <c r="AH1527" i="9"/>
  <c r="AE1594" i="9"/>
  <c r="AG1527" i="9"/>
  <c r="AI1749" i="9"/>
  <c r="AF1901" i="9"/>
  <c r="AE2004" i="9"/>
  <c r="AF1885" i="9"/>
  <c r="AF1764" i="9"/>
  <c r="AE1764" i="9"/>
  <c r="AF1849" i="9"/>
  <c r="AJ1800" i="9"/>
  <c r="AF2004" i="9"/>
  <c r="AF1900" i="9"/>
  <c r="AE1902" i="9"/>
  <c r="AE625" i="9"/>
  <c r="AJ627" i="9"/>
  <c r="AE1850" i="9"/>
  <c r="AF949" i="9"/>
  <c r="AE1731" i="9"/>
  <c r="AF1595" i="9"/>
  <c r="AI1748" i="9"/>
  <c r="AE626" i="9"/>
  <c r="AE474" i="9"/>
  <c r="AF490" i="9"/>
  <c r="AE133" i="9"/>
  <c r="AF370" i="9"/>
  <c r="AF371" i="9"/>
  <c r="AE320" i="9"/>
  <c r="AE456" i="9"/>
  <c r="AF627" i="9"/>
  <c r="AH864" i="9"/>
  <c r="AE1085" i="9"/>
  <c r="AE1306" i="9"/>
  <c r="AF1426" i="9"/>
  <c r="AF1425" i="9"/>
  <c r="AF1340" i="9"/>
  <c r="AE949" i="9"/>
  <c r="AG1136" i="9"/>
  <c r="AF1170" i="9"/>
  <c r="AE1238" i="9"/>
  <c r="AI1425" i="9"/>
  <c r="AE1408" i="9"/>
  <c r="AF796" i="9"/>
  <c r="AE1000" i="9"/>
  <c r="AE1290" i="9"/>
  <c r="AE1035" i="9"/>
  <c r="AE1391" i="9"/>
  <c r="AE1579" i="9"/>
  <c r="AF1596" i="9"/>
  <c r="AJ1798" i="9"/>
  <c r="AE1834" i="9"/>
  <c r="AF1868" i="9"/>
  <c r="AE1919" i="9"/>
  <c r="AG1917" i="9"/>
  <c r="AF1953" i="9"/>
  <c r="AJ1612" i="9"/>
  <c r="AG1595" i="9"/>
  <c r="AH1662" i="9"/>
  <c r="AK1799" i="9"/>
  <c r="AG1748" i="9"/>
  <c r="AF1816" i="9"/>
  <c r="AG1613" i="9"/>
  <c r="AG1611" i="9"/>
  <c r="AF1918" i="9"/>
  <c r="AF1765" i="9"/>
  <c r="AF1884" i="9"/>
  <c r="AF864" i="9"/>
  <c r="AH1868" i="9"/>
  <c r="AF184" i="9"/>
  <c r="AE813" i="9"/>
  <c r="AH1799" i="9"/>
  <c r="AH1800" i="9"/>
  <c r="AF167" i="9"/>
  <c r="AE132" i="9"/>
  <c r="AE82" i="9"/>
  <c r="AE439" i="9"/>
  <c r="AH847" i="9"/>
  <c r="AE1289" i="9"/>
  <c r="AE881" i="9"/>
  <c r="AE643" i="9"/>
  <c r="AE1170" i="9"/>
  <c r="AF677" i="9"/>
  <c r="AE1136" i="9"/>
  <c r="AE966" i="9"/>
  <c r="AF1272" i="9"/>
  <c r="AE1272" i="9"/>
  <c r="AG591" i="9"/>
  <c r="AE694" i="9"/>
  <c r="AE1340" i="9"/>
  <c r="AE1357" i="9"/>
  <c r="AE1068" i="9"/>
  <c r="AF1323" i="9"/>
  <c r="AF1289" i="9"/>
  <c r="AF1069" i="9"/>
  <c r="AF1068" i="9"/>
  <c r="AH1613" i="9"/>
  <c r="AF1613" i="9"/>
  <c r="AF1664" i="9"/>
  <c r="AF1749" i="9"/>
  <c r="AF1817" i="9"/>
  <c r="AF1902" i="9"/>
  <c r="AE1936" i="9"/>
  <c r="AJ2021" i="9"/>
  <c r="AG1612" i="9"/>
  <c r="AE1612" i="9"/>
  <c r="AH1663" i="9"/>
  <c r="AF1799" i="9"/>
  <c r="AI1799" i="9"/>
  <c r="AF1629" i="9"/>
  <c r="AE1867" i="9"/>
  <c r="AG1953" i="9"/>
  <c r="AJ626" i="9"/>
  <c r="AZ1442" i="9"/>
  <c r="AZ1443" i="9"/>
  <c r="AE1510" i="9"/>
  <c r="AF1935" i="9"/>
  <c r="AF1544" i="9"/>
  <c r="AI1800" i="9"/>
  <c r="AI1798" i="9"/>
  <c r="AE2003" i="9"/>
  <c r="AE1901" i="9"/>
  <c r="AF1731" i="9"/>
  <c r="AG864" i="9"/>
  <c r="AN1799" i="9"/>
  <c r="AF388" i="9"/>
  <c r="AG1069" i="9"/>
  <c r="AG1068" i="9"/>
  <c r="AJ490" i="9"/>
  <c r="AE388" i="9"/>
  <c r="AF133" i="9"/>
  <c r="AE371" i="9"/>
  <c r="AF65" i="9"/>
  <c r="AE48" i="9"/>
  <c r="AE1390" i="9"/>
  <c r="AF1084" i="9"/>
  <c r="AE932" i="9"/>
  <c r="AE1374" i="9"/>
  <c r="AF1136" i="9"/>
  <c r="AE797" i="9"/>
  <c r="AE796" i="9"/>
  <c r="AF270" i="9"/>
  <c r="AH950" i="9"/>
  <c r="AH949" i="9"/>
  <c r="AF1153" i="9"/>
  <c r="AF966" i="9"/>
  <c r="AE592" i="9"/>
  <c r="AJ1408" i="9"/>
  <c r="AE1153" i="9"/>
  <c r="AI847" i="9"/>
  <c r="AE1323" i="9"/>
  <c r="AJ1868" i="9"/>
  <c r="AE1953" i="9"/>
  <c r="AE1970" i="9"/>
  <c r="AY1441" i="9"/>
  <c r="AY1443" i="9"/>
  <c r="AO1442" i="9"/>
  <c r="AF1510" i="9"/>
  <c r="AE1918" i="9"/>
  <c r="AE1663" i="9"/>
  <c r="AE1629" i="9"/>
  <c r="AE1714" i="9"/>
  <c r="AF1748" i="9"/>
  <c r="AE1884" i="9"/>
  <c r="AF1612" i="9"/>
  <c r="AE1561" i="9"/>
  <c r="AJ1526" i="9"/>
  <c r="AI1867" i="9"/>
  <c r="AE1765" i="9"/>
  <c r="AF1867" i="9"/>
  <c r="AE1935" i="9"/>
  <c r="AI1901" i="9"/>
  <c r="AF1085" i="9"/>
  <c r="AF881" i="9"/>
  <c r="AE1527" i="9"/>
  <c r="AN1443" i="9"/>
  <c r="AE49" i="9"/>
  <c r="AE863" i="9"/>
  <c r="AE304" i="9"/>
  <c r="AE931" i="9"/>
  <c r="AF693" i="9"/>
  <c r="AE933" i="9"/>
  <c r="AE1358" i="9"/>
  <c r="AE268" i="9"/>
  <c r="AG865" i="9"/>
  <c r="AL1528" i="9"/>
  <c r="AE712" i="9"/>
  <c r="AJ489" i="9"/>
  <c r="AH846" i="9"/>
  <c r="AE642" i="9"/>
  <c r="AI1492" i="9"/>
  <c r="AF1339" i="9"/>
  <c r="AF1001" i="9"/>
  <c r="AF1460" i="9"/>
  <c r="AO1528" i="9"/>
  <c r="AP1511" i="9"/>
  <c r="AE1169" i="9"/>
  <c r="AE1373" i="9"/>
  <c r="AF268" i="9"/>
  <c r="AJ1409" i="9"/>
  <c r="AF1154" i="9"/>
  <c r="AI846" i="9"/>
  <c r="AF865" i="9"/>
  <c r="AE882" i="9"/>
  <c r="AI1528" i="9"/>
  <c r="AF812" i="9"/>
  <c r="AJ848" i="9"/>
  <c r="AJ846" i="9"/>
  <c r="AE1322" i="9"/>
  <c r="AE1324" i="9"/>
  <c r="AF304" i="9"/>
  <c r="AF302" i="9"/>
  <c r="AM1528" i="9"/>
  <c r="AG1237" i="9"/>
  <c r="AG1239" i="9"/>
  <c r="AE899" i="9"/>
  <c r="AE1273" i="9"/>
  <c r="AE593" i="9"/>
  <c r="AE591" i="9"/>
  <c r="AE1458" i="9"/>
  <c r="AF848" i="9"/>
  <c r="AF846" i="9"/>
  <c r="AE1084" i="9"/>
  <c r="AE1086" i="9"/>
  <c r="AN1511" i="9"/>
  <c r="AG1511" i="9"/>
  <c r="AE1341" i="9"/>
  <c r="AE1460" i="9"/>
  <c r="AF1528" i="9"/>
  <c r="AI848" i="9"/>
  <c r="AE1426" i="9"/>
  <c r="AE1424" i="9"/>
  <c r="AE1528" i="9"/>
  <c r="AF1341" i="9"/>
  <c r="AF1458" i="9"/>
  <c r="AL1511" i="9"/>
  <c r="AG1135" i="9"/>
  <c r="AG1137" i="9"/>
  <c r="AE270" i="9"/>
  <c r="AE81" i="9"/>
  <c r="AE47" i="9"/>
  <c r="AF168" i="9"/>
  <c r="AE678" i="9"/>
  <c r="AF967" i="9"/>
  <c r="AF64" i="9"/>
  <c r="AF1494" i="9"/>
  <c r="AF1169" i="9"/>
  <c r="AF1475" i="9"/>
  <c r="AM1441" i="9"/>
  <c r="AE897" i="9"/>
  <c r="AI1424" i="9"/>
  <c r="AE950" i="9"/>
  <c r="AE644" i="9"/>
  <c r="AI1341" i="9"/>
  <c r="AE1407" i="9"/>
  <c r="AG1494" i="9"/>
  <c r="AF999" i="9"/>
  <c r="AE880" i="9"/>
  <c r="AF797" i="9"/>
  <c r="AE14" i="9"/>
  <c r="AF965" i="9"/>
  <c r="AI1526" i="9"/>
  <c r="AP1528" i="9"/>
  <c r="AE795" i="9"/>
  <c r="AE746" i="9"/>
  <c r="AI1239" i="9"/>
  <c r="AO1511" i="9"/>
  <c r="AK1511" i="9"/>
  <c r="AN1528" i="9"/>
  <c r="AE814" i="9"/>
  <c r="AF1033" i="9"/>
  <c r="AE168" i="9"/>
  <c r="AH848" i="9"/>
  <c r="AF1035" i="9"/>
  <c r="AF1324" i="9"/>
  <c r="AE1069" i="9"/>
  <c r="AF1086" i="9"/>
  <c r="AE1307" i="9"/>
  <c r="AE1239" i="9"/>
  <c r="AM1511" i="9"/>
  <c r="AF1511" i="9"/>
  <c r="AE1494" i="9"/>
  <c r="AJ1511" i="9"/>
  <c r="AH1341" i="9"/>
  <c r="AH948" i="9"/>
  <c r="AG950" i="9"/>
  <c r="AF950" i="9"/>
  <c r="AK1528" i="9"/>
  <c r="AO1443" i="9"/>
  <c r="AH1511" i="9"/>
  <c r="AI1494" i="9"/>
  <c r="AE1152" i="9"/>
  <c r="AE1171" i="9"/>
  <c r="AF1526" i="9"/>
  <c r="AI1511" i="9"/>
  <c r="AE1511" i="9"/>
  <c r="AH1528" i="9"/>
  <c r="AJ1137" i="9"/>
  <c r="AI1137" i="9"/>
  <c r="AF1137" i="9"/>
  <c r="AF695" i="9"/>
  <c r="AE1477" i="9"/>
  <c r="AE1475" i="9"/>
  <c r="AE83" i="9"/>
  <c r="AK489" i="9"/>
  <c r="AE457" i="9"/>
  <c r="AF795" i="9"/>
  <c r="AE865" i="9"/>
  <c r="AE948" i="9"/>
  <c r="AE1339" i="9"/>
  <c r="AE1392" i="9"/>
  <c r="AG1528" i="9"/>
  <c r="AF882" i="9"/>
  <c r="AE999" i="9"/>
  <c r="AE1001" i="9"/>
  <c r="AE967" i="9"/>
  <c r="AE965" i="9"/>
  <c r="AE695" i="9"/>
  <c r="AE693" i="9"/>
  <c r="AF372" i="9"/>
  <c r="AE166" i="9"/>
  <c r="AF1135" i="9"/>
  <c r="AE1154" i="9"/>
  <c r="AI1339" i="9"/>
  <c r="AO1441" i="9"/>
  <c r="AF1509" i="9"/>
  <c r="AH1526" i="9"/>
  <c r="AE1409" i="9"/>
  <c r="AF1307" i="9"/>
  <c r="AF1305" i="9"/>
  <c r="AE744" i="9"/>
  <c r="AF1492" i="9"/>
  <c r="AE489" i="9"/>
  <c r="AF948" i="9"/>
  <c r="AG948" i="9"/>
  <c r="AE1237" i="9"/>
  <c r="AI1237" i="9"/>
  <c r="AJ1528" i="9"/>
  <c r="AF1171" i="9"/>
  <c r="AJ491" i="9"/>
  <c r="AF678" i="9"/>
  <c r="AE1067" i="9"/>
  <c r="AJ1135" i="9"/>
  <c r="AF1322" i="9"/>
  <c r="AH1339" i="9"/>
  <c r="AF1477" i="9"/>
  <c r="AG1492" i="9"/>
  <c r="AG1509" i="9"/>
  <c r="AE1509" i="9"/>
  <c r="AE1526" i="9"/>
  <c r="AE812" i="9"/>
  <c r="AF389" i="9"/>
  <c r="AF132" i="9"/>
  <c r="AI168" i="9"/>
  <c r="AE455" i="9"/>
  <c r="AG593" i="9"/>
  <c r="AF1273" i="9"/>
  <c r="AM1443" i="9"/>
  <c r="AF1290" i="9"/>
  <c r="AF1288" i="9"/>
  <c r="AE676" i="9"/>
  <c r="AE1375" i="9"/>
  <c r="AE1135" i="9"/>
  <c r="AE1137" i="9"/>
  <c r="AE1271" i="9"/>
  <c r="AF591" i="9"/>
  <c r="AF593" i="9"/>
  <c r="AF525" i="9"/>
  <c r="AE523" i="9"/>
  <c r="AE525" i="9"/>
  <c r="AF506" i="9"/>
  <c r="AG389" i="9"/>
  <c r="AF134" i="9"/>
  <c r="AF455" i="9"/>
  <c r="AE438" i="9"/>
  <c r="AE185" i="9"/>
  <c r="AE66" i="9"/>
  <c r="AF185" i="9"/>
  <c r="AF166" i="9"/>
  <c r="AE389" i="9"/>
  <c r="AF457" i="9"/>
  <c r="AF66" i="9"/>
  <c r="AE183" i="9"/>
  <c r="AE440" i="9"/>
  <c r="AE491" i="9"/>
  <c r="AE321" i="9"/>
  <c r="AE319" i="9"/>
  <c r="AE64" i="9"/>
  <c r="AF523" i="9"/>
  <c r="AF508" i="9"/>
  <c r="AE134" i="9"/>
  <c r="AF183" i="9"/>
  <c r="AF491" i="9"/>
  <c r="AF387" i="9"/>
  <c r="AE372" i="9"/>
  <c r="AE370" i="9"/>
  <c r="AI166" i="9"/>
  <c r="AF83" i="9"/>
  <c r="AF81" i="9"/>
  <c r="AF32" i="9"/>
  <c r="AE30" i="9"/>
  <c r="AE32" i="9"/>
  <c r="AE13" i="9"/>
  <c r="AE15" i="9"/>
  <c r="AF30" i="9"/>
  <c r="AF15" i="9"/>
  <c r="L3" i="7"/>
  <c r="M3" i="7"/>
  <c r="N3" i="7"/>
  <c r="O3" i="7"/>
  <c r="L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L18" i="7"/>
  <c r="M18" i="7"/>
  <c r="N18" i="7"/>
  <c r="O18" i="7"/>
  <c r="L19" i="7"/>
  <c r="M19" i="7"/>
  <c r="N19" i="7"/>
  <c r="O19" i="7"/>
  <c r="L20" i="7"/>
  <c r="M20" i="7"/>
  <c r="N20" i="7"/>
  <c r="O20" i="7"/>
  <c r="L21" i="7"/>
  <c r="M21" i="7"/>
  <c r="N21" i="7"/>
  <c r="O21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L26" i="7"/>
  <c r="M26" i="7"/>
  <c r="N26" i="7"/>
  <c r="O26" i="7"/>
  <c r="L27" i="7"/>
  <c r="M27" i="7"/>
  <c r="N27" i="7"/>
  <c r="O27" i="7"/>
  <c r="L28" i="7"/>
  <c r="M28" i="7"/>
  <c r="N28" i="7"/>
  <c r="O28" i="7"/>
  <c r="L29" i="7"/>
  <c r="M29" i="7"/>
  <c r="N29" i="7"/>
  <c r="O29" i="7"/>
  <c r="L30" i="7"/>
  <c r="M30" i="7"/>
  <c r="N30" i="7"/>
  <c r="O30" i="7"/>
  <c r="L31" i="7"/>
  <c r="M31" i="7"/>
  <c r="N31" i="7"/>
  <c r="O31" i="7"/>
  <c r="L32" i="7"/>
  <c r="M32" i="7"/>
  <c r="N32" i="7"/>
  <c r="O32" i="7"/>
  <c r="L33" i="7"/>
  <c r="M33" i="7"/>
  <c r="N33" i="7"/>
  <c r="O33" i="7"/>
  <c r="L34" i="7"/>
  <c r="M34" i="7"/>
  <c r="N34" i="7"/>
  <c r="O34" i="7"/>
  <c r="L35" i="7"/>
  <c r="M35" i="7"/>
  <c r="N35" i="7"/>
  <c r="O35" i="7"/>
  <c r="L36" i="7"/>
  <c r="M36" i="7"/>
  <c r="N36" i="7"/>
  <c r="O36" i="7"/>
  <c r="L37" i="7"/>
  <c r="M37" i="7"/>
  <c r="N37" i="7"/>
  <c r="O37" i="7"/>
  <c r="L38" i="7"/>
  <c r="M38" i="7"/>
  <c r="N38" i="7"/>
  <c r="O38" i="7"/>
  <c r="L39" i="7"/>
  <c r="M39" i="7"/>
  <c r="N39" i="7"/>
  <c r="O39" i="7"/>
  <c r="L40" i="7"/>
  <c r="M40" i="7"/>
  <c r="N40" i="7"/>
  <c r="O40" i="7"/>
  <c r="L41" i="7"/>
  <c r="M41" i="7"/>
  <c r="N41" i="7"/>
  <c r="O41" i="7"/>
  <c r="L42" i="7"/>
  <c r="M42" i="7"/>
  <c r="N42" i="7"/>
  <c r="O42" i="7"/>
  <c r="L43" i="7"/>
  <c r="M43" i="7"/>
  <c r="N43" i="7"/>
  <c r="O43" i="7"/>
  <c r="L44" i="7"/>
  <c r="M44" i="7"/>
  <c r="N44" i="7"/>
  <c r="O44" i="7"/>
  <c r="L45" i="7"/>
  <c r="M45" i="7"/>
  <c r="N45" i="7"/>
  <c r="O45" i="7"/>
  <c r="L46" i="7"/>
  <c r="M46" i="7"/>
  <c r="N46" i="7"/>
  <c r="O46" i="7"/>
  <c r="L47" i="7"/>
  <c r="M47" i="7"/>
  <c r="N47" i="7"/>
  <c r="O47" i="7"/>
  <c r="L48" i="7"/>
  <c r="M48" i="7"/>
  <c r="N48" i="7"/>
  <c r="O48" i="7"/>
  <c r="L49" i="7"/>
  <c r="M49" i="7"/>
  <c r="N49" i="7"/>
  <c r="O49" i="7"/>
  <c r="L50" i="7"/>
  <c r="M50" i="7"/>
  <c r="N50" i="7"/>
  <c r="O50" i="7"/>
  <c r="L51" i="7"/>
  <c r="M51" i="7"/>
  <c r="N51" i="7"/>
  <c r="O51" i="7"/>
  <c r="L52" i="7"/>
  <c r="M52" i="7"/>
  <c r="N52" i="7"/>
  <c r="O52" i="7"/>
  <c r="L53" i="7"/>
  <c r="M53" i="7"/>
  <c r="N53" i="7"/>
  <c r="O53" i="7"/>
  <c r="L54" i="7"/>
  <c r="M54" i="7"/>
  <c r="N54" i="7"/>
  <c r="O54" i="7"/>
  <c r="L55" i="7"/>
  <c r="M55" i="7"/>
  <c r="N55" i="7"/>
  <c r="O55" i="7"/>
  <c r="L56" i="7"/>
  <c r="M56" i="7"/>
  <c r="N56" i="7"/>
  <c r="O56" i="7"/>
  <c r="L57" i="7"/>
  <c r="M57" i="7"/>
  <c r="N57" i="7"/>
  <c r="O57" i="7"/>
  <c r="L58" i="7"/>
  <c r="M58" i="7"/>
  <c r="N58" i="7"/>
  <c r="O58" i="7"/>
  <c r="L59" i="7"/>
  <c r="M59" i="7"/>
  <c r="N59" i="7"/>
  <c r="O59" i="7"/>
  <c r="L60" i="7"/>
  <c r="M60" i="7"/>
  <c r="N60" i="7"/>
  <c r="O60" i="7"/>
  <c r="L61" i="7"/>
  <c r="M61" i="7"/>
  <c r="N61" i="7"/>
  <c r="O61" i="7"/>
  <c r="L62" i="7"/>
  <c r="M62" i="7"/>
  <c r="N62" i="7"/>
  <c r="O62" i="7"/>
  <c r="L63" i="7"/>
  <c r="M63" i="7"/>
  <c r="N63" i="7"/>
  <c r="O63" i="7"/>
  <c r="L64" i="7"/>
  <c r="M64" i="7"/>
  <c r="N64" i="7"/>
  <c r="O64" i="7"/>
  <c r="L65" i="7"/>
  <c r="M65" i="7"/>
  <c r="N65" i="7"/>
  <c r="O65" i="7"/>
  <c r="L66" i="7"/>
  <c r="M66" i="7"/>
  <c r="N66" i="7"/>
  <c r="O66" i="7"/>
  <c r="L67" i="7"/>
  <c r="M67" i="7"/>
  <c r="N67" i="7"/>
  <c r="O67" i="7"/>
  <c r="L68" i="7"/>
  <c r="M68" i="7"/>
  <c r="N68" i="7"/>
  <c r="O68" i="7"/>
  <c r="M69" i="7"/>
  <c r="N69" i="7"/>
  <c r="O69" i="7"/>
  <c r="L70" i="7"/>
  <c r="M70" i="7"/>
  <c r="N70" i="7"/>
  <c r="O70" i="7"/>
  <c r="L71" i="7"/>
  <c r="M71" i="7"/>
  <c r="N71" i="7"/>
  <c r="O71" i="7"/>
  <c r="L72" i="7"/>
  <c r="M72" i="7"/>
  <c r="N72" i="7"/>
  <c r="O72" i="7"/>
  <c r="L73" i="7"/>
  <c r="M73" i="7"/>
  <c r="N73" i="7"/>
  <c r="O73" i="7"/>
  <c r="L74" i="7"/>
  <c r="M74" i="7"/>
  <c r="N74" i="7"/>
  <c r="O74" i="7"/>
  <c r="L75" i="7"/>
  <c r="M75" i="7"/>
  <c r="N75" i="7"/>
  <c r="O75" i="7"/>
  <c r="L76" i="7"/>
  <c r="M76" i="7"/>
  <c r="N76" i="7"/>
  <c r="O76" i="7"/>
  <c r="L77" i="7"/>
  <c r="M77" i="7"/>
  <c r="N77" i="7"/>
  <c r="O77" i="7"/>
  <c r="L78" i="7"/>
  <c r="M78" i="7"/>
  <c r="N78" i="7"/>
  <c r="O78" i="7"/>
  <c r="L79" i="7"/>
  <c r="M79" i="7"/>
  <c r="N79" i="7"/>
  <c r="O79" i="7"/>
  <c r="L80" i="7"/>
  <c r="M80" i="7"/>
  <c r="N80" i="7"/>
  <c r="O80" i="7"/>
  <c r="L81" i="7"/>
  <c r="M81" i="7"/>
  <c r="N81" i="7"/>
  <c r="O81" i="7"/>
  <c r="L82" i="7"/>
  <c r="M82" i="7"/>
  <c r="N82" i="7"/>
  <c r="O82" i="7"/>
  <c r="L83" i="7"/>
  <c r="M83" i="7"/>
  <c r="N83" i="7"/>
  <c r="O83" i="7"/>
  <c r="L84" i="7"/>
  <c r="M84" i="7"/>
  <c r="N84" i="7"/>
  <c r="O84" i="7"/>
  <c r="L85" i="7"/>
  <c r="M85" i="7"/>
  <c r="N85" i="7"/>
  <c r="O85" i="7"/>
  <c r="L86" i="7"/>
  <c r="M86" i="7"/>
  <c r="N86" i="7"/>
  <c r="O86" i="7"/>
  <c r="L87" i="7"/>
  <c r="M87" i="7"/>
  <c r="N87" i="7"/>
  <c r="O87" i="7"/>
  <c r="L88" i="7"/>
  <c r="M88" i="7"/>
  <c r="N88" i="7"/>
  <c r="O88" i="7"/>
  <c r="L89" i="7"/>
  <c r="M89" i="7"/>
  <c r="N89" i="7"/>
  <c r="O89" i="7"/>
  <c r="L90" i="7"/>
  <c r="M90" i="7"/>
  <c r="N90" i="7"/>
  <c r="O90" i="7"/>
  <c r="L91" i="7"/>
  <c r="M91" i="7"/>
  <c r="N91" i="7"/>
  <c r="O91" i="7"/>
  <c r="L92" i="7"/>
  <c r="M92" i="7"/>
  <c r="N92" i="7"/>
  <c r="O92" i="7"/>
  <c r="L93" i="7"/>
  <c r="M93" i="7"/>
  <c r="N93" i="7"/>
  <c r="O93" i="7"/>
  <c r="L94" i="7"/>
  <c r="M94" i="7"/>
  <c r="N94" i="7"/>
  <c r="O94" i="7"/>
  <c r="L95" i="7"/>
  <c r="M95" i="7"/>
  <c r="N95" i="7"/>
  <c r="O95" i="7"/>
  <c r="L96" i="7"/>
  <c r="M96" i="7"/>
  <c r="N96" i="7"/>
  <c r="O96" i="7"/>
  <c r="L97" i="7"/>
  <c r="M97" i="7"/>
  <c r="N97" i="7"/>
  <c r="O97" i="7"/>
  <c r="L98" i="7"/>
  <c r="M98" i="7"/>
  <c r="N98" i="7"/>
  <c r="O98" i="7"/>
  <c r="L99" i="7"/>
  <c r="M99" i="7"/>
  <c r="N99" i="7"/>
  <c r="O99" i="7"/>
  <c r="L100" i="7"/>
  <c r="M100" i="7"/>
  <c r="N100" i="7"/>
  <c r="O100" i="7"/>
  <c r="O2" i="7"/>
  <c r="D35" i="1" l="1"/>
  <c r="D36" i="1"/>
  <c r="D38" i="1"/>
  <c r="D39" i="1"/>
  <c r="D40" i="1"/>
  <c r="D41" i="1"/>
  <c r="D42" i="1"/>
  <c r="D43" i="1"/>
  <c r="D25" i="1"/>
  <c r="D26" i="1"/>
  <c r="D27" i="1"/>
  <c r="D28" i="1"/>
  <c r="D30" i="1"/>
  <c r="D31" i="1"/>
  <c r="D32" i="1"/>
  <c r="D33" i="1"/>
  <c r="B20" i="1" l="1"/>
  <c r="B21" i="1" s="1"/>
  <c r="B22" i="1" s="1"/>
  <c r="C20" i="1"/>
  <c r="D20" i="1"/>
  <c r="D21" i="1" s="1"/>
  <c r="D22" i="1" s="1"/>
  <c r="E20" i="1"/>
  <c r="F20" i="1"/>
  <c r="F21" i="1" s="1"/>
  <c r="F22" i="1" s="1"/>
  <c r="G20" i="1"/>
  <c r="H20" i="1"/>
  <c r="H21" i="1" s="1"/>
  <c r="H22" i="1" s="1"/>
  <c r="I20" i="1"/>
  <c r="J20" i="1"/>
  <c r="K20" i="1"/>
  <c r="G21" i="1"/>
  <c r="G22" i="1" s="1"/>
  <c r="J21" i="1"/>
  <c r="J22" i="1"/>
  <c r="C7" i="1"/>
  <c r="D7" i="1" s="1"/>
  <c r="E7" i="1" s="1"/>
  <c r="F7" i="1" s="1"/>
  <c r="B7" i="1"/>
  <c r="K12" i="1"/>
  <c r="K13" i="1" s="1"/>
  <c r="K14" i="1" s="1"/>
  <c r="J12" i="1"/>
  <c r="J13" i="1" s="1"/>
  <c r="J14" i="1" s="1"/>
  <c r="I12" i="1"/>
  <c r="I13" i="1" s="1"/>
  <c r="I14" i="1" s="1"/>
  <c r="H12" i="1"/>
  <c r="H13" i="1" s="1"/>
  <c r="H14" i="1" s="1"/>
  <c r="G12" i="1"/>
  <c r="G13" i="1" s="1"/>
  <c r="G14" i="1" s="1"/>
  <c r="F12" i="1"/>
  <c r="F13" i="1" s="1"/>
  <c r="F14" i="1" s="1"/>
  <c r="E12" i="1"/>
  <c r="E13" i="1" s="1"/>
  <c r="E14" i="1" s="1"/>
  <c r="D12" i="1"/>
  <c r="D13" i="1" s="1"/>
  <c r="D14" i="1" s="1"/>
  <c r="C12" i="1"/>
  <c r="C13" i="1" s="1"/>
  <c r="C14" i="1" s="1"/>
  <c r="B12" i="1"/>
  <c r="B13" i="1" s="1"/>
  <c r="B14" i="1" s="1"/>
  <c r="H5" i="1"/>
  <c r="K21" i="1" s="1"/>
  <c r="K22" i="1" s="1"/>
  <c r="G5" i="1"/>
  <c r="F6" i="1" s="1"/>
  <c r="F5" i="1"/>
  <c r="E5" i="1"/>
  <c r="E6" i="1" s="1"/>
  <c r="D5" i="1"/>
  <c r="C5" i="1"/>
  <c r="C6" i="1" s="1"/>
  <c r="B5" i="1"/>
  <c r="D6" i="1" l="1"/>
  <c r="C21" i="1"/>
  <c r="C22" i="1" s="1"/>
  <c r="I21" i="1"/>
  <c r="I22" i="1" s="1"/>
  <c r="E21" i="1"/>
  <c r="E22" i="1" s="1"/>
  <c r="B6" i="1"/>
</calcChain>
</file>

<file path=xl/sharedStrings.xml><?xml version="1.0" encoding="utf-8"?>
<sst xmlns="http://schemas.openxmlformats.org/spreadsheetml/2006/main" count="9904" uniqueCount="268">
  <si>
    <t>standard 1</t>
  </si>
  <si>
    <t>DI Water</t>
  </si>
  <si>
    <t>Lysis Buffer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</si>
  <si>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</si>
  <si>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</si>
  <si>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</si>
  <si>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</si>
  <si>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</si>
  <si>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</si>
  <si>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</si>
  <si>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</si>
  <si>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</si>
  <si>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</si>
  <si>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average</t>
  </si>
  <si>
    <t>blanked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</si>
  <si>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</si>
  <si>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</si>
  <si>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</si>
  <si>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</si>
  <si>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</si>
  <si>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</si>
  <si>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</si>
  <si>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</si>
  <si>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</si>
  <si>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</si>
  <si>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concentration (ug/uL)</t>
  </si>
  <si>
    <t>040721 Norm untreated</t>
  </si>
  <si>
    <t>042121 Norm untreated</t>
  </si>
  <si>
    <t>051221 Norm untreated</t>
  </si>
  <si>
    <t>052621 Norm untreated</t>
  </si>
  <si>
    <t>060221 Norm untreated</t>
  </si>
  <si>
    <t>040721 SuHx untreated</t>
  </si>
  <si>
    <t>042121 SuHx untreated</t>
  </si>
  <si>
    <t>051221 SuHx untreated</t>
  </si>
  <si>
    <t>052621 SuHx untreated</t>
  </si>
  <si>
    <t>060221 SuHx untreated</t>
  </si>
  <si>
    <t>040721 Norm C13</t>
  </si>
  <si>
    <t>042121 Norm C13</t>
  </si>
  <si>
    <t>051221 Norm C13</t>
  </si>
  <si>
    <t>052621 Norm C13</t>
  </si>
  <si>
    <t>060221 Norm C13</t>
  </si>
  <si>
    <t>040721 SuHx C13</t>
  </si>
  <si>
    <t>042121 SuHx C13</t>
  </si>
  <si>
    <t>051221 SuHx C13</t>
  </si>
  <si>
    <t>052621 SuHx C13</t>
  </si>
  <si>
    <t>060221 SuHx C13</t>
  </si>
  <si>
    <t>Scaling Factor</t>
  </si>
  <si>
    <t>4-Hydroxybenzaldehyde</t>
  </si>
  <si>
    <t>4-Oxoproline</t>
  </si>
  <si>
    <t>6-Phospho-gluconate</t>
  </si>
  <si>
    <t>Alanine</t>
  </si>
  <si>
    <t>Aspartate</t>
  </si>
  <si>
    <t>Azelaic acid</t>
  </si>
  <si>
    <t>Citric acid</t>
  </si>
  <si>
    <t>dCDP</t>
  </si>
  <si>
    <t>Folic acid</t>
  </si>
  <si>
    <t>Fumarate</t>
  </si>
  <si>
    <t>Glucose-1,6-bisphosphate</t>
  </si>
  <si>
    <t>Glycerol 3-phosphate</t>
  </si>
  <si>
    <t>Glycine</t>
  </si>
  <si>
    <t>Hippuric acid</t>
  </si>
  <si>
    <t>Lysine</t>
  </si>
  <si>
    <t>Mannose 1-phosphate</t>
  </si>
  <si>
    <t>Methionine</t>
  </si>
  <si>
    <t>N-Acetyl-α-D-glucosamine 1-phosphate</t>
  </si>
  <si>
    <t>O-Phosphorylethanolamine</t>
  </si>
  <si>
    <t>Pantothenic acid</t>
  </si>
  <si>
    <t>Pyridoxine</t>
  </si>
  <si>
    <t>Pyruvate</t>
  </si>
  <si>
    <t>Quercetin</t>
  </si>
  <si>
    <t>Sedoheptulose-7-phosphate</t>
  </si>
  <si>
    <t>Suberic acid</t>
  </si>
  <si>
    <t>Succinate</t>
  </si>
  <si>
    <t>Taurine</t>
  </si>
  <si>
    <t>UDP-N-acetylglucosamine</t>
  </si>
  <si>
    <t>Uric acid</t>
  </si>
  <si>
    <t>Uridine</t>
  </si>
  <si>
    <t>Uridine 5'-diphosphoglucuronic acid</t>
  </si>
  <si>
    <t>UTP</t>
  </si>
  <si>
    <t>Valine</t>
  </si>
  <si>
    <t>Xanthine</t>
  </si>
  <si>
    <t>1-Methylhistidine</t>
  </si>
  <si>
    <t>2-Hydroxycinnamic acid</t>
  </si>
  <si>
    <t>4-Ethoxybenzaldehyde</t>
  </si>
  <si>
    <t>4-Ethylbenzaldehyde</t>
  </si>
  <si>
    <t>4-Guanidinobutyric acid</t>
  </si>
  <si>
    <t>4-Hydroxyindole</t>
  </si>
  <si>
    <t>4-Phenylbutyric acid</t>
  </si>
  <si>
    <t>5'-S-Methyl-5'-thioadenosine</t>
  </si>
  <si>
    <t>6-Methylnicotinamide</t>
  </si>
  <si>
    <t>Acetyl-coA</t>
  </si>
  <si>
    <t>Acetyl-L-carnitine</t>
  </si>
  <si>
    <t>Adenosine</t>
  </si>
  <si>
    <t>AMP</t>
  </si>
  <si>
    <t>Apocynin</t>
  </si>
  <si>
    <t>Caprolactam</t>
  </si>
  <si>
    <t>Choline</t>
  </si>
  <si>
    <t>Coumarin</t>
  </si>
  <si>
    <t>Creatine</t>
  </si>
  <si>
    <t>Creatinine</t>
  </si>
  <si>
    <t>Cysteinylglycine</t>
  </si>
  <si>
    <t>Cytosine</t>
  </si>
  <si>
    <t>Fructose 1,6 Bisphosphate</t>
  </si>
  <si>
    <t>Glucose</t>
  </si>
  <si>
    <t>Guanidinosuccinic acid</t>
  </si>
  <si>
    <t>Histamine</t>
  </si>
  <si>
    <t>Isobutyraldehyde</t>
  </si>
  <si>
    <t>Isoleucine</t>
  </si>
  <si>
    <t>Maltol</t>
  </si>
  <si>
    <t>N,N-Diethylethanolamine</t>
  </si>
  <si>
    <t>N3,N4-Dimethyl-L-arginine</t>
  </si>
  <si>
    <t>NAD</t>
  </si>
  <si>
    <t>Nicotinamide</t>
  </si>
  <si>
    <t>N-α-L-Acetyl-arginine</t>
  </si>
  <si>
    <t>Oleamide</t>
  </si>
  <si>
    <t>S-Adenosylmethionine</t>
  </si>
  <si>
    <t>Spermidine</t>
  </si>
  <si>
    <t>Spermine</t>
  </si>
  <si>
    <t>Trigonelline</t>
  </si>
  <si>
    <t>Tropine</t>
  </si>
  <si>
    <t>3-Furoic acid</t>
  </si>
  <si>
    <t>3-Methylglutaric acid</t>
  </si>
  <si>
    <t>Homogentisic acid</t>
  </si>
  <si>
    <t>Phenylacetylglycine</t>
  </si>
  <si>
    <t>4-Methoxycinnamaldehyde</t>
  </si>
  <si>
    <t>Crotonic acid</t>
  </si>
  <si>
    <t>Indole-3-acrylic acid</t>
  </si>
  <si>
    <t>Octyl hydrogen phthalate</t>
  </si>
  <si>
    <t>ADP</t>
  </si>
  <si>
    <t>ATP</t>
  </si>
  <si>
    <t>Fructose</t>
  </si>
  <si>
    <t>Glutamine</t>
  </si>
  <si>
    <t>4-Hydroxyphenyllactic acid</t>
  </si>
  <si>
    <t>Lactic acid</t>
  </si>
  <si>
    <t>Glutamic acid</t>
  </si>
  <si>
    <t>Glutathione (reduced)</t>
  </si>
  <si>
    <t>Phenylalanine</t>
  </si>
  <si>
    <t>Serine</t>
  </si>
  <si>
    <t>Tyrosine</t>
  </si>
  <si>
    <t>GABA</t>
  </si>
  <si>
    <t>Proline</t>
  </si>
  <si>
    <t>Glucose 6-phosphate</t>
  </si>
  <si>
    <t>Arginine</t>
  </si>
  <si>
    <t>Carnitine</t>
  </si>
  <si>
    <t>GDP</t>
  </si>
  <si>
    <t>Aspartic acid</t>
  </si>
  <si>
    <t>Glutathione oxidized</t>
  </si>
  <si>
    <t>Histidine</t>
  </si>
  <si>
    <t>Pyroglutamic acid</t>
  </si>
  <si>
    <t>Threonine</t>
  </si>
  <si>
    <t>3-ketosphinganine</t>
  </si>
  <si>
    <t>Deoxyguanosine</t>
  </si>
  <si>
    <t>Glutamate</t>
  </si>
  <si>
    <t>Glutathione reduced</t>
  </si>
  <si>
    <t>Oleic acid/cis-Vaccenic acid</t>
  </si>
  <si>
    <t>Inosine</t>
  </si>
  <si>
    <t>UDP-GlcNAc</t>
  </si>
  <si>
    <t>Mannitol</t>
  </si>
  <si>
    <t>Beta-Leucine</t>
  </si>
  <si>
    <t>10-Formyltetrahydrofolate</t>
  </si>
  <si>
    <t>2/3-phospho-glycerate</t>
  </si>
  <si>
    <t>3-Hydroxybutyric acid</t>
  </si>
  <si>
    <t>6-Phosphogluconolactone</t>
  </si>
  <si>
    <t>Acetoacetate</t>
  </si>
  <si>
    <t>CMP</t>
  </si>
  <si>
    <t>CMP-Neu5Ac</t>
  </si>
  <si>
    <t>Cysteine</t>
  </si>
  <si>
    <t>Deoxycytidine</t>
  </si>
  <si>
    <t>dGDP</t>
  </si>
  <si>
    <t>dGMP</t>
  </si>
  <si>
    <t>Dihydroxyacetone Phosphate</t>
  </si>
  <si>
    <t>Erythrose-4-phosphate</t>
  </si>
  <si>
    <t>Glucosamine 6-phosphate</t>
  </si>
  <si>
    <t>Glyceraldehyde 3-phosphate</t>
  </si>
  <si>
    <t>GTP</t>
  </si>
  <si>
    <t>Guanosine</t>
  </si>
  <si>
    <t>Isocitric acid</t>
  </si>
  <si>
    <t>Malic acid</t>
  </si>
  <si>
    <t>ManNAc</t>
  </si>
  <si>
    <t>ManNAc-6-P</t>
  </si>
  <si>
    <t>NAAG</t>
  </si>
  <si>
    <t>Neu5Ac</t>
  </si>
  <si>
    <t>Palmitate</t>
  </si>
  <si>
    <t>Ribose</t>
  </si>
  <si>
    <t>Ribose-5-Phosphate</t>
  </si>
  <si>
    <t>Stearic acid</t>
  </si>
  <si>
    <t>UDP</t>
  </si>
  <si>
    <t>UMP</t>
  </si>
  <si>
    <t>AIR</t>
  </si>
  <si>
    <t>Alpha-ketoglutaric acid</t>
  </si>
  <si>
    <t>Asparagine</t>
  </si>
  <si>
    <t>CDP</t>
  </si>
  <si>
    <t>N-acetylglucosamine-1/6-P</t>
  </si>
  <si>
    <t>N-Palmitoyl-L-serine</t>
  </si>
  <si>
    <t>O-phosphoserine</t>
  </si>
  <si>
    <t>Palmitoylcarnitine</t>
  </si>
  <si>
    <t>Sapienic acid/Palmitoleic acid</t>
  </si>
  <si>
    <t>RAW DATA</t>
  </si>
  <si>
    <t>N1</t>
  </si>
  <si>
    <t>N2</t>
  </si>
  <si>
    <t>N3</t>
  </si>
  <si>
    <t>N4</t>
  </si>
  <si>
    <t>N5</t>
  </si>
  <si>
    <t>S1</t>
  </si>
  <si>
    <t>S2</t>
  </si>
  <si>
    <t>S3</t>
  </si>
  <si>
    <t>S4</t>
  </si>
  <si>
    <t>S5</t>
  </si>
  <si>
    <t>Avg N</t>
  </si>
  <si>
    <t>Avg S</t>
  </si>
  <si>
    <t>SE N</t>
  </si>
  <si>
    <t>SE S</t>
  </si>
  <si>
    <t>NORMALIZED DATA</t>
  </si>
  <si>
    <t>Scaling factor</t>
  </si>
  <si>
    <t>FC</t>
  </si>
  <si>
    <t>pvalue N vs S</t>
  </si>
  <si>
    <t>Raw data</t>
  </si>
  <si>
    <t>Normalization</t>
  </si>
  <si>
    <t>M+0</t>
  </si>
  <si>
    <t>M+1</t>
  </si>
  <si>
    <t>M+2</t>
  </si>
  <si>
    <t>M+3</t>
  </si>
  <si>
    <t>M+4</t>
  </si>
  <si>
    <t>M+5</t>
  </si>
  <si>
    <t>M+6</t>
  </si>
  <si>
    <t>M+7</t>
  </si>
  <si>
    <t>M+8</t>
  </si>
  <si>
    <t>M+9</t>
  </si>
  <si>
    <t>M+10</t>
  </si>
  <si>
    <t>M+11</t>
  </si>
  <si>
    <t>N_C13_1</t>
  </si>
  <si>
    <t>N_C13_2</t>
  </si>
  <si>
    <t>N_C13_3</t>
  </si>
  <si>
    <t>N_C13_4</t>
  </si>
  <si>
    <t>N_C13_5</t>
  </si>
  <si>
    <t>S_C13_1</t>
  </si>
  <si>
    <t>S_C13_2</t>
  </si>
  <si>
    <t>S_C13_3</t>
  </si>
  <si>
    <t>S_C13_4</t>
  </si>
  <si>
    <t>S_C13_5</t>
  </si>
  <si>
    <t>Avg Norm_C13</t>
  </si>
  <si>
    <t>Avg SuHx_C13</t>
  </si>
  <si>
    <t>pvalue Norm vs SuHx</t>
  </si>
  <si>
    <t>2,3-phosphoglycerate</t>
  </si>
  <si>
    <t>6-Phosphogluconate</t>
  </si>
  <si>
    <t>Dihydroxyacetone phosphate</t>
  </si>
  <si>
    <t>Glucosamine-6-phosphate</t>
  </si>
  <si>
    <t>Glucose-1,6-biphosphate</t>
  </si>
  <si>
    <t>Glycerol-3-phosphate</t>
  </si>
  <si>
    <t>mannose-1-phosphate</t>
  </si>
  <si>
    <t>Acetyl-glucosamine 1-phosphate</t>
  </si>
  <si>
    <t xml:space="preserve"> </t>
  </si>
  <si>
    <t>Ribose-5-phosphate</t>
  </si>
  <si>
    <t>4-Methyoxycinnamaldehyde</t>
  </si>
  <si>
    <t>5-Phosphoribosylamine</t>
  </si>
  <si>
    <t>Acetyl-L-Carnitine</t>
  </si>
  <si>
    <t>Cytidine</t>
  </si>
  <si>
    <t>M+12</t>
  </si>
  <si>
    <t>M+13</t>
  </si>
  <si>
    <t>M+14</t>
  </si>
  <si>
    <t>M+15</t>
  </si>
  <si>
    <t>Glucose-6-phosphate</t>
  </si>
  <si>
    <t>Glutathione (oxidized)</t>
  </si>
  <si>
    <t>Dimethyl-L-arginine</t>
  </si>
  <si>
    <t>NAA</t>
  </si>
  <si>
    <t>Acetyl-arginine</t>
  </si>
  <si>
    <t>Thymine</t>
  </si>
  <si>
    <t>Thymidine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</si>
</sst>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10" xfId="0" applyFill="1" applyBorder="1"/>
    <xf numFmtId="0" fontId="16" fillId="0" borderId="0" xfId="0" applyFont="1"/>
    <xf numFmtId="0" fontId="18" fillId="0" borderId="0" xfId="0" applyFont="1"/>
    <xf numFmtId="0" fontId="0" fillId="33" borderId="12" xfId="0" applyFill="1" applyBorder="1"/>
    <xf numFmtId="0" fontId="16" fillId="0" borderId="11" xfId="0" applyFont="1" applyBorder="1"/>
    <xf numFmtId="0" fontId="0" fillId="0" borderId="11" xfId="0" applyBorder="1"/>
    <xf numFmtId="0" fontId="16" fillId="0" borderId="0" xfId="0" applyFont="1" applyFill="1" applyBorder="1"/>
    <xf numFmtId="0" fontId="14" fillId="33" borderId="10" xfId="0" applyFont="1" applyFill="1" applyBorder="1"/>
    <xf numFmtId="0" fontId="14" fillId="0" borderId="0" xfId="0" applyFont="1"/>
    <xf numFmtId="0" fontId="14" fillId="0" borderId="11" xfId="0" applyFont="1" applyBorder="1"/>
    <xf numFmtId="0" fontId="19" fillId="0" borderId="0" xfId="0" applyFont="1"/>
    <xf numFmtId="0" fontId="20" fillId="0" borderId="0" xfId="0" applyFont="1"/>
    <xf numFmtId="0" fontId="20" fillId="34" borderId="0" xfId="0" applyFont="1" applyFill="1"/>
    <xf numFmtId="0" fontId="21" fillId="0" borderId="0" xfId="0" applyFont="1"/>
    <xf numFmtId="0" fontId="21" fillId="34" borderId="0" xfId="0" applyFont="1" applyFill="1"/>
    <xf numFmtId="0" fontId="20" fillId="0" borderId="0" xfId="0" applyFont="1" applyAlignment="1"/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'071521 Metabolomics BCA'!$B$6:$F$6</c:f>
              <c:numCache>
                <c:formatCode>General</c:formatCode>
                <c:ptCount val="5"/>
                <c:pt idx="0">
                  <c:v>0.57700000000000007</c:v>
                </c:pt>
                <c:pt idx="1">
                  <c:v>0.34299999999999997</c:v>
                </c:pt>
                <c:pt idx="2">
                  <c:v>0.1865</c:v>
                </c:pt>
                <c:pt idx="3">
                  <c:v>0.10249999999999998</c:v>
                </c:pt>
                <c:pt idx="4">
                  <c:v>5.0499999999999989E-2</c:v>
                </c:pt>
              </c:numCache>
            </c:numRef>
          </c:xVal>
          <c:yVal>
            <c:numRef>
              <c:f>'071521 Metabolomics BCA'!$B$7:$F$7</c:f>
              <c:numCache>
                <c:formatCode>General</c:formatCode>
                <c:ptCount val="5"/>
                <c:pt idx="0">
                  <c:v>3.75</c:v>
                </c:pt>
                <c:pt idx="1">
                  <c:v>1.875</c:v>
                </c:pt>
                <c:pt idx="2">
                  <c:v>0.9375</c:v>
                </c:pt>
                <c:pt idx="3">
                  <c:v>0.46875</c:v>
                </c:pt>
                <c:pt idx="4">
                  <c:v>0.234375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F-4161-A190-0B290EFA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108976"/>
        <c:axId val="1538109392"/>
      </c:scatterChart>
      <c:valAx>
        <c:axId val="15381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09392"/>
        <c:crosses val="autoZero"/>
        <c:crossBetween val="midCat"/>
      </c:valAx>
      <c:valAx>
        <c:axId val="15381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109537</xdr:rowOff>
    </xdr:from>
    <xdr:to>
      <xdr:col>19</xdr:col>
      <xdr:colOff>523875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6B8B4-B478-4344-BC61-2928CF76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F34" sqref="F34"/>
    </sheetView>
  </sheetViews>
  <sheetFormatPr defaultRowHeight="15" x14ac:dyDescent="0.25"/>
  <cols>
    <col min="1" max="1" width="22.85546875" customWidth="1"/>
  </cols>
  <sheetData>
    <row r="2" spans="1:11" x14ac:dyDescent="0.25">
      <c r="B2" t="s">
        <v>0</v>
      </c>
      <c r="C2">
        <v>2</v>
      </c>
      <c r="D2">
        <v>3</v>
      </c>
      <c r="E2">
        <v>4</v>
      </c>
      <c r="F2">
        <v>5</v>
      </c>
      <c r="G2" t="s">
        <v>1</v>
      </c>
      <c r="H2" t="s">
        <v>2</v>
      </c>
    </row>
    <row r="3" spans="1:11" x14ac:dyDescent="0.25">
      <c r="B3">
        <v>0.64</v>
      </c>
      <c r="C3">
        <v>0.41499999999999998</v>
      </c>
      <c r="D3">
        <v>0.25700000000000001</v>
      </c>
      <c r="E3">
        <v>0.17299999999999999</v>
      </c>
      <c r="F3">
        <v>0.122</v>
      </c>
      <c r="G3">
        <v>6.4000000000000001E-2</v>
      </c>
      <c r="H3">
        <v>8.5999999999999993E-2</v>
      </c>
    </row>
    <row r="4" spans="1:11" x14ac:dyDescent="0.25">
      <c r="B4">
        <v>0.64500000000000002</v>
      </c>
      <c r="C4">
        <v>0.40200000000000002</v>
      </c>
      <c r="D4">
        <v>0.247</v>
      </c>
      <c r="E4">
        <v>0.16300000000000001</v>
      </c>
      <c r="F4">
        <v>0.11</v>
      </c>
      <c r="G4">
        <v>6.7000000000000004E-2</v>
      </c>
      <c r="H4">
        <v>8.8999999999999996E-2</v>
      </c>
    </row>
    <row r="5" spans="1:11" x14ac:dyDescent="0.25">
      <c r="A5" t="s">
        <v>13</v>
      </c>
      <c r="B5">
        <f>AVERAGE(B3:B4)</f>
        <v>0.64250000000000007</v>
      </c>
      <c r="C5">
        <f t="shared" ref="C5:H5" si="0">AVERAGE(C3:C4)</f>
        <v>0.40849999999999997</v>
      </c>
      <c r="D5">
        <f t="shared" si="0"/>
        <v>0.252</v>
      </c>
      <c r="E5">
        <f t="shared" si="0"/>
        <v>0.16799999999999998</v>
      </c>
      <c r="F5">
        <f t="shared" si="0"/>
        <v>0.11599999999999999</v>
      </c>
      <c r="G5">
        <f t="shared" si="0"/>
        <v>6.5500000000000003E-2</v>
      </c>
      <c r="H5">
        <f t="shared" si="0"/>
        <v>8.7499999999999994E-2</v>
      </c>
    </row>
    <row r="6" spans="1:11" x14ac:dyDescent="0.25">
      <c r="A6" t="s">
        <v>14</v>
      </c>
      <c r="B6">
        <f>B5-$G$5</f>
        <v>0.57700000000000007</v>
      </c>
      <c r="C6">
        <f t="shared" ref="C6:F6" si="1">C5-$G$5</f>
        <v>0.34299999999999997</v>
      </c>
      <c r="D6">
        <f t="shared" si="1"/>
        <v>0.1865</v>
      </c>
      <c r="E6">
        <f t="shared" si="1"/>
        <v>0.10249999999999998</v>
      </c>
      <c r="F6">
        <f t="shared" si="1"/>
        <v>5.0499999999999989E-2</v>
      </c>
    </row>
    <row r="7" spans="1:11" x14ac:dyDescent="0.25">
      <c r="A7" t="s">
        <v>25</v>
      </c>
      <c r="B7">
        <f>15/4</f>
        <v>3.75</v>
      </c>
      <c r="C7">
        <f>B7/2</f>
        <v>1.875</v>
      </c>
      <c r="D7">
        <f t="shared" ref="D7:F7" si="2">C7/2</f>
        <v>0.9375</v>
      </c>
      <c r="E7">
        <f t="shared" si="2"/>
        <v>0.46875</v>
      </c>
      <c r="F7">
        <f t="shared" si="2"/>
        <v>0.234375</v>
      </c>
    </row>
    <row r="9" spans="1:11" x14ac:dyDescent="0.25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</row>
    <row r="10" spans="1:11" x14ac:dyDescent="0.25">
      <c r="B10">
        <v>0.27100000000000002</v>
      </c>
      <c r="C10">
        <v>0.19700000000000001</v>
      </c>
      <c r="D10">
        <v>0.46100000000000002</v>
      </c>
      <c r="E10">
        <v>0.308</v>
      </c>
      <c r="F10">
        <v>0.17399999999999999</v>
      </c>
      <c r="G10">
        <v>0.188</v>
      </c>
      <c r="H10">
        <v>0.16700000000000001</v>
      </c>
      <c r="I10">
        <v>0.188</v>
      </c>
      <c r="J10">
        <v>0.23400000000000001</v>
      </c>
      <c r="K10">
        <v>0.188</v>
      </c>
    </row>
    <row r="11" spans="1:11" x14ac:dyDescent="0.25">
      <c r="B11">
        <v>0.27400000000000002</v>
      </c>
      <c r="C11">
        <v>0.154</v>
      </c>
      <c r="D11">
        <v>0.44700000000000001</v>
      </c>
      <c r="E11">
        <v>0.19900000000000001</v>
      </c>
      <c r="F11">
        <v>0.16400000000000001</v>
      </c>
      <c r="G11">
        <v>0.19600000000000001</v>
      </c>
      <c r="H11">
        <v>0.17299999999999999</v>
      </c>
      <c r="I11">
        <v>0.16600000000000001</v>
      </c>
      <c r="J11">
        <v>0.161</v>
      </c>
      <c r="K11">
        <v>0.221</v>
      </c>
    </row>
    <row r="12" spans="1:11" x14ac:dyDescent="0.25">
      <c r="A12" t="s">
        <v>13</v>
      </c>
      <c r="B12">
        <f t="shared" ref="B12:K12" si="3">AVERAGE(B10:B11)</f>
        <v>0.27250000000000002</v>
      </c>
      <c r="C12">
        <f t="shared" si="3"/>
        <v>0.17549999999999999</v>
      </c>
      <c r="D12">
        <f t="shared" si="3"/>
        <v>0.45400000000000001</v>
      </c>
      <c r="E12">
        <f t="shared" si="3"/>
        <v>0.2535</v>
      </c>
      <c r="F12">
        <f t="shared" si="3"/>
        <v>0.16899999999999998</v>
      </c>
      <c r="G12">
        <f t="shared" si="3"/>
        <v>0.192</v>
      </c>
      <c r="H12">
        <f t="shared" si="3"/>
        <v>0.16999999999999998</v>
      </c>
      <c r="I12">
        <f t="shared" si="3"/>
        <v>0.17699999999999999</v>
      </c>
      <c r="J12">
        <f t="shared" si="3"/>
        <v>0.19750000000000001</v>
      </c>
      <c r="K12">
        <f t="shared" si="3"/>
        <v>0.20450000000000002</v>
      </c>
    </row>
    <row r="13" spans="1:11" x14ac:dyDescent="0.25">
      <c r="A13" t="s">
        <v>14</v>
      </c>
      <c r="B13">
        <f>B12-$H$5</f>
        <v>0.18500000000000003</v>
      </c>
      <c r="C13">
        <f t="shared" ref="C13:K13" si="4">C12-$H$5</f>
        <v>8.7999999999999995E-2</v>
      </c>
      <c r="D13">
        <f t="shared" si="4"/>
        <v>0.36650000000000005</v>
      </c>
      <c r="E13">
        <f t="shared" si="4"/>
        <v>0.16600000000000001</v>
      </c>
      <c r="F13">
        <f t="shared" si="4"/>
        <v>8.1499999999999989E-2</v>
      </c>
      <c r="G13">
        <f t="shared" si="4"/>
        <v>0.10450000000000001</v>
      </c>
      <c r="H13">
        <f t="shared" si="4"/>
        <v>8.249999999999999E-2</v>
      </c>
      <c r="I13">
        <f t="shared" si="4"/>
        <v>8.9499999999999996E-2</v>
      </c>
      <c r="J13">
        <f t="shared" si="4"/>
        <v>0.11000000000000001</v>
      </c>
      <c r="K13">
        <f t="shared" si="4"/>
        <v>0.11700000000000002</v>
      </c>
    </row>
    <row r="14" spans="1:11" x14ac:dyDescent="0.25">
      <c r="A14" t="s">
        <v>25</v>
      </c>
      <c r="B14">
        <f>(6.6873*B13)-0.2314</f>
        <v>1.0057505</v>
      </c>
      <c r="C14">
        <f t="shared" ref="C14:K14" si="5">(6.6873*C13)-0.2314</f>
        <v>0.35708239999999997</v>
      </c>
      <c r="D14">
        <f t="shared" si="5"/>
        <v>2.2194954500000001</v>
      </c>
      <c r="E14">
        <f t="shared" si="5"/>
        <v>0.87869179999999991</v>
      </c>
      <c r="F14">
        <f t="shared" si="5"/>
        <v>0.31361494999999989</v>
      </c>
      <c r="G14">
        <f t="shared" si="5"/>
        <v>0.46742285</v>
      </c>
      <c r="H14">
        <f t="shared" si="5"/>
        <v>0.32030224999999996</v>
      </c>
      <c r="I14">
        <f t="shared" si="5"/>
        <v>0.36711334999999995</v>
      </c>
      <c r="J14">
        <f t="shared" si="5"/>
        <v>0.50420299999999996</v>
      </c>
      <c r="K14">
        <f t="shared" si="5"/>
        <v>0.55101410000000017</v>
      </c>
    </row>
    <row r="17" spans="1:11" x14ac:dyDescent="0.25"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</row>
    <row r="18" spans="1:11" x14ac:dyDescent="0.25">
      <c r="B18">
        <v>0.19600000000000001</v>
      </c>
      <c r="C18">
        <v>0.127</v>
      </c>
      <c r="D18">
        <v>0.16500000000000001</v>
      </c>
      <c r="E18">
        <v>0.38700000000000001</v>
      </c>
      <c r="F18">
        <v>0.16</v>
      </c>
      <c r="G18">
        <v>0.218</v>
      </c>
      <c r="H18">
        <v>0.19800000000000001</v>
      </c>
      <c r="I18">
        <v>0.156</v>
      </c>
      <c r="J18">
        <v>0.246</v>
      </c>
      <c r="K18">
        <v>0.186</v>
      </c>
    </row>
    <row r="19" spans="1:11" x14ac:dyDescent="0.25">
      <c r="B19">
        <v>0.189</v>
      </c>
      <c r="C19">
        <v>0.127</v>
      </c>
      <c r="D19">
        <v>0.17699999999999999</v>
      </c>
      <c r="E19">
        <v>0.373</v>
      </c>
      <c r="F19">
        <v>0.13900000000000001</v>
      </c>
      <c r="G19">
        <v>0.18</v>
      </c>
      <c r="H19">
        <v>0.183</v>
      </c>
      <c r="I19">
        <v>0.13900000000000001</v>
      </c>
      <c r="J19">
        <v>0.20799999999999999</v>
      </c>
      <c r="K19">
        <v>0.14799999999999999</v>
      </c>
    </row>
    <row r="20" spans="1:11" x14ac:dyDescent="0.25">
      <c r="A20" t="s">
        <v>13</v>
      </c>
      <c r="B20">
        <f t="shared" ref="B20" si="6">AVERAGE(B18:B19)</f>
        <v>0.1925</v>
      </c>
      <c r="C20">
        <f t="shared" ref="C20" si="7">AVERAGE(C18:C19)</f>
        <v>0.127</v>
      </c>
      <c r="D20">
        <f t="shared" ref="D20" si="8">AVERAGE(D18:D19)</f>
        <v>0.17099999999999999</v>
      </c>
      <c r="E20">
        <f t="shared" ref="E20" si="9">AVERAGE(E18:E19)</f>
        <v>0.38</v>
      </c>
      <c r="F20">
        <f t="shared" ref="F20" si="10">AVERAGE(F18:F19)</f>
        <v>0.14950000000000002</v>
      </c>
      <c r="G20">
        <f t="shared" ref="G20" si="11">AVERAGE(G18:G19)</f>
        <v>0.19900000000000001</v>
      </c>
      <c r="H20">
        <f t="shared" ref="H20" si="12">AVERAGE(H18:H19)</f>
        <v>0.1905</v>
      </c>
      <c r="I20">
        <f t="shared" ref="I20" si="13">AVERAGE(I18:I19)</f>
        <v>0.14750000000000002</v>
      </c>
      <c r="J20">
        <f t="shared" ref="J20" si="14">AVERAGE(J18:J19)</f>
        <v>0.22699999999999998</v>
      </c>
      <c r="K20">
        <f t="shared" ref="K20" si="15">AVERAGE(K18:K19)</f>
        <v>0.16699999999999998</v>
      </c>
    </row>
    <row r="21" spans="1:11" x14ac:dyDescent="0.25">
      <c r="A21" t="s">
        <v>14</v>
      </c>
      <c r="B21">
        <f t="shared" ref="B21" si="16">B20-$H$5</f>
        <v>0.10500000000000001</v>
      </c>
      <c r="C21">
        <f t="shared" ref="C21" si="17">C20-$H$5</f>
        <v>3.9500000000000007E-2</v>
      </c>
      <c r="D21">
        <f t="shared" ref="D21" si="18">D20-$H$5</f>
        <v>8.3499999999999991E-2</v>
      </c>
      <c r="E21">
        <f t="shared" ref="E21" si="19">E20-$H$5</f>
        <v>0.29249999999999998</v>
      </c>
      <c r="F21">
        <f t="shared" ref="F21" si="20">F20-$H$5</f>
        <v>6.2000000000000027E-2</v>
      </c>
      <c r="G21">
        <f t="shared" ref="G21" si="21">G20-$H$5</f>
        <v>0.11150000000000002</v>
      </c>
      <c r="H21">
        <f t="shared" ref="H21" si="22">H20-$H$5</f>
        <v>0.10300000000000001</v>
      </c>
      <c r="I21">
        <f t="shared" ref="I21" si="23">I20-$H$5</f>
        <v>6.0000000000000026E-2</v>
      </c>
      <c r="J21">
        <f t="shared" ref="J21" si="24">J20-$H$5</f>
        <v>0.13949999999999999</v>
      </c>
      <c r="K21">
        <f t="shared" ref="K21" si="25">K20-$H$5</f>
        <v>7.9499999999999987E-2</v>
      </c>
    </row>
    <row r="22" spans="1:11" x14ac:dyDescent="0.25">
      <c r="A22" t="s">
        <v>25</v>
      </c>
      <c r="B22">
        <f t="shared" ref="B22" si="26">(6.6873*B21)-0.2314</f>
        <v>0.47076650000000003</v>
      </c>
      <c r="C22">
        <f t="shared" ref="C22" si="27">(6.6873*C21)-0.2314</f>
        <v>3.2748350000000037E-2</v>
      </c>
      <c r="D22">
        <f t="shared" ref="D22" si="28">(6.6873*D21)-0.2314</f>
        <v>0.32698954999999991</v>
      </c>
      <c r="E22">
        <f t="shared" ref="E22" si="29">(6.6873*E21)-0.2314</f>
        <v>1.7246352499999997</v>
      </c>
      <c r="F22">
        <f t="shared" ref="F22" si="30">(6.6873*F21)-0.2314</f>
        <v>0.18321260000000017</v>
      </c>
      <c r="G22">
        <f t="shared" ref="G22" si="31">(6.6873*G21)-0.2314</f>
        <v>0.51423395000000016</v>
      </c>
      <c r="H22">
        <f t="shared" ref="H22" si="32">(6.6873*H21)-0.2314</f>
        <v>0.45739190000000002</v>
      </c>
      <c r="I22">
        <f t="shared" ref="I22" si="33">(6.6873*I21)-0.2314</f>
        <v>0.16983800000000016</v>
      </c>
      <c r="J22">
        <f t="shared" ref="J22" si="34">(6.6873*J21)-0.2314</f>
        <v>0.70147834999999992</v>
      </c>
      <c r="K22">
        <f t="shared" ref="K22" si="35">(6.6873*K21)-0.2314</f>
        <v>0.30024034999999988</v>
      </c>
    </row>
    <row r="23" spans="1:11" x14ac:dyDescent="0.25">
      <c r="D23" t="s">
        <v>46</v>
      </c>
    </row>
    <row r="24" spans="1:11" x14ac:dyDescent="0.25">
      <c r="A24" t="s">
        <v>26</v>
      </c>
      <c r="B24" t="s">
        <v>3</v>
      </c>
      <c r="C24">
        <v>1.0057505</v>
      </c>
      <c r="D24">
        <f>MAX($C$24:$C$33)/C24</f>
        <v>2.2068052166019307</v>
      </c>
    </row>
    <row r="25" spans="1:11" x14ac:dyDescent="0.25">
      <c r="A25" t="s">
        <v>27</v>
      </c>
      <c r="B25" t="s">
        <v>4</v>
      </c>
      <c r="C25">
        <v>0.35708239999999997</v>
      </c>
      <c r="D25">
        <f t="shared" ref="D25:D33" si="36">MAX($C$24:$C$33)/C25</f>
        <v>6.2156394434449878</v>
      </c>
    </row>
    <row r="26" spans="1:11" x14ac:dyDescent="0.25">
      <c r="A26" t="s">
        <v>28</v>
      </c>
      <c r="B26" t="s">
        <v>5</v>
      </c>
      <c r="C26">
        <v>2.2194954500000001</v>
      </c>
      <c r="D26">
        <f t="shared" si="36"/>
        <v>1</v>
      </c>
    </row>
    <row r="27" spans="1:11" x14ac:dyDescent="0.25">
      <c r="A27" t="s">
        <v>29</v>
      </c>
      <c r="B27" t="s">
        <v>6</v>
      </c>
      <c r="C27">
        <v>0.87869179999999991</v>
      </c>
      <c r="D27">
        <f t="shared" si="36"/>
        <v>2.5259089136828186</v>
      </c>
    </row>
    <row r="28" spans="1:11" x14ac:dyDescent="0.25">
      <c r="A28" t="s">
        <v>30</v>
      </c>
      <c r="B28" t="s">
        <v>7</v>
      </c>
      <c r="C28">
        <v>0.31361494999999989</v>
      </c>
      <c r="D28">
        <f t="shared" si="36"/>
        <v>7.0771353534007257</v>
      </c>
    </row>
    <row r="29" spans="1:11" x14ac:dyDescent="0.25">
      <c r="A29" t="s">
        <v>31</v>
      </c>
      <c r="B29" t="s">
        <v>8</v>
      </c>
      <c r="C29">
        <v>0.46742285</v>
      </c>
      <c r="D29">
        <f>MAX($C$24:$C$33)/C29</f>
        <v>4.748367457859624</v>
      </c>
    </row>
    <row r="30" spans="1:11" x14ac:dyDescent="0.25">
      <c r="A30" t="s">
        <v>32</v>
      </c>
      <c r="B30" t="s">
        <v>9</v>
      </c>
      <c r="C30">
        <v>0.32030224999999996</v>
      </c>
      <c r="D30">
        <f t="shared" si="36"/>
        <v>6.9293782669338118</v>
      </c>
    </row>
    <row r="31" spans="1:11" x14ac:dyDescent="0.25">
      <c r="A31" t="s">
        <v>33</v>
      </c>
      <c r="B31" t="s">
        <v>10</v>
      </c>
      <c r="C31">
        <v>0.36711334999999995</v>
      </c>
      <c r="D31">
        <f t="shared" si="36"/>
        <v>6.0458042454735041</v>
      </c>
    </row>
    <row r="32" spans="1:11" x14ac:dyDescent="0.25">
      <c r="A32" t="s">
        <v>34</v>
      </c>
      <c r="B32" t="s">
        <v>11</v>
      </c>
      <c r="C32">
        <v>0.50420299999999996</v>
      </c>
      <c r="D32">
        <f t="shared" si="36"/>
        <v>4.4019877906319484</v>
      </c>
    </row>
    <row r="33" spans="1:4" x14ac:dyDescent="0.25">
      <c r="A33" t="s">
        <v>35</v>
      </c>
      <c r="B33" t="s">
        <v>12</v>
      </c>
      <c r="C33">
        <v>0.55101410000000017</v>
      </c>
      <c r="D33">
        <f t="shared" si="36"/>
        <v>4.0280193374361914</v>
      </c>
    </row>
    <row r="34" spans="1:4" x14ac:dyDescent="0.25">
      <c r="A34" t="s">
        <v>36</v>
      </c>
      <c r="B34" t="s">
        <v>15</v>
      </c>
      <c r="C34">
        <v>0.47076649999999998</v>
      </c>
      <c r="D34">
        <f>MAX($C$34:$C$43)/C34</f>
        <v>3.6634621409977131</v>
      </c>
    </row>
    <row r="35" spans="1:4" x14ac:dyDescent="0.25">
      <c r="A35" t="s">
        <v>37</v>
      </c>
      <c r="B35" t="s">
        <v>16</v>
      </c>
      <c r="C35">
        <v>3.2748350000000037E-2</v>
      </c>
      <c r="D35">
        <f t="shared" ref="D35:D43" si="37">MAX($C$34:$C$43)/C35</f>
        <v>52.663271584675194</v>
      </c>
    </row>
    <row r="36" spans="1:4" x14ac:dyDescent="0.25">
      <c r="A36" t="s">
        <v>38</v>
      </c>
      <c r="B36" t="s">
        <v>17</v>
      </c>
      <c r="C36">
        <v>0.32698954999999991</v>
      </c>
      <c r="D36">
        <f t="shared" si="37"/>
        <v>5.27428246560173</v>
      </c>
    </row>
    <row r="37" spans="1:4" x14ac:dyDescent="0.25">
      <c r="A37" t="s">
        <v>39</v>
      </c>
      <c r="B37" t="s">
        <v>18</v>
      </c>
      <c r="C37">
        <v>1.7246352499999997</v>
      </c>
      <c r="D37">
        <f>MAX($C$34:$C$43)/C37</f>
        <v>1</v>
      </c>
    </row>
    <row r="38" spans="1:4" x14ac:dyDescent="0.25">
      <c r="A38" t="s">
        <v>40</v>
      </c>
      <c r="B38" t="s">
        <v>19</v>
      </c>
      <c r="C38">
        <v>0.18321260000000017</v>
      </c>
      <c r="D38">
        <f t="shared" si="37"/>
        <v>9.4133004498598787</v>
      </c>
    </row>
    <row r="39" spans="1:4" x14ac:dyDescent="0.25">
      <c r="A39" t="s">
        <v>41</v>
      </c>
      <c r="B39" t="s">
        <v>20</v>
      </c>
      <c r="C39">
        <v>0.51423395000000016</v>
      </c>
      <c r="D39">
        <f t="shared" si="37"/>
        <v>3.3537949993383345</v>
      </c>
    </row>
    <row r="40" spans="1:4" x14ac:dyDescent="0.25">
      <c r="A40" t="s">
        <v>42</v>
      </c>
      <c r="B40" t="s">
        <v>21</v>
      </c>
      <c r="C40">
        <v>0.45739190000000002</v>
      </c>
      <c r="D40">
        <f t="shared" si="37"/>
        <v>3.7705854651120836</v>
      </c>
    </row>
    <row r="41" spans="1:4" x14ac:dyDescent="0.25">
      <c r="A41" t="s">
        <v>43</v>
      </c>
      <c r="B41" t="s">
        <v>22</v>
      </c>
      <c r="C41">
        <v>0.16983800000000016</v>
      </c>
      <c r="D41">
        <f t="shared" si="37"/>
        <v>10.154589962199262</v>
      </c>
    </row>
    <row r="42" spans="1:4" x14ac:dyDescent="0.25">
      <c r="A42" t="s">
        <v>44</v>
      </c>
      <c r="B42" t="s">
        <v>23</v>
      </c>
      <c r="C42">
        <v>0.70147834999999992</v>
      </c>
      <c r="D42">
        <f t="shared" si="37"/>
        <v>2.4585723137428261</v>
      </c>
    </row>
    <row r="43" spans="1:4" x14ac:dyDescent="0.25">
      <c r="A43" t="s">
        <v>45</v>
      </c>
      <c r="B43" t="s">
        <v>24</v>
      </c>
      <c r="C43">
        <v>0.30024034999999988</v>
      </c>
      <c r="D43">
        <f t="shared" si="37"/>
        <v>5.7441821194253215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7"/>
  <sheetViews>
    <sheetView topLeftCell="A118" zoomScaleNormal="100" workbookViewId="0">
      <pane xSplit="1" topLeftCell="B1" activePane="topRight" state="frozen"/>
      <selection pane="topRight" activeCell="B93" sqref="B93"/>
    </sheetView>
  </sheetViews>
  <sheetFormatPr defaultRowHeight="15" x14ac:dyDescent="0.25"/>
  <cols>
    <col min="1" max="1" width="34.85546875" customWidth="1"/>
    <col min="2" max="2" width="12" bestFit="1" customWidth="1"/>
    <col min="12" max="12" width="10" style="6" bestFit="1" customWidth="1"/>
    <col min="13" max="13" width="10.85546875" bestFit="1" customWidth="1"/>
    <col min="14" max="14" width="10" bestFit="1" customWidth="1"/>
    <col min="15" max="15" width="10.85546875" bestFit="1" customWidth="1"/>
    <col min="16" max="16" width="12.5703125" bestFit="1" customWidth="1"/>
  </cols>
  <sheetData>
    <row r="1" spans="1:15" ht="18.75" x14ac:dyDescent="0.3">
      <c r="A1" s="3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s="5" t="s">
        <v>208</v>
      </c>
      <c r="M1" s="2" t="s">
        <v>209</v>
      </c>
      <c r="N1" s="2" t="s">
        <v>210</v>
      </c>
      <c r="O1" s="2" t="s">
        <v>211</v>
      </c>
    </row>
    <row r="2" spans="1:15" x14ac:dyDescent="0.25">
      <c r="A2" s="1" t="s">
        <v>81</v>
      </c>
      <c r="B2" s="1">
        <v>9269888.7308168095</v>
      </c>
      <c r="C2" s="1">
        <v>1462637.0110345599</v>
      </c>
      <c r="D2" s="1">
        <v>1135441.26350151</v>
      </c>
      <c r="E2" s="1">
        <v>1219451.6939910699</v>
      </c>
      <c r="F2" s="1">
        <v>2173701.0136233401</v>
      </c>
      <c r="G2" s="1">
        <v>13060773.9913956</v>
      </c>
      <c r="H2" s="1">
        <v>6618607.6137795402</v>
      </c>
      <c r="I2" s="1">
        <v>4599581.7740902798</v>
      </c>
      <c r="J2" s="1">
        <v>2025963.7962729</v>
      </c>
      <c r="K2" s="4">
        <v>6426375.5003576102</v>
      </c>
      <c r="L2" s="6">
        <f>AVERAGE(B2:F2)</f>
        <v>3052223.9425934581</v>
      </c>
      <c r="M2">
        <f>AVERAGE(G2:K2)</f>
        <v>6546260.5351791857</v>
      </c>
      <c r="N2">
        <f>_xlfn.STDEV.S(B2:F2)/SQRT(COUNT(B2:F2))</f>
        <v>1565104.7013304823</v>
      </c>
      <c r="O2">
        <f>_xlfn.STDEV.S(G2:K2)/SQRT(COUNT(G2:K2))</f>
        <v>1825939.9346531413</v>
      </c>
    </row>
    <row r="3" spans="1:15" x14ac:dyDescent="0.25">
      <c r="A3" s="1" t="s">
        <v>82</v>
      </c>
      <c r="B3" s="1">
        <v>181019434.62517199</v>
      </c>
      <c r="C3" s="1">
        <v>371189672.72121203</v>
      </c>
      <c r="D3" s="1">
        <v>158489353.07754001</v>
      </c>
      <c r="E3" s="1">
        <v>391093923.01119602</v>
      </c>
      <c r="F3" s="1">
        <v>255108221.48827201</v>
      </c>
      <c r="G3" s="1">
        <v>1214493746.04724</v>
      </c>
      <c r="H3" s="1">
        <v>870844077.22625804</v>
      </c>
      <c r="I3" s="1">
        <v>474297027.566603</v>
      </c>
      <c r="J3" s="1">
        <v>208457779.4425</v>
      </c>
      <c r="K3" s="4">
        <v>1016924032.60469</v>
      </c>
      <c r="L3" s="6">
        <f t="shared" ref="L3:L66" si="0">AVERAGE(B3:F3)</f>
        <v>271380120.98467839</v>
      </c>
      <c r="M3">
        <f t="shared" ref="M3:M66" si="1">AVERAGE(G3:K3)</f>
        <v>757003332.57745826</v>
      </c>
      <c r="N3">
        <f t="shared" ref="N3:N66" si="2">_xlfn.STDEV.S(B3:F3)/SQRT(COUNT(B3:F3))</f>
        <v>47679919.69620838</v>
      </c>
      <c r="O3">
        <f t="shared" ref="O3:O66" si="3">_xlfn.STDEV.S(G3:K3)/SQRT(COUNT(G3:K3))</f>
        <v>183117590.992594</v>
      </c>
    </row>
    <row r="4" spans="1:15" x14ac:dyDescent="0.25">
      <c r="A4" s="1" t="s">
        <v>150</v>
      </c>
      <c r="B4" s="1">
        <v>1006480.7776786099</v>
      </c>
      <c r="C4" s="1">
        <v>2212716.4718950698</v>
      </c>
      <c r="D4" s="1">
        <v>351824.43368331803</v>
      </c>
      <c r="E4" s="1">
        <v>928191.10322955402</v>
      </c>
      <c r="F4" s="1">
        <v>3450927.5005711</v>
      </c>
      <c r="G4" s="1">
        <v>1322515.2114740501</v>
      </c>
      <c r="H4" s="1">
        <v>3202487.7546338299</v>
      </c>
      <c r="I4" s="1">
        <v>2358080.9006910101</v>
      </c>
      <c r="J4" s="1">
        <v>1078167.6331332</v>
      </c>
      <c r="K4" s="4">
        <v>2134887.5018713102</v>
      </c>
      <c r="L4" s="6">
        <f t="shared" si="0"/>
        <v>1590028.0574115305</v>
      </c>
      <c r="M4">
        <f>AVERAGE(G4:K4)</f>
        <v>2019227.8003606801</v>
      </c>
      <c r="N4">
        <f t="shared" si="2"/>
        <v>555085.19141217694</v>
      </c>
      <c r="O4">
        <f t="shared" si="3"/>
        <v>380743.04848538124</v>
      </c>
    </row>
    <row r="5" spans="1:15" x14ac:dyDescent="0.25">
      <c r="A5" s="1" t="s">
        <v>83</v>
      </c>
      <c r="B5" s="1">
        <v>4214739.2557690404</v>
      </c>
      <c r="C5" s="1">
        <v>12593726.1012027</v>
      </c>
      <c r="D5" s="1">
        <v>2507083.2454842301</v>
      </c>
      <c r="E5" s="1">
        <v>4811738.8347521098</v>
      </c>
      <c r="F5" s="1">
        <v>14212051.8496053</v>
      </c>
      <c r="G5" s="1">
        <v>11676332.4155632</v>
      </c>
      <c r="H5" s="1">
        <v>16456879.714477301</v>
      </c>
      <c r="I5" s="1">
        <v>11931909.9657187</v>
      </c>
      <c r="J5" s="1">
        <v>9651799.2355674002</v>
      </c>
      <c r="K5" s="4">
        <v>8117917.9320309097</v>
      </c>
      <c r="L5" s="6">
        <f t="shared" si="0"/>
        <v>7667867.8573626755</v>
      </c>
      <c r="M5">
        <f t="shared" si="1"/>
        <v>11566967.8526715</v>
      </c>
      <c r="N5">
        <f t="shared" si="2"/>
        <v>2385431.7377141095</v>
      </c>
      <c r="O5">
        <f t="shared" si="3"/>
        <v>1407483.5266661625</v>
      </c>
    </row>
    <row r="6" spans="1:15" x14ac:dyDescent="0.25">
      <c r="A6" s="1" t="s">
        <v>84</v>
      </c>
      <c r="B6" s="1">
        <v>8510614.5917348508</v>
      </c>
      <c r="C6" s="1">
        <v>26588975.1837116</v>
      </c>
      <c r="D6" s="1">
        <v>4756094.1954814503</v>
      </c>
      <c r="E6" s="1">
        <v>2784777.1487731999</v>
      </c>
      <c r="F6" s="1">
        <v>40523054.561676197</v>
      </c>
      <c r="G6" s="1">
        <v>23393908.726286601</v>
      </c>
      <c r="H6" s="1">
        <v>36462354.301755697</v>
      </c>
      <c r="I6" s="1">
        <v>4171346.3409679001</v>
      </c>
      <c r="J6" s="1">
        <v>20911844.383232798</v>
      </c>
      <c r="K6" s="4">
        <v>22392007.996881999</v>
      </c>
      <c r="L6" s="6">
        <f t="shared" si="0"/>
        <v>16632703.136275459</v>
      </c>
      <c r="M6">
        <f t="shared" si="1"/>
        <v>21466292.349825002</v>
      </c>
      <c r="N6">
        <f t="shared" si="2"/>
        <v>7309799.7945393538</v>
      </c>
      <c r="O6">
        <f t="shared" si="3"/>
        <v>5142358.886819805</v>
      </c>
    </row>
    <row r="7" spans="1:15" x14ac:dyDescent="0.25">
      <c r="A7" s="1" t="s">
        <v>85</v>
      </c>
      <c r="B7" s="1">
        <v>91592044.515470803</v>
      </c>
      <c r="C7" s="1">
        <v>249374193.18165901</v>
      </c>
      <c r="D7" s="1">
        <v>45437367.078052498</v>
      </c>
      <c r="E7" s="1">
        <v>105791386.851825</v>
      </c>
      <c r="F7" s="1">
        <v>358076160.65162498</v>
      </c>
      <c r="G7" s="1">
        <v>186251618.870527</v>
      </c>
      <c r="H7" s="1">
        <v>289127428.01187801</v>
      </c>
      <c r="I7" s="1">
        <v>321970378.889992</v>
      </c>
      <c r="J7" s="1">
        <v>224090777.03428701</v>
      </c>
      <c r="K7" s="4">
        <v>214423645.648343</v>
      </c>
      <c r="L7" s="6">
        <f t="shared" si="0"/>
        <v>170054230.45572647</v>
      </c>
      <c r="M7">
        <f t="shared" si="1"/>
        <v>247172769.69100541</v>
      </c>
      <c r="N7">
        <f t="shared" si="2"/>
        <v>58077230.069153294</v>
      </c>
      <c r="O7">
        <f t="shared" si="3"/>
        <v>25170961.269450285</v>
      </c>
    </row>
    <row r="8" spans="1:15" x14ac:dyDescent="0.25">
      <c r="A8" s="1" t="s">
        <v>47</v>
      </c>
      <c r="B8" s="1">
        <v>136885408.19793901</v>
      </c>
      <c r="C8" s="1">
        <v>262199698.61746299</v>
      </c>
      <c r="D8" s="1">
        <v>6315795.0358728096</v>
      </c>
      <c r="E8" s="1">
        <v>96638054.365092695</v>
      </c>
      <c r="F8" s="1">
        <v>299276987.05547303</v>
      </c>
      <c r="G8" s="1">
        <v>46051060.222959198</v>
      </c>
      <c r="H8" s="1">
        <v>444905852.23540902</v>
      </c>
      <c r="I8" s="1">
        <v>240919474.63020599</v>
      </c>
      <c r="J8" s="1">
        <v>105084928.50173999</v>
      </c>
      <c r="K8" s="4">
        <v>521608459.92596602</v>
      </c>
      <c r="L8" s="6">
        <f t="shared" si="0"/>
        <v>160263188.6543681</v>
      </c>
      <c r="M8">
        <f t="shared" si="1"/>
        <v>271713955.10325605</v>
      </c>
      <c r="N8">
        <f t="shared" si="2"/>
        <v>53856460.403411411</v>
      </c>
      <c r="O8">
        <f t="shared" si="3"/>
        <v>92757741.302909985</v>
      </c>
    </row>
    <row r="9" spans="1:15" x14ac:dyDescent="0.25">
      <c r="A9" s="1" t="s">
        <v>86</v>
      </c>
      <c r="B9" s="1">
        <v>8331506.13250315</v>
      </c>
      <c r="C9" s="1">
        <v>17119503.659704201</v>
      </c>
      <c r="D9" s="1">
        <v>3590913.7265178701</v>
      </c>
      <c r="E9" s="1">
        <v>7138165.8976091696</v>
      </c>
      <c r="F9" s="1">
        <v>10618479.479835499</v>
      </c>
      <c r="G9" s="1">
        <v>37107476.641639598</v>
      </c>
      <c r="H9" s="1">
        <v>24287377.507118098</v>
      </c>
      <c r="I9" s="1">
        <v>13835717.5636563</v>
      </c>
      <c r="J9" s="1">
        <v>13269047.878122101</v>
      </c>
      <c r="K9" s="4">
        <v>27610843.969871901</v>
      </c>
      <c r="L9" s="6">
        <f t="shared" si="0"/>
        <v>9359713.7792339772</v>
      </c>
      <c r="M9">
        <f t="shared" si="1"/>
        <v>23222092.7120816</v>
      </c>
      <c r="N9">
        <f t="shared" si="2"/>
        <v>2248003.2259921664</v>
      </c>
      <c r="O9">
        <f>_xlfn.STDEV.S(G9:K9)/SQRT(COUNT(G9:K9))</f>
        <v>4474187.0549983876</v>
      </c>
    </row>
    <row r="10" spans="1:15" x14ac:dyDescent="0.25">
      <c r="A10" s="1" t="s">
        <v>124</v>
      </c>
      <c r="B10" s="1">
        <v>33736134.735895701</v>
      </c>
      <c r="C10" s="1">
        <v>65785781.212479502</v>
      </c>
      <c r="D10" s="1">
        <v>7467126.0375940399</v>
      </c>
      <c r="E10" s="1">
        <v>34627907.541947201</v>
      </c>
      <c r="F10" s="1">
        <v>101169741.25028101</v>
      </c>
      <c r="G10" s="1">
        <v>36680778.3239526</v>
      </c>
      <c r="H10" s="1">
        <v>96528853.550323799</v>
      </c>
      <c r="I10" s="1">
        <v>63407524.4747307</v>
      </c>
      <c r="J10" s="1">
        <v>44217539.8347032</v>
      </c>
      <c r="K10" s="4">
        <v>55182731.364289798</v>
      </c>
      <c r="L10" s="6">
        <f t="shared" si="0"/>
        <v>48557338.155639485</v>
      </c>
      <c r="M10">
        <f t="shared" si="1"/>
        <v>59203485.509600021</v>
      </c>
      <c r="N10">
        <f t="shared" si="2"/>
        <v>16073249.281792538</v>
      </c>
      <c r="O10">
        <f t="shared" si="3"/>
        <v>10389596.75260359</v>
      </c>
    </row>
    <row r="11" spans="1:15" x14ac:dyDescent="0.25">
      <c r="A11" s="1" t="s">
        <v>87</v>
      </c>
      <c r="B11" s="1">
        <v>1646280.83958861</v>
      </c>
      <c r="C11" s="1">
        <v>5215044.1533690998</v>
      </c>
      <c r="D11" s="1">
        <v>1025178.38539622</v>
      </c>
      <c r="E11" s="1">
        <v>1450291.51849305</v>
      </c>
      <c r="F11" s="1">
        <v>5543253.2165744295</v>
      </c>
      <c r="G11" s="1">
        <v>3807647.90469456</v>
      </c>
      <c r="H11" s="1">
        <v>4133738.21785588</v>
      </c>
      <c r="I11" s="1">
        <v>3800457.5391871301</v>
      </c>
      <c r="J11" s="1">
        <v>2260634.5019853101</v>
      </c>
      <c r="K11" s="4">
        <v>2679005.0524269398</v>
      </c>
      <c r="L11" s="6">
        <f t="shared" si="0"/>
        <v>2976009.6226842823</v>
      </c>
      <c r="M11">
        <f t="shared" si="1"/>
        <v>3336296.6432299642</v>
      </c>
      <c r="N11">
        <f t="shared" si="2"/>
        <v>987566.50880833925</v>
      </c>
      <c r="O11">
        <f t="shared" si="3"/>
        <v>364870.64087216451</v>
      </c>
    </row>
    <row r="12" spans="1:15" x14ac:dyDescent="0.25">
      <c r="A12" s="1" t="s">
        <v>88</v>
      </c>
      <c r="B12" s="1">
        <v>85714775.875167802</v>
      </c>
      <c r="C12" s="1">
        <v>82349846.785974905</v>
      </c>
      <c r="D12" s="1">
        <v>28281107.8825211</v>
      </c>
      <c r="E12" s="1">
        <v>93550612.699744195</v>
      </c>
      <c r="F12" s="1">
        <v>128535158.534926</v>
      </c>
      <c r="G12" s="1">
        <v>88182159.858779296</v>
      </c>
      <c r="H12" s="1">
        <v>187712890.28214699</v>
      </c>
      <c r="I12" s="1">
        <v>93342374.917187601</v>
      </c>
      <c r="J12" s="1">
        <v>105222092.395229</v>
      </c>
      <c r="K12" s="4">
        <v>146006204.45646501</v>
      </c>
      <c r="L12" s="6">
        <f t="shared" si="0"/>
        <v>83686300.355666786</v>
      </c>
      <c r="M12">
        <f t="shared" si="1"/>
        <v>124093144.38196158</v>
      </c>
      <c r="N12">
        <f t="shared" si="2"/>
        <v>16100249.861521259</v>
      </c>
      <c r="O12">
        <f t="shared" si="3"/>
        <v>18866610.063043695</v>
      </c>
    </row>
    <row r="13" spans="1:15" x14ac:dyDescent="0.25">
      <c r="A13" s="1" t="s">
        <v>89</v>
      </c>
      <c r="B13" s="1">
        <v>448219881.65468198</v>
      </c>
      <c r="C13" s="1">
        <v>795406532.14161801</v>
      </c>
      <c r="D13" s="1">
        <v>316014790.05776399</v>
      </c>
      <c r="E13" s="1">
        <v>1120468290.4124999</v>
      </c>
      <c r="F13" s="1">
        <v>915914249.26459098</v>
      </c>
      <c r="G13" s="1">
        <v>2214330070.4119</v>
      </c>
      <c r="H13" s="1">
        <v>924922666.10888398</v>
      </c>
      <c r="I13" s="1">
        <v>677687414.201334</v>
      </c>
      <c r="J13" s="1">
        <v>506163465.729837</v>
      </c>
      <c r="K13" s="4">
        <v>204963408.06411299</v>
      </c>
      <c r="L13" s="6">
        <f t="shared" si="0"/>
        <v>719204748.70623088</v>
      </c>
      <c r="M13">
        <f t="shared" si="1"/>
        <v>905613404.9032135</v>
      </c>
      <c r="N13">
        <f t="shared" si="2"/>
        <v>148578045.18790957</v>
      </c>
      <c r="O13">
        <f t="shared" si="3"/>
        <v>347529357.56293768</v>
      </c>
    </row>
    <row r="14" spans="1:15" x14ac:dyDescent="0.25">
      <c r="A14" s="1" t="s">
        <v>90</v>
      </c>
      <c r="B14" s="1">
        <v>656131.67928380205</v>
      </c>
      <c r="C14" s="1">
        <v>2759137.4086877699</v>
      </c>
      <c r="D14" s="1">
        <v>272982.79870824399</v>
      </c>
      <c r="E14" s="1">
        <v>1320590.3293558799</v>
      </c>
      <c r="F14" s="1">
        <v>1810418.3839845499</v>
      </c>
      <c r="G14" s="1">
        <v>1919836.1057802101</v>
      </c>
      <c r="H14" s="1">
        <v>3094117.4510936202</v>
      </c>
      <c r="I14" s="1">
        <v>2285638.34434827</v>
      </c>
      <c r="J14" s="1">
        <v>1542512.66142832</v>
      </c>
      <c r="K14" s="4">
        <v>929964.24709204503</v>
      </c>
      <c r="L14" s="6">
        <f t="shared" si="0"/>
        <v>1363852.120004049</v>
      </c>
      <c r="M14">
        <f t="shared" si="1"/>
        <v>1954413.7619484931</v>
      </c>
      <c r="N14">
        <f t="shared" si="2"/>
        <v>438119.74081467913</v>
      </c>
      <c r="O14">
        <f t="shared" si="3"/>
        <v>362559.5925115174</v>
      </c>
    </row>
    <row r="15" spans="1:15" x14ac:dyDescent="0.25">
      <c r="A15" s="1" t="s">
        <v>91</v>
      </c>
      <c r="B15" s="1">
        <v>328240584.71847498</v>
      </c>
      <c r="C15" s="1">
        <v>188969801.857483</v>
      </c>
      <c r="D15" s="1">
        <v>77755735.714461297</v>
      </c>
      <c r="E15" s="1">
        <v>165457461.14181599</v>
      </c>
      <c r="F15" s="1">
        <v>246305611.34278801</v>
      </c>
      <c r="G15" s="1">
        <v>241992265.051406</v>
      </c>
      <c r="H15" s="1">
        <v>380326285.73703498</v>
      </c>
      <c r="I15" s="1">
        <v>150142808.8919</v>
      </c>
      <c r="J15" s="1">
        <v>142157736.12941101</v>
      </c>
      <c r="K15" s="4">
        <v>198871090.385663</v>
      </c>
      <c r="L15" s="6">
        <f t="shared" si="0"/>
        <v>201345838.95500466</v>
      </c>
      <c r="M15">
        <f t="shared" si="1"/>
        <v>222698037.23908299</v>
      </c>
      <c r="N15">
        <f t="shared" si="2"/>
        <v>41736862.131002724</v>
      </c>
      <c r="O15">
        <f t="shared" si="3"/>
        <v>43323005.788558848</v>
      </c>
    </row>
    <row r="16" spans="1:15" x14ac:dyDescent="0.25">
      <c r="A16" s="1" t="s">
        <v>50</v>
      </c>
      <c r="B16" s="1">
        <v>37196189.739731401</v>
      </c>
      <c r="C16" s="1">
        <v>36963052.247970499</v>
      </c>
      <c r="D16" s="1">
        <v>11648506.173061701</v>
      </c>
      <c r="E16" s="1">
        <v>33997001.220822997</v>
      </c>
      <c r="F16" s="1">
        <v>44673415.64976</v>
      </c>
      <c r="G16" s="1">
        <v>131682853.75302801</v>
      </c>
      <c r="H16" s="1">
        <v>104855355.076114</v>
      </c>
      <c r="I16" s="1">
        <v>44144480.819859102</v>
      </c>
      <c r="J16" s="1">
        <v>30257754.518198699</v>
      </c>
      <c r="K16" s="4">
        <v>36511964.895220898</v>
      </c>
      <c r="L16" s="6">
        <f t="shared" si="0"/>
        <v>32895633.006269317</v>
      </c>
      <c r="M16">
        <f t="shared" si="1"/>
        <v>69490481.812484145</v>
      </c>
      <c r="N16">
        <f t="shared" si="2"/>
        <v>5596464.3397114482</v>
      </c>
      <c r="O16">
        <f t="shared" si="3"/>
        <v>20478982.669888269</v>
      </c>
    </row>
    <row r="17" spans="1:15" x14ac:dyDescent="0.25">
      <c r="A17" s="1" t="s">
        <v>93</v>
      </c>
      <c r="B17" s="1">
        <v>3154111.16505817</v>
      </c>
      <c r="C17" s="1">
        <v>11425737.323123001</v>
      </c>
      <c r="D17" s="1">
        <v>2433195.3249430899</v>
      </c>
      <c r="E17" s="1">
        <v>7537507.4079196798</v>
      </c>
      <c r="F17" s="1">
        <v>21527941.668414999</v>
      </c>
      <c r="G17" s="1">
        <v>6907930.25958151</v>
      </c>
      <c r="H17" s="1">
        <v>14262197.139122499</v>
      </c>
      <c r="I17" s="1">
        <v>11765369.957737001</v>
      </c>
      <c r="J17" s="1">
        <v>9441727.7787842695</v>
      </c>
      <c r="K17" s="4">
        <v>5205198.2634123098</v>
      </c>
      <c r="L17" s="6">
        <f t="shared" si="0"/>
        <v>9215698.5778917875</v>
      </c>
      <c r="M17">
        <f t="shared" si="1"/>
        <v>9516484.6797275171</v>
      </c>
      <c r="N17">
        <f t="shared" si="2"/>
        <v>3478772.1908614151</v>
      </c>
      <c r="O17">
        <f t="shared" si="3"/>
        <v>1627522.7657625955</v>
      </c>
    </row>
    <row r="18" spans="1:15" x14ac:dyDescent="0.25">
      <c r="A18" s="1" t="s">
        <v>94</v>
      </c>
      <c r="B18" s="1">
        <v>38360029.370610602</v>
      </c>
      <c r="C18" s="1">
        <v>114051071.171546</v>
      </c>
      <c r="D18" s="1">
        <v>12130237.176614599</v>
      </c>
      <c r="E18" s="1">
        <v>53293012.252590798</v>
      </c>
      <c r="F18" s="1">
        <v>95920646.548032805</v>
      </c>
      <c r="G18" s="1">
        <v>90546295.860311493</v>
      </c>
      <c r="H18" s="1">
        <v>103868267.471691</v>
      </c>
      <c r="I18" s="1">
        <v>88259347.438348994</v>
      </c>
      <c r="J18" s="1">
        <v>69939423.360150307</v>
      </c>
      <c r="K18" s="4">
        <v>48347077.778325103</v>
      </c>
      <c r="L18" s="6">
        <f t="shared" si="0"/>
        <v>62750999.303878963</v>
      </c>
      <c r="M18">
        <f t="shared" si="1"/>
        <v>80192082.381765366</v>
      </c>
      <c r="N18">
        <f t="shared" si="2"/>
        <v>18679878.698244296</v>
      </c>
      <c r="O18">
        <f t="shared" si="3"/>
        <v>9623080.530348761</v>
      </c>
    </row>
    <row r="19" spans="1:15" x14ac:dyDescent="0.25">
      <c r="A19" s="1" t="s">
        <v>142</v>
      </c>
      <c r="B19" s="1">
        <v>272106540.44128001</v>
      </c>
      <c r="C19" s="1">
        <v>145339268.734236</v>
      </c>
      <c r="D19" s="1">
        <v>207484703.60825199</v>
      </c>
      <c r="E19" s="1">
        <v>102947080.039793</v>
      </c>
      <c r="F19" s="1">
        <v>118355794.954955</v>
      </c>
      <c r="G19" s="1">
        <v>1748830474.05428</v>
      </c>
      <c r="H19" s="1">
        <v>1168264144.2289</v>
      </c>
      <c r="I19" s="1">
        <v>1013258512.11102</v>
      </c>
      <c r="J19" s="1">
        <v>138843961.93034601</v>
      </c>
      <c r="K19" s="4">
        <v>317827072.68870997</v>
      </c>
      <c r="L19" s="6">
        <f t="shared" si="0"/>
        <v>169246677.55570319</v>
      </c>
      <c r="M19">
        <f t="shared" si="1"/>
        <v>877404833.00265121</v>
      </c>
      <c r="N19">
        <f t="shared" si="2"/>
        <v>31304457.181403622</v>
      </c>
      <c r="O19">
        <f t="shared" si="3"/>
        <v>293345993.58552516</v>
      </c>
    </row>
    <row r="20" spans="1:15" x14ac:dyDescent="0.25">
      <c r="A20" s="1" t="s">
        <v>51</v>
      </c>
      <c r="B20" s="1">
        <v>21120298.474587999</v>
      </c>
      <c r="C20" s="1">
        <v>16649410.3476154</v>
      </c>
      <c r="D20" s="1">
        <v>8366026.8836983303</v>
      </c>
      <c r="E20" s="1">
        <v>13254008.553444499</v>
      </c>
      <c r="F20" s="1">
        <v>14806650.022443401</v>
      </c>
      <c r="G20" s="1">
        <v>71817201.783049196</v>
      </c>
      <c r="H20" s="1">
        <v>72185678.830029905</v>
      </c>
      <c r="I20" s="1">
        <v>57038703.838785097</v>
      </c>
      <c r="J20" s="1">
        <v>12436124.489620199</v>
      </c>
      <c r="K20" s="4">
        <v>11187197.997979401</v>
      </c>
      <c r="L20" s="6">
        <f t="shared" si="0"/>
        <v>14839278.856357927</v>
      </c>
      <c r="M20">
        <f t="shared" si="1"/>
        <v>44932981.38789276</v>
      </c>
      <c r="N20">
        <f t="shared" si="2"/>
        <v>2087401.7478180439</v>
      </c>
      <c r="O20">
        <f t="shared" si="3"/>
        <v>13796454.155057034</v>
      </c>
    </row>
    <row r="21" spans="1:15" x14ac:dyDescent="0.25">
      <c r="A21" s="1" t="s">
        <v>95</v>
      </c>
      <c r="B21" s="1">
        <v>1085781333.0724399</v>
      </c>
      <c r="C21" s="1">
        <v>2611943428.1767001</v>
      </c>
      <c r="D21" s="1">
        <v>506581662.65337801</v>
      </c>
      <c r="E21" s="1">
        <v>1039980225.23059</v>
      </c>
      <c r="F21" s="1">
        <v>4115112429.0072398</v>
      </c>
      <c r="G21" s="1">
        <v>2293483279.7168298</v>
      </c>
      <c r="H21" s="1">
        <v>3187681079.4341302</v>
      </c>
      <c r="I21" s="1">
        <v>2845539494.91327</v>
      </c>
      <c r="J21" s="1">
        <v>2586987167.9107599</v>
      </c>
      <c r="K21" s="4">
        <v>2786235179.93612</v>
      </c>
      <c r="L21" s="6">
        <f t="shared" si="0"/>
        <v>1871879815.6280696</v>
      </c>
      <c r="M21">
        <f t="shared" si="1"/>
        <v>2739985240.3822222</v>
      </c>
      <c r="N21">
        <f t="shared" si="2"/>
        <v>661582704.86925256</v>
      </c>
      <c r="O21">
        <f t="shared" si="3"/>
        <v>147730283.44262359</v>
      </c>
    </row>
    <row r="22" spans="1:15" x14ac:dyDescent="0.25">
      <c r="A22" s="1" t="s">
        <v>143</v>
      </c>
      <c r="B22" s="1">
        <v>659712929.52116895</v>
      </c>
      <c r="C22" s="1">
        <v>405375872.54829502</v>
      </c>
      <c r="D22" s="1">
        <v>173068437.74041501</v>
      </c>
      <c r="E22" s="1">
        <v>337432439.41416299</v>
      </c>
      <c r="F22" s="1">
        <v>381434194.73152798</v>
      </c>
      <c r="G22" s="1">
        <v>393512666.61104602</v>
      </c>
      <c r="H22" s="1">
        <v>725791577.00306594</v>
      </c>
      <c r="I22" s="1">
        <v>323559054.51251</v>
      </c>
      <c r="J22" s="1">
        <v>309162701.69190598</v>
      </c>
      <c r="K22" s="4">
        <v>525466680.94964802</v>
      </c>
      <c r="L22" s="6">
        <f t="shared" si="0"/>
        <v>391404774.79111397</v>
      </c>
      <c r="M22">
        <f t="shared" si="1"/>
        <v>455498536.1536352</v>
      </c>
      <c r="N22">
        <f t="shared" si="2"/>
        <v>78379729.202348888</v>
      </c>
      <c r="O22">
        <f t="shared" si="3"/>
        <v>77658972.599474296</v>
      </c>
    </row>
    <row r="23" spans="1:15" x14ac:dyDescent="0.25">
      <c r="A23" s="1" t="s">
        <v>96</v>
      </c>
      <c r="B23" s="1">
        <v>1984129088.3843601</v>
      </c>
      <c r="C23" s="1">
        <v>3301214624.7745399</v>
      </c>
      <c r="D23" s="1">
        <v>919527168.27707005</v>
      </c>
      <c r="E23" s="1">
        <v>1298704289.8377299</v>
      </c>
      <c r="F23" s="1">
        <v>3293756505.9809299</v>
      </c>
      <c r="G23" s="1">
        <v>4198359835.2205901</v>
      </c>
      <c r="H23" s="1">
        <v>5963119873.3319397</v>
      </c>
      <c r="I23" s="1">
        <v>2633712109.21454</v>
      </c>
      <c r="J23" s="1">
        <v>2646483244.63274</v>
      </c>
      <c r="K23" s="4">
        <v>2525680830.8605299</v>
      </c>
      <c r="L23" s="6">
        <f t="shared" si="0"/>
        <v>2159466335.4509263</v>
      </c>
      <c r="M23">
        <f t="shared" si="1"/>
        <v>3593471178.6520681</v>
      </c>
      <c r="N23">
        <f t="shared" si="2"/>
        <v>494939740.51409888</v>
      </c>
      <c r="O23">
        <f t="shared" si="3"/>
        <v>668551608.64460671</v>
      </c>
    </row>
    <row r="24" spans="1:15" x14ac:dyDescent="0.25">
      <c r="A24" s="1" t="s">
        <v>97</v>
      </c>
      <c r="B24" s="1">
        <v>44836115.386373803</v>
      </c>
      <c r="C24" s="1">
        <v>53451783.5764082</v>
      </c>
      <c r="D24" s="1">
        <v>37130249.204986297</v>
      </c>
      <c r="E24" s="1">
        <v>100564101.113059</v>
      </c>
      <c r="F24" s="1">
        <v>74337760.0213999</v>
      </c>
      <c r="G24" s="1">
        <v>314726824.16845602</v>
      </c>
      <c r="H24" s="1">
        <v>72131043.060963199</v>
      </c>
      <c r="I24" s="1">
        <v>112448787.558011</v>
      </c>
      <c r="J24" s="1">
        <v>100372627.70615301</v>
      </c>
      <c r="K24" s="4">
        <v>86967699.782871693</v>
      </c>
      <c r="L24" s="6">
        <f t="shared" si="0"/>
        <v>62064001.86044544</v>
      </c>
      <c r="M24">
        <f t="shared" si="1"/>
        <v>137329396.45529097</v>
      </c>
      <c r="N24">
        <f t="shared" si="2"/>
        <v>11457672.493734745</v>
      </c>
      <c r="O24">
        <f t="shared" si="3"/>
        <v>44856337.674725905</v>
      </c>
    </row>
    <row r="25" spans="1:15" x14ac:dyDescent="0.25">
      <c r="A25" s="1" t="s">
        <v>98</v>
      </c>
      <c r="B25" s="1">
        <v>799633304.78958797</v>
      </c>
      <c r="C25" s="1">
        <v>727696858.46782398</v>
      </c>
      <c r="D25" s="1">
        <v>449406263.81353801</v>
      </c>
      <c r="E25" s="1">
        <v>686293077.01520097</v>
      </c>
      <c r="F25" s="1">
        <v>982537058.28503597</v>
      </c>
      <c r="G25" s="1">
        <v>1196034657.84884</v>
      </c>
      <c r="H25" s="1">
        <v>2697657180.4941101</v>
      </c>
      <c r="I25" s="1">
        <v>1234396955.1484699</v>
      </c>
      <c r="J25" s="1">
        <v>500884252.51366401</v>
      </c>
      <c r="K25" s="4">
        <v>822501142.241642</v>
      </c>
      <c r="L25" s="6">
        <f t="shared" si="0"/>
        <v>729113312.47423744</v>
      </c>
      <c r="M25">
        <f t="shared" si="1"/>
        <v>1290294837.6493452</v>
      </c>
      <c r="N25">
        <f t="shared" si="2"/>
        <v>86391051.687698364</v>
      </c>
      <c r="O25">
        <f t="shared" si="3"/>
        <v>376475652.08184868</v>
      </c>
    </row>
    <row r="26" spans="1:15" x14ac:dyDescent="0.25">
      <c r="A26" s="1" t="s">
        <v>99</v>
      </c>
      <c r="B26" s="1">
        <v>295472624.32915598</v>
      </c>
      <c r="C26" s="1">
        <v>382421914.818317</v>
      </c>
      <c r="D26" s="1">
        <v>53271441.693594098</v>
      </c>
      <c r="E26" s="1">
        <v>159729737.31684399</v>
      </c>
      <c r="F26" s="1">
        <v>254969994.18868101</v>
      </c>
      <c r="G26" s="1">
        <v>494049670.242342</v>
      </c>
      <c r="H26" s="1">
        <v>799100783.62489295</v>
      </c>
      <c r="I26" s="1">
        <v>246954027.913636</v>
      </c>
      <c r="J26" s="1">
        <v>236334269.68441099</v>
      </c>
      <c r="K26" s="4">
        <v>405588544.19140297</v>
      </c>
      <c r="L26" s="6">
        <f t="shared" si="0"/>
        <v>229173142.46931839</v>
      </c>
      <c r="M26">
        <f t="shared" si="1"/>
        <v>436405459.13133699</v>
      </c>
      <c r="N26">
        <f t="shared" si="2"/>
        <v>56705414.174905755</v>
      </c>
      <c r="O26">
        <f t="shared" si="3"/>
        <v>102893333.44965899</v>
      </c>
    </row>
    <row r="27" spans="1:15" x14ac:dyDescent="0.25">
      <c r="A27" s="1" t="s">
        <v>100</v>
      </c>
      <c r="B27" s="1">
        <v>30438806.144225702</v>
      </c>
      <c r="C27" s="1">
        <v>110899384.297793</v>
      </c>
      <c r="D27" s="1">
        <v>59403719.452812202</v>
      </c>
      <c r="E27" s="1">
        <v>148914512.978553</v>
      </c>
      <c r="F27" s="1">
        <v>282687412.39068103</v>
      </c>
      <c r="G27" s="1">
        <v>163795216.61377501</v>
      </c>
      <c r="H27" s="1">
        <v>144198572.172315</v>
      </c>
      <c r="I27" s="1">
        <v>91484838.960392103</v>
      </c>
      <c r="J27" s="1">
        <v>91469714.618056104</v>
      </c>
      <c r="K27" s="4">
        <v>52663870.238698199</v>
      </c>
      <c r="L27" s="6">
        <f t="shared" si="0"/>
        <v>126468767.05281298</v>
      </c>
      <c r="M27">
        <f t="shared" si="1"/>
        <v>108722442.52064729</v>
      </c>
      <c r="N27">
        <f t="shared" si="2"/>
        <v>44085120.132777765</v>
      </c>
      <c r="O27">
        <f t="shared" si="3"/>
        <v>20036119.065635569</v>
      </c>
    </row>
    <row r="28" spans="1:15" x14ac:dyDescent="0.25">
      <c r="A28" s="1" t="s">
        <v>101</v>
      </c>
      <c r="B28" s="1">
        <v>18218861.403665502</v>
      </c>
      <c r="C28" s="1">
        <v>1023544.78842904</v>
      </c>
      <c r="D28" s="1">
        <v>773998.38863216504</v>
      </c>
      <c r="E28" s="1">
        <v>732366.19645699998</v>
      </c>
      <c r="F28" s="1">
        <v>2701720.0651658098</v>
      </c>
      <c r="G28" s="1">
        <v>41553235.25581</v>
      </c>
      <c r="H28" s="1">
        <v>5068044.2762487195</v>
      </c>
      <c r="I28" s="1">
        <v>1687279.95639182</v>
      </c>
      <c r="J28" s="1">
        <v>1961082.99051265</v>
      </c>
      <c r="K28" s="4">
        <v>9225963.7707652599</v>
      </c>
      <c r="L28" s="6">
        <f t="shared" si="0"/>
        <v>4690098.1684699031</v>
      </c>
      <c r="M28">
        <f t="shared" si="1"/>
        <v>11899121.249945689</v>
      </c>
      <c r="N28">
        <f t="shared" si="2"/>
        <v>3401647.9513046811</v>
      </c>
      <c r="O28">
        <f t="shared" si="3"/>
        <v>7537314.4025327619</v>
      </c>
    </row>
    <row r="29" spans="1:15" x14ac:dyDescent="0.25">
      <c r="A29" s="1" t="s">
        <v>151</v>
      </c>
      <c r="B29" s="1">
        <v>7246002.2197325602</v>
      </c>
      <c r="C29" s="1">
        <v>10219466.710879</v>
      </c>
      <c r="D29" s="1">
        <v>6629767.7824355699</v>
      </c>
      <c r="E29" s="1">
        <v>11927581.1039511</v>
      </c>
      <c r="F29" s="1">
        <v>28891161.670626201</v>
      </c>
      <c r="G29" s="1">
        <v>67539624.375852197</v>
      </c>
      <c r="H29" s="1">
        <v>131435808.565823</v>
      </c>
      <c r="I29" s="1">
        <v>55209835.329037197</v>
      </c>
      <c r="J29" s="1">
        <v>18165911.361977499</v>
      </c>
      <c r="K29" s="4">
        <v>13756059.7160955</v>
      </c>
      <c r="L29" s="6">
        <f t="shared" si="0"/>
        <v>12982795.897524886</v>
      </c>
      <c r="M29">
        <f t="shared" si="1"/>
        <v>57221447.869757079</v>
      </c>
      <c r="N29">
        <f t="shared" si="2"/>
        <v>4093270.9167473922</v>
      </c>
      <c r="O29">
        <f t="shared" si="3"/>
        <v>21251891.191385362</v>
      </c>
    </row>
    <row r="30" spans="1:15" x14ac:dyDescent="0.25">
      <c r="A30" s="1" t="s">
        <v>55</v>
      </c>
      <c r="B30" s="1">
        <v>7297151.9198200004</v>
      </c>
      <c r="C30" s="1">
        <v>14023419.953346601</v>
      </c>
      <c r="D30" s="1">
        <v>3224924.2419308499</v>
      </c>
      <c r="E30" s="1">
        <v>5676528.0337458802</v>
      </c>
      <c r="F30" s="1">
        <v>5486624.2835383303</v>
      </c>
      <c r="G30" s="1">
        <v>50127745.314890496</v>
      </c>
      <c r="H30" s="1">
        <v>19638629.9914672</v>
      </c>
      <c r="I30" s="1">
        <v>10911263.1633479</v>
      </c>
      <c r="J30" s="1">
        <v>10413222.626521001</v>
      </c>
      <c r="K30" s="4">
        <v>29487434.665232901</v>
      </c>
      <c r="L30" s="6">
        <f t="shared" si="0"/>
        <v>7141729.6864763321</v>
      </c>
      <c r="M30">
        <f t="shared" si="1"/>
        <v>24115659.152291901</v>
      </c>
      <c r="N30">
        <f t="shared" si="2"/>
        <v>1838605.0645553856</v>
      </c>
      <c r="O30">
        <f t="shared" si="3"/>
        <v>7374419.3973979447</v>
      </c>
    </row>
    <row r="31" spans="1:15" x14ac:dyDescent="0.25">
      <c r="A31" s="1" t="s">
        <v>102</v>
      </c>
      <c r="B31" s="1">
        <v>2854541.9334006398</v>
      </c>
      <c r="C31" s="1">
        <v>7453691.5176970996</v>
      </c>
      <c r="D31" s="1">
        <v>966998.46495817404</v>
      </c>
      <c r="E31" s="1">
        <v>11586718.950371001</v>
      </c>
      <c r="F31" s="1">
        <v>18968232.6079625</v>
      </c>
      <c r="G31" s="1">
        <v>6835407.6247771196</v>
      </c>
      <c r="H31" s="1">
        <v>3496328.43226685</v>
      </c>
      <c r="I31" s="1">
        <v>1967362.0328648</v>
      </c>
      <c r="J31" s="1">
        <v>8194812.8976167301</v>
      </c>
      <c r="K31" s="4">
        <v>15929914.499486599</v>
      </c>
      <c r="L31" s="6">
        <f t="shared" si="0"/>
        <v>8366036.6948778834</v>
      </c>
      <c r="M31">
        <f t="shared" si="1"/>
        <v>7284765.0974024208</v>
      </c>
      <c r="N31">
        <f t="shared" si="2"/>
        <v>3230588.7027460323</v>
      </c>
      <c r="O31">
        <f t="shared" si="3"/>
        <v>2433061.2922585104</v>
      </c>
    </row>
    <row r="32" spans="1:15" x14ac:dyDescent="0.25">
      <c r="A32" s="1" t="s">
        <v>139</v>
      </c>
      <c r="B32" s="1">
        <v>38355646.494485699</v>
      </c>
      <c r="C32" s="1">
        <v>30151438.5676535</v>
      </c>
      <c r="D32" s="1">
        <v>13813503.2538925</v>
      </c>
      <c r="E32" s="1">
        <v>30845935.904424101</v>
      </c>
      <c r="F32" s="1">
        <v>55485310.832409598</v>
      </c>
      <c r="G32" s="1">
        <v>39190511.9289141</v>
      </c>
      <c r="H32" s="1">
        <v>54867955.981745601</v>
      </c>
      <c r="I32" s="1">
        <v>36918659.4228044</v>
      </c>
      <c r="J32" s="1">
        <v>21863073.133006599</v>
      </c>
      <c r="K32" s="4">
        <v>16883757.291440401</v>
      </c>
      <c r="L32" s="6">
        <f t="shared" si="0"/>
        <v>33730367.010573074</v>
      </c>
      <c r="M32">
        <f t="shared" si="1"/>
        <v>33944791.551582217</v>
      </c>
      <c r="N32">
        <f t="shared" si="2"/>
        <v>6754557.4411037546</v>
      </c>
      <c r="O32">
        <f t="shared" si="3"/>
        <v>6749767.0038890187</v>
      </c>
    </row>
    <row r="33" spans="1:15" x14ac:dyDescent="0.25">
      <c r="A33" s="1" t="s">
        <v>144</v>
      </c>
      <c r="B33" s="1">
        <v>5046188.7035509804</v>
      </c>
      <c r="C33" s="1">
        <v>6580550.6880255798</v>
      </c>
      <c r="D33" s="1">
        <v>2708018.2560930299</v>
      </c>
      <c r="E33" s="1">
        <v>5424869.3122083899</v>
      </c>
      <c r="F33" s="1">
        <v>12155526.501742</v>
      </c>
      <c r="G33" s="1">
        <v>5533966.6229115501</v>
      </c>
      <c r="H33" s="1">
        <v>12690935.400769999</v>
      </c>
      <c r="I33" s="1">
        <v>8141606.7066267999</v>
      </c>
      <c r="J33" s="1">
        <v>4815002.5092783002</v>
      </c>
      <c r="K33" s="4">
        <v>5324450.1681447402</v>
      </c>
      <c r="L33" s="6">
        <f t="shared" si="0"/>
        <v>6383030.6923239958</v>
      </c>
      <c r="M33">
        <f t="shared" si="1"/>
        <v>7301192.2815462779</v>
      </c>
      <c r="N33">
        <f t="shared" si="2"/>
        <v>1574351.5833223881</v>
      </c>
      <c r="O33">
        <f t="shared" si="3"/>
        <v>1465731.2644592267</v>
      </c>
    </row>
    <row r="34" spans="1:15" x14ac:dyDescent="0.25">
      <c r="A34" s="1" t="s">
        <v>103</v>
      </c>
      <c r="B34" s="1">
        <v>10140005.217755301</v>
      </c>
      <c r="C34" s="1">
        <v>9243098.8066246491</v>
      </c>
      <c r="D34" s="1">
        <v>5057215.6214599796</v>
      </c>
      <c r="E34" s="1">
        <v>8216980.4188632797</v>
      </c>
      <c r="F34" s="1">
        <v>6905978.4112632098</v>
      </c>
      <c r="G34" s="1">
        <v>19755816.9573288</v>
      </c>
      <c r="H34" s="1">
        <v>21908805.910234299</v>
      </c>
      <c r="I34" s="1">
        <v>9494770.7808552496</v>
      </c>
      <c r="J34" s="1">
        <v>6184597.3634687504</v>
      </c>
      <c r="K34" s="4">
        <v>3809245.6312201698</v>
      </c>
      <c r="L34" s="6">
        <f t="shared" si="0"/>
        <v>7912655.6951932851</v>
      </c>
      <c r="M34">
        <f t="shared" si="1"/>
        <v>12230647.328621455</v>
      </c>
      <c r="N34">
        <f t="shared" si="2"/>
        <v>894167.64296501083</v>
      </c>
      <c r="O34">
        <f t="shared" si="3"/>
        <v>3641803.6649879902</v>
      </c>
    </row>
    <row r="35" spans="1:15" x14ac:dyDescent="0.25">
      <c r="A35" s="1" t="s">
        <v>141</v>
      </c>
      <c r="B35" s="1">
        <v>2744530.0726650502</v>
      </c>
      <c r="C35" s="1">
        <v>5194772.7007806497</v>
      </c>
      <c r="D35" s="1">
        <v>1307799.8332943299</v>
      </c>
      <c r="E35" s="1">
        <v>12293329.020479299</v>
      </c>
      <c r="F35" s="1">
        <v>5312800.3190973997</v>
      </c>
      <c r="G35" s="1">
        <v>20904556.060927</v>
      </c>
      <c r="H35" s="1">
        <v>10486943.466326701</v>
      </c>
      <c r="I35" s="1">
        <v>2670500.9958148198</v>
      </c>
      <c r="J35" s="1">
        <v>5092916.3456239104</v>
      </c>
      <c r="K35" s="4">
        <v>8423610.0334345903</v>
      </c>
      <c r="L35" s="6">
        <f t="shared" si="0"/>
        <v>5370646.3892633449</v>
      </c>
      <c r="M35">
        <f t="shared" si="1"/>
        <v>9515705.3804254048</v>
      </c>
      <c r="N35">
        <f t="shared" si="2"/>
        <v>1888928.5531793719</v>
      </c>
      <c r="O35">
        <f t="shared" si="3"/>
        <v>3148489.9666557447</v>
      </c>
    </row>
    <row r="36" spans="1:15" x14ac:dyDescent="0.25">
      <c r="A36" s="1" t="s">
        <v>152</v>
      </c>
      <c r="B36" s="1">
        <v>347569702.73336202</v>
      </c>
      <c r="C36" s="1">
        <v>529001933.48831999</v>
      </c>
      <c r="D36" s="1">
        <v>177292340.97050801</v>
      </c>
      <c r="E36" s="1">
        <v>380149216.78287703</v>
      </c>
      <c r="F36" s="1">
        <v>616182841.46651399</v>
      </c>
      <c r="G36" s="1">
        <v>718440958.42697001</v>
      </c>
      <c r="H36" s="1">
        <v>1411020555.3749399</v>
      </c>
      <c r="I36" s="1">
        <v>724814617.90542698</v>
      </c>
      <c r="J36" s="1">
        <v>364027565.88682997</v>
      </c>
      <c r="K36" s="4">
        <v>442787814.75856</v>
      </c>
      <c r="L36" s="6">
        <f t="shared" si="0"/>
        <v>410039207.08831626</v>
      </c>
      <c r="M36">
        <f t="shared" si="1"/>
        <v>732218302.47054541</v>
      </c>
      <c r="N36">
        <f t="shared" si="2"/>
        <v>76031007.638215572</v>
      </c>
      <c r="O36">
        <f t="shared" si="3"/>
        <v>184438547.22174701</v>
      </c>
    </row>
    <row r="37" spans="1:15" x14ac:dyDescent="0.25">
      <c r="A37" s="1" t="s">
        <v>131</v>
      </c>
      <c r="B37" s="1">
        <v>201453230.64543501</v>
      </c>
      <c r="C37" s="1">
        <v>397310716.54064602</v>
      </c>
      <c r="D37" s="1">
        <v>126129328.131486</v>
      </c>
      <c r="E37" s="1">
        <v>181743623.263915</v>
      </c>
      <c r="F37" s="1">
        <v>363481365.08260298</v>
      </c>
      <c r="G37" s="1">
        <v>1073582058.46358</v>
      </c>
      <c r="H37" s="1">
        <v>1126550571.9082999</v>
      </c>
      <c r="I37" s="1">
        <v>479563050.166879</v>
      </c>
      <c r="J37" s="1">
        <v>247112404.456065</v>
      </c>
      <c r="K37" s="4">
        <v>419016316.29047698</v>
      </c>
      <c r="L37" s="6">
        <f t="shared" si="0"/>
        <v>254023652.73281702</v>
      </c>
      <c r="M37">
        <f t="shared" si="1"/>
        <v>669164880.25706029</v>
      </c>
      <c r="N37">
        <f t="shared" si="2"/>
        <v>53318469.431904495</v>
      </c>
      <c r="O37">
        <f t="shared" si="3"/>
        <v>180195224.03682715</v>
      </c>
    </row>
    <row r="38" spans="1:15" x14ac:dyDescent="0.25">
      <c r="A38" s="1" t="s">
        <v>146</v>
      </c>
      <c r="B38" s="1">
        <v>201905042.86604899</v>
      </c>
      <c r="C38" s="1">
        <v>200701068.91411901</v>
      </c>
      <c r="D38" s="1">
        <v>58435171.194539703</v>
      </c>
      <c r="E38" s="1">
        <v>86153368.174591497</v>
      </c>
      <c r="F38" s="1">
        <v>380947525.46915799</v>
      </c>
      <c r="G38" s="1">
        <v>352962366.94804502</v>
      </c>
      <c r="H38" s="1">
        <v>379884599.98199898</v>
      </c>
      <c r="I38" s="1">
        <v>244240528.79262</v>
      </c>
      <c r="J38" s="1">
        <v>121409037.040831</v>
      </c>
      <c r="K38" s="4">
        <v>195962548.97931099</v>
      </c>
      <c r="L38" s="6">
        <f t="shared" si="0"/>
        <v>185628435.32369146</v>
      </c>
      <c r="M38">
        <f t="shared" si="1"/>
        <v>258891816.3485612</v>
      </c>
      <c r="N38">
        <f t="shared" si="2"/>
        <v>56883685.989850439</v>
      </c>
      <c r="O38">
        <f t="shared" si="3"/>
        <v>48251834.009866126</v>
      </c>
    </row>
    <row r="39" spans="1:15" x14ac:dyDescent="0.25">
      <c r="A39" s="1" t="s">
        <v>153</v>
      </c>
      <c r="B39" s="1">
        <v>807845235.12159204</v>
      </c>
      <c r="C39" s="1">
        <v>3153324291.25734</v>
      </c>
      <c r="D39" s="1">
        <v>1376805333.97136</v>
      </c>
      <c r="E39" s="1">
        <v>2115176068.1340899</v>
      </c>
      <c r="F39" s="1">
        <v>6379854872.7253504</v>
      </c>
      <c r="G39" s="1">
        <v>3870718147.2231898</v>
      </c>
      <c r="H39" s="1">
        <v>3475286890.2993598</v>
      </c>
      <c r="I39" s="1">
        <v>2311458705.74049</v>
      </c>
      <c r="J39" s="1">
        <v>2324540290.1603699</v>
      </c>
      <c r="K39" s="4">
        <v>1460836648.3490701</v>
      </c>
      <c r="L39" s="6">
        <f t="shared" si="0"/>
        <v>2766601160.2419462</v>
      </c>
      <c r="M39">
        <f t="shared" si="1"/>
        <v>2688568136.3544955</v>
      </c>
      <c r="N39">
        <f t="shared" si="2"/>
        <v>984829148.49171722</v>
      </c>
      <c r="O39">
        <f t="shared" si="3"/>
        <v>435801413.95526606</v>
      </c>
    </row>
    <row r="40" spans="1:15" x14ac:dyDescent="0.25">
      <c r="A40" s="1" t="s">
        <v>147</v>
      </c>
      <c r="B40" s="1">
        <v>5665204.8815959403</v>
      </c>
      <c r="C40" s="1">
        <v>3199319.1431400999</v>
      </c>
      <c r="D40" s="1">
        <v>1498940.01123017</v>
      </c>
      <c r="E40" s="1">
        <v>3617382.7667645901</v>
      </c>
      <c r="F40" s="1">
        <v>8238738.6747839702</v>
      </c>
      <c r="G40" s="1">
        <v>6055896.6761867497</v>
      </c>
      <c r="H40" s="1">
        <v>8668559.8248467892</v>
      </c>
      <c r="I40" s="1">
        <v>4411081.3628442604</v>
      </c>
      <c r="J40" s="1">
        <v>3183395.14499562</v>
      </c>
      <c r="K40" s="4">
        <v>6155783.6845048601</v>
      </c>
      <c r="L40" s="6">
        <f t="shared" si="0"/>
        <v>4443917.095502954</v>
      </c>
      <c r="M40">
        <f t="shared" si="1"/>
        <v>5694943.3386756554</v>
      </c>
      <c r="N40">
        <f t="shared" si="2"/>
        <v>1157525.1133676837</v>
      </c>
      <c r="O40">
        <f t="shared" si="3"/>
        <v>925776.21608022368</v>
      </c>
    </row>
    <row r="41" spans="1:15" x14ac:dyDescent="0.25">
      <c r="A41" s="1" t="s">
        <v>106</v>
      </c>
      <c r="B41" s="1">
        <v>5840778.87984592</v>
      </c>
      <c r="C41" s="1">
        <v>24594072.952716801</v>
      </c>
      <c r="D41" s="1">
        <v>3387438.3950539902</v>
      </c>
      <c r="E41" s="1">
        <v>11197209.6804599</v>
      </c>
      <c r="F41" s="1">
        <v>26624547.550583601</v>
      </c>
      <c r="G41" s="1">
        <v>5922571.6408488601</v>
      </c>
      <c r="H41" s="1">
        <v>23248957.353941701</v>
      </c>
      <c r="I41" s="1">
        <v>19109717.016914401</v>
      </c>
      <c r="J41" s="1">
        <v>21483989.904091101</v>
      </c>
      <c r="K41" s="4">
        <v>20370742.8351302</v>
      </c>
      <c r="L41" s="6">
        <f t="shared" si="0"/>
        <v>14328809.491732042</v>
      </c>
      <c r="M41">
        <f t="shared" si="1"/>
        <v>18027195.750185255</v>
      </c>
      <c r="N41">
        <f t="shared" si="2"/>
        <v>4786063.0525350226</v>
      </c>
      <c r="O41">
        <f t="shared" si="3"/>
        <v>3101630.2981621251</v>
      </c>
    </row>
    <row r="42" spans="1:15" x14ac:dyDescent="0.25">
      <c r="A42" s="1" t="s">
        <v>107</v>
      </c>
      <c r="B42" s="1">
        <v>1543536773.08196</v>
      </c>
      <c r="C42" s="1">
        <v>2974926569.71913</v>
      </c>
      <c r="D42" s="1">
        <v>764265177.73747301</v>
      </c>
      <c r="E42" s="1">
        <v>1614522404.09636</v>
      </c>
      <c r="F42" s="1">
        <v>2792433589.6918302</v>
      </c>
      <c r="G42" s="1">
        <v>6475323125.8971395</v>
      </c>
      <c r="H42" s="1">
        <v>4281255026.11269</v>
      </c>
      <c r="I42" s="1">
        <v>2319035035.1626601</v>
      </c>
      <c r="J42" s="1">
        <v>2108027790.88727</v>
      </c>
      <c r="K42" s="4">
        <v>4661087297.9665499</v>
      </c>
      <c r="L42" s="6">
        <f t="shared" si="0"/>
        <v>1937936902.8653507</v>
      </c>
      <c r="M42">
        <f t="shared" si="1"/>
        <v>3968945655.2052622</v>
      </c>
      <c r="N42">
        <f t="shared" si="2"/>
        <v>414919623.28327769</v>
      </c>
      <c r="O42">
        <f t="shared" si="3"/>
        <v>807581128.25461328</v>
      </c>
    </row>
    <row r="43" spans="1:15" x14ac:dyDescent="0.25">
      <c r="A43" s="1" t="s">
        <v>61</v>
      </c>
      <c r="B43" s="1">
        <v>25184714.684036799</v>
      </c>
      <c r="C43" s="1">
        <v>25513766.129455701</v>
      </c>
      <c r="D43" s="1">
        <v>12649534.649834599</v>
      </c>
      <c r="E43" s="1">
        <v>14628386.722109299</v>
      </c>
      <c r="F43" s="1">
        <v>17148630.644322999</v>
      </c>
      <c r="G43" s="1">
        <v>107249566.870432</v>
      </c>
      <c r="H43" s="1">
        <v>77277889.205244005</v>
      </c>
      <c r="I43" s="1">
        <v>40705287.327169999</v>
      </c>
      <c r="J43" s="1">
        <v>16851834.9392328</v>
      </c>
      <c r="K43" s="4">
        <v>59847328.901481003</v>
      </c>
      <c r="L43" s="6">
        <f t="shared" si="0"/>
        <v>19025006.565951876</v>
      </c>
      <c r="M43">
        <f t="shared" si="1"/>
        <v>60386381.448711969</v>
      </c>
      <c r="N43">
        <f t="shared" si="2"/>
        <v>2679026.8716149759</v>
      </c>
      <c r="O43">
        <f t="shared" si="3"/>
        <v>15434335.044658009</v>
      </c>
    </row>
    <row r="44" spans="1:15" x14ac:dyDescent="0.25">
      <c r="A44" s="1" t="s">
        <v>108</v>
      </c>
      <c r="B44" s="1">
        <v>52669703.923808299</v>
      </c>
      <c r="C44" s="1">
        <v>40809758.9045076</v>
      </c>
      <c r="D44" s="1">
        <v>5311534.87113309</v>
      </c>
      <c r="E44" s="1">
        <v>4766714.5885777101</v>
      </c>
      <c r="F44" s="1">
        <v>9424236.6183480509</v>
      </c>
      <c r="G44" s="1">
        <v>33557681.217192098</v>
      </c>
      <c r="H44" s="1">
        <v>41619791.650541998</v>
      </c>
      <c r="I44" s="1">
        <v>35524398.860139497</v>
      </c>
      <c r="J44" s="1">
        <v>19200950.082259499</v>
      </c>
      <c r="K44" s="4">
        <v>15846244.688506</v>
      </c>
      <c r="L44" s="6">
        <f t="shared" si="0"/>
        <v>22596389.781274948</v>
      </c>
      <c r="M44">
        <f t="shared" si="1"/>
        <v>29149813.29972782</v>
      </c>
      <c r="N44">
        <f t="shared" si="2"/>
        <v>10065535.713572241</v>
      </c>
      <c r="O44">
        <f t="shared" si="3"/>
        <v>4957468.1936850287</v>
      </c>
    </row>
    <row r="45" spans="1:15" x14ac:dyDescent="0.25">
      <c r="A45" s="1" t="s">
        <v>63</v>
      </c>
      <c r="B45" s="1">
        <v>207155512.79114601</v>
      </c>
      <c r="C45" s="1">
        <v>573664895.50422394</v>
      </c>
      <c r="D45" s="1">
        <v>125661735.872379</v>
      </c>
      <c r="E45" s="1">
        <v>353146587.64390701</v>
      </c>
      <c r="F45" s="1">
        <v>797038089.91467202</v>
      </c>
      <c r="G45" s="1">
        <v>924872687.79393494</v>
      </c>
      <c r="H45" s="1">
        <v>1218674406.64926</v>
      </c>
      <c r="I45" s="1">
        <v>443327942.70676702</v>
      </c>
      <c r="J45" s="1">
        <v>405245568.10195398</v>
      </c>
      <c r="K45" s="4">
        <v>656505758.14358199</v>
      </c>
      <c r="L45" s="6">
        <f t="shared" si="0"/>
        <v>411333364.34526557</v>
      </c>
      <c r="M45">
        <f t="shared" si="1"/>
        <v>729725272.67909956</v>
      </c>
      <c r="N45">
        <f t="shared" si="2"/>
        <v>122841816.31217518</v>
      </c>
      <c r="O45">
        <f t="shared" si="3"/>
        <v>153268616.46187416</v>
      </c>
    </row>
    <row r="46" spans="1:15" x14ac:dyDescent="0.25">
      <c r="A46" s="1" t="s">
        <v>109</v>
      </c>
      <c r="B46" s="1">
        <v>26239916.984501202</v>
      </c>
      <c r="C46" s="1">
        <v>57046509.795404702</v>
      </c>
      <c r="D46" s="1">
        <v>9997737.7944913208</v>
      </c>
      <c r="E46" s="1">
        <v>25969173.7027569</v>
      </c>
      <c r="F46" s="1">
        <v>74986344.544270203</v>
      </c>
      <c r="G46" s="1">
        <v>38139893.633174203</v>
      </c>
      <c r="H46" s="1">
        <v>67428009.7361193</v>
      </c>
      <c r="I46" s="1">
        <v>49254993.193812601</v>
      </c>
      <c r="J46" s="1">
        <v>35379671.560083099</v>
      </c>
      <c r="K46" s="4">
        <v>23082890.4582568</v>
      </c>
      <c r="L46" s="6">
        <f t="shared" si="0"/>
        <v>38847936.564284861</v>
      </c>
      <c r="M46">
        <f t="shared" si="1"/>
        <v>42657091.716289207</v>
      </c>
      <c r="N46">
        <f t="shared" si="2"/>
        <v>11820176.095559189</v>
      </c>
      <c r="O46">
        <f t="shared" si="3"/>
        <v>7462057.226376161</v>
      </c>
    </row>
    <row r="47" spans="1:15" x14ac:dyDescent="0.25">
      <c r="A47" s="1" t="s">
        <v>110</v>
      </c>
      <c r="B47" s="1">
        <v>14181622.6278848</v>
      </c>
      <c r="C47" s="1">
        <v>4303174.2879814897</v>
      </c>
      <c r="D47" s="1">
        <v>1729966.0492829301</v>
      </c>
      <c r="E47" s="1">
        <v>3315139.3131649201</v>
      </c>
      <c r="F47" s="1">
        <v>7365573.0172109697</v>
      </c>
      <c r="G47" s="1">
        <v>23839200.4838343</v>
      </c>
      <c r="H47" s="1">
        <v>12344271.7602152</v>
      </c>
      <c r="I47" s="1">
        <v>5326783.7196657499</v>
      </c>
      <c r="J47" s="1">
        <v>6860646.3022803003</v>
      </c>
      <c r="K47" s="4">
        <v>17440047.5663369</v>
      </c>
      <c r="L47" s="6">
        <f t="shared" si="0"/>
        <v>6179095.0591050219</v>
      </c>
      <c r="M47">
        <f t="shared" si="1"/>
        <v>13162189.96646649</v>
      </c>
      <c r="N47">
        <f t="shared" si="2"/>
        <v>2201865.6593265189</v>
      </c>
      <c r="O47">
        <f t="shared" si="3"/>
        <v>3421042.6263707848</v>
      </c>
    </row>
    <row r="48" spans="1:15" x14ac:dyDescent="0.25">
      <c r="A48" s="1" t="s">
        <v>111</v>
      </c>
      <c r="B48" s="1">
        <v>1388306.8412554399</v>
      </c>
      <c r="C48" s="1">
        <v>2131183.3083567498</v>
      </c>
      <c r="D48" s="1">
        <v>615308.60933587805</v>
      </c>
      <c r="E48" s="1">
        <v>2090681.0511288799</v>
      </c>
      <c r="F48" s="1">
        <v>3192790.4686470502</v>
      </c>
      <c r="G48" s="1">
        <v>1067014.03284875</v>
      </c>
      <c r="H48" s="1">
        <v>3281033.8843820998</v>
      </c>
      <c r="I48" s="1">
        <v>786097.627984497</v>
      </c>
      <c r="J48" s="1">
        <v>1181211.4280074299</v>
      </c>
      <c r="K48" s="4">
        <v>1552651.8897331599</v>
      </c>
      <c r="L48" s="6">
        <f t="shared" si="0"/>
        <v>1883654.0557447996</v>
      </c>
      <c r="M48">
        <f t="shared" si="1"/>
        <v>1573601.7725911874</v>
      </c>
      <c r="N48">
        <f t="shared" si="2"/>
        <v>428487.92804649571</v>
      </c>
      <c r="O48">
        <f t="shared" si="3"/>
        <v>444214.32959322492</v>
      </c>
    </row>
    <row r="49" spans="1:15" x14ac:dyDescent="0.25">
      <c r="A49" s="1" t="s">
        <v>112</v>
      </c>
      <c r="B49" s="1">
        <v>263844054.40355301</v>
      </c>
      <c r="C49" s="1">
        <v>320929485.00738901</v>
      </c>
      <c r="D49" s="1">
        <v>177575188.44234699</v>
      </c>
      <c r="E49" s="1">
        <v>294129671.34605801</v>
      </c>
      <c r="F49" s="1">
        <v>235634608.29962599</v>
      </c>
      <c r="G49" s="1">
        <v>1728380378.8750401</v>
      </c>
      <c r="H49" s="1">
        <v>1274333258.77475</v>
      </c>
      <c r="I49" s="1">
        <v>723490800.75300205</v>
      </c>
      <c r="J49" s="1">
        <v>316378090.61412698</v>
      </c>
      <c r="K49" s="4">
        <v>652769369.54245806</v>
      </c>
      <c r="L49" s="6">
        <f t="shared" si="0"/>
        <v>258422601.49979463</v>
      </c>
      <c r="M49">
        <f t="shared" si="1"/>
        <v>939070379.71187556</v>
      </c>
      <c r="N49">
        <f t="shared" si="2"/>
        <v>24765999.178912494</v>
      </c>
      <c r="O49">
        <f t="shared" si="3"/>
        <v>250159947.1384646</v>
      </c>
    </row>
    <row r="50" spans="1:15" x14ac:dyDescent="0.25">
      <c r="A50" s="1" t="s">
        <v>113</v>
      </c>
      <c r="B50" s="1">
        <v>10853468.1820326</v>
      </c>
      <c r="C50" s="1">
        <v>5026726.0806614701</v>
      </c>
      <c r="D50" s="1">
        <v>3756512.6761610298</v>
      </c>
      <c r="E50" s="1">
        <v>14016909.0272882</v>
      </c>
      <c r="F50" s="1">
        <v>22829463.258242801</v>
      </c>
      <c r="G50" s="1">
        <v>29470685.858723301</v>
      </c>
      <c r="H50" s="1">
        <v>12461124.531960901</v>
      </c>
      <c r="I50" s="1">
        <v>3897686.1116899801</v>
      </c>
      <c r="J50" s="1">
        <v>8058051.6137322299</v>
      </c>
      <c r="K50" s="4">
        <v>18810423.421102501</v>
      </c>
      <c r="L50" s="6">
        <f t="shared" si="0"/>
        <v>11296615.844877221</v>
      </c>
      <c r="M50">
        <f t="shared" si="1"/>
        <v>14539594.307441782</v>
      </c>
      <c r="N50">
        <f t="shared" si="2"/>
        <v>3440694.8263369049</v>
      </c>
      <c r="O50">
        <f t="shared" si="3"/>
        <v>4476371.9605033882</v>
      </c>
    </row>
    <row r="51" spans="1:15" x14ac:dyDescent="0.25">
      <c r="A51" s="1" t="s">
        <v>114</v>
      </c>
      <c r="B51" s="1">
        <v>2285157.7609690302</v>
      </c>
      <c r="C51" s="1">
        <v>2236370.4593477999</v>
      </c>
      <c r="D51" s="1">
        <v>359287.81458002701</v>
      </c>
      <c r="E51" s="1">
        <v>2603846.5698661199</v>
      </c>
      <c r="F51" s="1">
        <v>4590654.8489115499</v>
      </c>
      <c r="G51" s="1">
        <v>16738591.736450201</v>
      </c>
      <c r="H51" s="1">
        <v>17024743.546526201</v>
      </c>
      <c r="I51" s="1">
        <v>13736106.281274199</v>
      </c>
      <c r="J51" s="1">
        <v>2167789.8136116299</v>
      </c>
      <c r="K51" s="4">
        <v>2592310.31639907</v>
      </c>
      <c r="L51" s="6">
        <f t="shared" si="0"/>
        <v>2415063.4907349055</v>
      </c>
      <c r="M51">
        <f t="shared" si="1"/>
        <v>10451908.33885226</v>
      </c>
      <c r="N51">
        <f t="shared" si="2"/>
        <v>672452.86591334885</v>
      </c>
      <c r="O51">
        <f t="shared" si="3"/>
        <v>3345970.7690643785</v>
      </c>
    </row>
    <row r="52" spans="1:15" x14ac:dyDescent="0.25">
      <c r="A52" s="1" t="s">
        <v>154</v>
      </c>
      <c r="B52" s="1">
        <v>688422.88800679205</v>
      </c>
      <c r="C52" s="1">
        <v>1847664.7908957701</v>
      </c>
      <c r="D52" s="1">
        <v>296907.02006727399</v>
      </c>
      <c r="E52" s="1">
        <v>1700973.66416122</v>
      </c>
      <c r="F52" s="1">
        <v>4916276.8486695001</v>
      </c>
      <c r="G52" s="1">
        <v>3553575.8704287698</v>
      </c>
      <c r="H52" s="1">
        <v>4211069.9869921096</v>
      </c>
      <c r="I52" s="1">
        <v>3585739.26820138</v>
      </c>
      <c r="J52" s="1">
        <v>2709853.7806698</v>
      </c>
      <c r="K52" s="4">
        <v>2546875.2614465901</v>
      </c>
      <c r="L52" s="6">
        <f t="shared" si="0"/>
        <v>1890049.0423601114</v>
      </c>
      <c r="M52">
        <f t="shared" si="1"/>
        <v>3321422.8335477295</v>
      </c>
      <c r="N52">
        <f t="shared" si="2"/>
        <v>811714.46879782295</v>
      </c>
      <c r="O52">
        <f t="shared" si="3"/>
        <v>307341.0902953422</v>
      </c>
    </row>
    <row r="53" spans="1:15" x14ac:dyDescent="0.25">
      <c r="A53" s="1" t="s">
        <v>136</v>
      </c>
      <c r="B53" s="1">
        <v>1774109883.18665</v>
      </c>
      <c r="C53" s="1">
        <v>3303971952.7312002</v>
      </c>
      <c r="D53" s="1">
        <v>876973804.24965405</v>
      </c>
      <c r="E53" s="1">
        <v>2173509135.7452698</v>
      </c>
      <c r="F53" s="1">
        <v>3130149769.6434102</v>
      </c>
      <c r="G53" s="1">
        <v>8541287384.5075397</v>
      </c>
      <c r="H53" s="1">
        <v>4953117062.7926302</v>
      </c>
      <c r="I53" s="1">
        <v>2610341158.7457199</v>
      </c>
      <c r="J53" s="1">
        <v>2308248745.6592698</v>
      </c>
      <c r="K53" s="4">
        <v>5329229951.7288399</v>
      </c>
      <c r="L53" s="6">
        <f t="shared" si="0"/>
        <v>2251742909.111237</v>
      </c>
      <c r="M53">
        <f t="shared" si="1"/>
        <v>4748444860.6868</v>
      </c>
      <c r="N53">
        <f t="shared" si="2"/>
        <v>447382861.50109977</v>
      </c>
      <c r="O53">
        <f t="shared" si="3"/>
        <v>1124519918.9619546</v>
      </c>
    </row>
    <row r="54" spans="1:15" x14ac:dyDescent="0.25">
      <c r="A54" s="1" t="s">
        <v>140</v>
      </c>
      <c r="B54" s="1">
        <v>159632775.14198199</v>
      </c>
      <c r="C54" s="1">
        <v>238539642.11574301</v>
      </c>
      <c r="D54" s="1">
        <v>116406877.488592</v>
      </c>
      <c r="E54" s="1">
        <v>127841484.612556</v>
      </c>
      <c r="F54" s="1">
        <v>263209383.761419</v>
      </c>
      <c r="G54" s="1">
        <v>134907330.09406701</v>
      </c>
      <c r="H54" s="1">
        <v>362530876.363015</v>
      </c>
      <c r="I54" s="1">
        <v>242657914.84049901</v>
      </c>
      <c r="J54" s="1">
        <v>76276953.254418999</v>
      </c>
      <c r="K54" s="4">
        <v>161595407.61693701</v>
      </c>
      <c r="L54" s="6">
        <f t="shared" si="0"/>
        <v>181126032.6240584</v>
      </c>
      <c r="M54">
        <f t="shared" si="1"/>
        <v>195593696.43378741</v>
      </c>
      <c r="N54">
        <f t="shared" si="2"/>
        <v>29600482.516533732</v>
      </c>
      <c r="O54">
        <f t="shared" si="3"/>
        <v>49577346.94489108</v>
      </c>
    </row>
    <row r="55" spans="1:15" x14ac:dyDescent="0.25">
      <c r="A55" s="1" t="s">
        <v>67</v>
      </c>
      <c r="B55" s="1">
        <v>294338227.45404202</v>
      </c>
      <c r="C55" s="1">
        <v>587595029.67507601</v>
      </c>
      <c r="D55" s="1">
        <v>132446940.82534</v>
      </c>
      <c r="E55" s="1">
        <v>300306621.622298</v>
      </c>
      <c r="F55" s="1">
        <v>487703906.00370198</v>
      </c>
      <c r="G55" s="1">
        <v>1266824062.7551999</v>
      </c>
      <c r="H55" s="1">
        <v>833057617.35917997</v>
      </c>
      <c r="I55" s="1">
        <v>472830595.22078198</v>
      </c>
      <c r="J55" s="1">
        <v>446823801.61408401</v>
      </c>
      <c r="K55" s="4">
        <v>924266004.87040699</v>
      </c>
      <c r="L55" s="6">
        <f t="shared" si="0"/>
        <v>360478145.11609161</v>
      </c>
      <c r="M55">
        <f t="shared" si="1"/>
        <v>788760416.36393046</v>
      </c>
      <c r="N55">
        <f t="shared" si="2"/>
        <v>79925529.264249474</v>
      </c>
      <c r="O55">
        <f t="shared" si="3"/>
        <v>152578038.54545119</v>
      </c>
    </row>
    <row r="56" spans="1:15" x14ac:dyDescent="0.25">
      <c r="A56" s="1" t="s">
        <v>148</v>
      </c>
      <c r="B56" s="1">
        <v>212667217.94709101</v>
      </c>
      <c r="C56" s="1">
        <v>842990785.34344196</v>
      </c>
      <c r="D56" s="1">
        <v>228780046.923693</v>
      </c>
      <c r="E56" s="1">
        <v>419459217.81932402</v>
      </c>
      <c r="F56" s="1">
        <v>736054522.720155</v>
      </c>
      <c r="G56" s="1">
        <v>460850382.29001898</v>
      </c>
      <c r="H56" s="1">
        <v>1885800989.4772401</v>
      </c>
      <c r="I56" s="1">
        <v>895799182.03252602</v>
      </c>
      <c r="J56" s="1">
        <v>507062259.22878301</v>
      </c>
      <c r="K56" s="4">
        <v>784766113.46793306</v>
      </c>
      <c r="L56" s="6">
        <f t="shared" si="0"/>
        <v>487990358.15074098</v>
      </c>
      <c r="M56">
        <f t="shared" si="1"/>
        <v>906855785.29930019</v>
      </c>
      <c r="N56">
        <f t="shared" si="2"/>
        <v>129470163.98067698</v>
      </c>
      <c r="O56">
        <f t="shared" si="3"/>
        <v>258081143.46345091</v>
      </c>
    </row>
    <row r="57" spans="1:15" x14ac:dyDescent="0.25">
      <c r="A57" s="1" t="s">
        <v>115</v>
      </c>
      <c r="B57" s="1">
        <v>24345960.381602898</v>
      </c>
      <c r="C57" s="1">
        <v>31099637.407625899</v>
      </c>
      <c r="D57" s="1">
        <v>15003041.0463113</v>
      </c>
      <c r="E57" s="1">
        <v>51376738.129376099</v>
      </c>
      <c r="F57" s="1">
        <v>74603872.083865002</v>
      </c>
      <c r="G57" s="1">
        <v>42084873.931250401</v>
      </c>
      <c r="H57" s="1">
        <v>153347629.345485</v>
      </c>
      <c r="I57" s="1">
        <v>64410811.483634599</v>
      </c>
      <c r="J57" s="1">
        <v>41890607.878273502</v>
      </c>
      <c r="K57" s="4">
        <v>68645139.531292796</v>
      </c>
      <c r="L57" s="6">
        <f t="shared" si="0"/>
        <v>39285849.809756242</v>
      </c>
      <c r="M57">
        <f t="shared" si="1"/>
        <v>74075812.43398726</v>
      </c>
      <c r="N57">
        <f t="shared" si="2"/>
        <v>10661663.680618143</v>
      </c>
      <c r="O57">
        <f t="shared" si="3"/>
        <v>20574538.812055334</v>
      </c>
    </row>
    <row r="58" spans="1:15" x14ac:dyDescent="0.25">
      <c r="A58" s="1" t="s">
        <v>137</v>
      </c>
      <c r="B58" s="1">
        <v>24716385.082617801</v>
      </c>
      <c r="C58" s="1">
        <v>24949827.103143301</v>
      </c>
      <c r="D58" s="1">
        <v>5407407.0218787296</v>
      </c>
      <c r="E58" s="1">
        <v>13435929.338498101</v>
      </c>
      <c r="F58" s="1">
        <v>19495614.3101549</v>
      </c>
      <c r="G58" s="1">
        <v>82317869.836104795</v>
      </c>
      <c r="H58" s="1">
        <v>46775966.736147299</v>
      </c>
      <c r="I58" s="1">
        <v>21552023.494302999</v>
      </c>
      <c r="J58" s="1">
        <v>13755737.766149901</v>
      </c>
      <c r="K58" s="4">
        <v>21681564.629898299</v>
      </c>
      <c r="L58" s="6">
        <f t="shared" si="0"/>
        <v>17601032.571258567</v>
      </c>
      <c r="M58">
        <f t="shared" si="1"/>
        <v>37216632.49252066</v>
      </c>
      <c r="N58">
        <f t="shared" si="2"/>
        <v>3703073.3950069449</v>
      </c>
      <c r="O58">
        <f t="shared" si="3"/>
        <v>12575043.481095511</v>
      </c>
    </row>
    <row r="59" spans="1:15" x14ac:dyDescent="0.25">
      <c r="A59" s="1" t="s">
        <v>116</v>
      </c>
      <c r="B59" s="1">
        <v>642671000.953866</v>
      </c>
      <c r="C59" s="1">
        <v>978772526.81943405</v>
      </c>
      <c r="D59" s="1">
        <v>368241651.585536</v>
      </c>
      <c r="E59" s="1">
        <v>814282424.19153094</v>
      </c>
      <c r="F59" s="1">
        <v>1195266057.5854599</v>
      </c>
      <c r="G59" s="1">
        <v>820664854.77844906</v>
      </c>
      <c r="H59" s="1">
        <v>1818527275.99119</v>
      </c>
      <c r="I59" s="1">
        <v>1629932063.46187</v>
      </c>
      <c r="J59" s="1">
        <v>697320915.46091902</v>
      </c>
      <c r="K59" s="4">
        <v>1031736600.97376</v>
      </c>
      <c r="L59" s="6">
        <f t="shared" si="0"/>
        <v>799846732.22716546</v>
      </c>
      <c r="M59">
        <f t="shared" si="1"/>
        <v>1199636342.1332376</v>
      </c>
      <c r="N59">
        <f t="shared" si="2"/>
        <v>141344690.06240335</v>
      </c>
      <c r="O59">
        <f t="shared" si="3"/>
        <v>222745470.77186677</v>
      </c>
    </row>
    <row r="60" spans="1:15" x14ac:dyDescent="0.25">
      <c r="A60" s="1" t="s">
        <v>117</v>
      </c>
      <c r="B60" s="1">
        <v>44338815.499887504</v>
      </c>
      <c r="C60" s="1">
        <v>203696017.836741</v>
      </c>
      <c r="D60" s="1">
        <v>16532251.3152937</v>
      </c>
      <c r="E60" s="1">
        <v>87326262.757455006</v>
      </c>
      <c r="F60" s="1">
        <v>224182540.24892601</v>
      </c>
      <c r="G60" s="1">
        <v>25024548.3041564</v>
      </c>
      <c r="H60" s="1">
        <v>88305019.040715203</v>
      </c>
      <c r="I60" s="1">
        <v>93783504.609878004</v>
      </c>
      <c r="J60" s="1">
        <v>105776807.824322</v>
      </c>
      <c r="K60" s="4">
        <v>74157602.289304495</v>
      </c>
      <c r="L60" s="6">
        <f t="shared" si="0"/>
        <v>115215177.53166065</v>
      </c>
      <c r="M60">
        <f t="shared" si="1"/>
        <v>77409496.413675219</v>
      </c>
      <c r="N60">
        <f t="shared" si="2"/>
        <v>41977562.713559255</v>
      </c>
      <c r="O60">
        <f t="shared" si="3"/>
        <v>14046854.662570115</v>
      </c>
    </row>
    <row r="61" spans="1:15" x14ac:dyDescent="0.25">
      <c r="A61" s="1" t="s">
        <v>149</v>
      </c>
      <c r="B61" s="1">
        <v>76539068.1671803</v>
      </c>
      <c r="C61" s="1">
        <v>132267437.311361</v>
      </c>
      <c r="D61" s="1">
        <v>48232213.099295199</v>
      </c>
      <c r="E61" s="1">
        <v>78176629.521638304</v>
      </c>
      <c r="F61" s="1">
        <v>113569868.742422</v>
      </c>
      <c r="G61" s="1">
        <v>396859193.55656999</v>
      </c>
      <c r="H61" s="1">
        <v>300676340.89213198</v>
      </c>
      <c r="I61" s="1">
        <v>159556325.79825199</v>
      </c>
      <c r="J61" s="1">
        <v>81643407.677859902</v>
      </c>
      <c r="K61" s="4">
        <v>121390414.049787</v>
      </c>
      <c r="L61" s="6">
        <f t="shared" si="0"/>
        <v>89757043.368379354</v>
      </c>
      <c r="M61">
        <f t="shared" si="1"/>
        <v>212025136.39492017</v>
      </c>
      <c r="N61">
        <f t="shared" si="2"/>
        <v>14844724.025120333</v>
      </c>
      <c r="O61">
        <f t="shared" si="3"/>
        <v>59156440.439270861</v>
      </c>
    </row>
    <row r="62" spans="1:15" x14ac:dyDescent="0.25">
      <c r="A62" s="1" t="s">
        <v>118</v>
      </c>
      <c r="B62" s="1">
        <v>2808652.2687102901</v>
      </c>
      <c r="C62" s="1">
        <v>8874819.1497535091</v>
      </c>
      <c r="D62" s="1">
        <v>2844088.3639232102</v>
      </c>
      <c r="E62" s="1">
        <v>4724655.1928689703</v>
      </c>
      <c r="F62" s="1">
        <v>14488184.3226228</v>
      </c>
      <c r="G62" s="1">
        <v>28588345.972798999</v>
      </c>
      <c r="H62" s="1">
        <v>27571625.360945702</v>
      </c>
      <c r="I62" s="1">
        <v>7595280.6823983397</v>
      </c>
      <c r="J62" s="1">
        <v>6347728.2770251697</v>
      </c>
      <c r="K62" s="4">
        <v>6755033.4049893497</v>
      </c>
      <c r="L62" s="6">
        <f t="shared" si="0"/>
        <v>6748079.8595757559</v>
      </c>
      <c r="M62">
        <f t="shared" si="1"/>
        <v>15371602.739631513</v>
      </c>
      <c r="N62">
        <f t="shared" si="2"/>
        <v>2228079.0361980372</v>
      </c>
      <c r="O62">
        <f t="shared" si="3"/>
        <v>5194562.6178025911</v>
      </c>
    </row>
    <row r="63" spans="1:15" x14ac:dyDescent="0.25">
      <c r="A63" s="1" t="s">
        <v>119</v>
      </c>
      <c r="B63" s="1">
        <v>2907188.2452277499</v>
      </c>
      <c r="C63" s="1">
        <v>5260350.4245965099</v>
      </c>
      <c r="D63" s="1">
        <v>1110381.93126638</v>
      </c>
      <c r="E63" s="1">
        <v>4858035.9104025103</v>
      </c>
      <c r="F63" s="1">
        <v>12488442.168997699</v>
      </c>
      <c r="G63" s="1">
        <v>7139134.43767522</v>
      </c>
      <c r="H63" s="1">
        <v>10033841.311390201</v>
      </c>
      <c r="I63" s="1">
        <v>3123209.3548353398</v>
      </c>
      <c r="J63" s="1">
        <v>6820821.8376824101</v>
      </c>
      <c r="K63" s="4">
        <v>5874164.02946987</v>
      </c>
      <c r="L63" s="6">
        <f t="shared" si="0"/>
        <v>5324879.7360981703</v>
      </c>
      <c r="M63">
        <f t="shared" si="1"/>
        <v>6598234.1942106085</v>
      </c>
      <c r="N63">
        <f t="shared" si="2"/>
        <v>1938375.0644759345</v>
      </c>
      <c r="O63">
        <f t="shared" si="3"/>
        <v>1112330.657533187</v>
      </c>
    </row>
    <row r="64" spans="1:15" x14ac:dyDescent="0.25">
      <c r="A64" s="1" t="s">
        <v>138</v>
      </c>
      <c r="B64" s="1">
        <v>427280812.87360197</v>
      </c>
      <c r="C64" s="1">
        <v>749028500.48826504</v>
      </c>
      <c r="D64" s="1">
        <v>366062428.61314398</v>
      </c>
      <c r="E64" s="1">
        <v>867186020.39519596</v>
      </c>
      <c r="F64" s="1">
        <v>48351970.203018799</v>
      </c>
      <c r="G64" s="1">
        <v>2938394881.76757</v>
      </c>
      <c r="H64" s="1">
        <v>1981378915.9356</v>
      </c>
      <c r="I64" s="1">
        <v>1128614284.9340401</v>
      </c>
      <c r="J64" s="1">
        <v>1107798799.3991599</v>
      </c>
      <c r="K64" s="4">
        <v>990794782.30662894</v>
      </c>
      <c r="L64" s="6">
        <f t="shared" si="0"/>
        <v>491581946.5146451</v>
      </c>
      <c r="M64">
        <f t="shared" si="1"/>
        <v>1629396332.8685997</v>
      </c>
      <c r="N64">
        <f t="shared" si="2"/>
        <v>145550634.75153789</v>
      </c>
      <c r="O64">
        <f t="shared" si="3"/>
        <v>372023354.55164742</v>
      </c>
    </row>
    <row r="65" spans="1:15" x14ac:dyDescent="0.25">
      <c r="A65" s="1" t="s">
        <v>78</v>
      </c>
      <c r="B65" s="1">
        <v>1416448.7475550901</v>
      </c>
      <c r="C65" s="1">
        <v>418307.74590559199</v>
      </c>
      <c r="D65" s="1">
        <v>435364.902094402</v>
      </c>
      <c r="E65" s="1">
        <v>493577.60698233597</v>
      </c>
      <c r="F65" s="1">
        <v>516927.41996718198</v>
      </c>
      <c r="G65" s="1">
        <v>4734093.5801469795</v>
      </c>
      <c r="H65" s="1">
        <v>2250475.6665716302</v>
      </c>
      <c r="I65" s="1">
        <v>401514.85005261702</v>
      </c>
      <c r="J65" s="1">
        <v>309033.90871843998</v>
      </c>
      <c r="K65" s="4">
        <v>4437183.3654104499</v>
      </c>
      <c r="L65" s="6">
        <f t="shared" si="0"/>
        <v>656125.28450092045</v>
      </c>
      <c r="M65">
        <f t="shared" si="1"/>
        <v>2426460.2741800235</v>
      </c>
      <c r="N65">
        <f t="shared" si="2"/>
        <v>190942.6470870162</v>
      </c>
      <c r="O65">
        <f t="shared" si="3"/>
        <v>948236.46287138434</v>
      </c>
    </row>
    <row r="66" spans="1:15" x14ac:dyDescent="0.25">
      <c r="A66" s="1" t="s">
        <v>79</v>
      </c>
      <c r="B66" s="1">
        <v>845989170.72483301</v>
      </c>
      <c r="C66" s="1">
        <v>961125756.65533304</v>
      </c>
      <c r="D66" s="1">
        <v>292839766.085585</v>
      </c>
      <c r="E66" s="1">
        <v>641630812.22770405</v>
      </c>
      <c r="F66" s="1">
        <v>822243518.101704</v>
      </c>
      <c r="G66" s="1">
        <v>2485401847.4603701</v>
      </c>
      <c r="H66" s="1">
        <v>1581018268.7246799</v>
      </c>
      <c r="I66" s="1">
        <v>726542209.08582795</v>
      </c>
      <c r="J66" s="1">
        <v>716604475.72388399</v>
      </c>
      <c r="K66" s="4">
        <v>1717442601.56142</v>
      </c>
      <c r="L66" s="6">
        <f t="shared" si="0"/>
        <v>712765804.75903189</v>
      </c>
      <c r="M66">
        <f t="shared" si="1"/>
        <v>1445401880.5112362</v>
      </c>
      <c r="N66">
        <f t="shared" si="2"/>
        <v>116793528.45563307</v>
      </c>
      <c r="O66">
        <f t="shared" si="3"/>
        <v>333309373.8812629</v>
      </c>
    </row>
    <row r="67" spans="1:15" x14ac:dyDescent="0.25">
      <c r="A67" s="1" t="s">
        <v>132</v>
      </c>
      <c r="B67" s="1">
        <v>3454089.5854863101</v>
      </c>
      <c r="C67" s="1">
        <v>2086132.0609213701</v>
      </c>
      <c r="D67" s="1">
        <v>1055649.3171566699</v>
      </c>
      <c r="E67" s="1">
        <v>56042.7646216305</v>
      </c>
      <c r="F67" s="1">
        <v>1623281.29597174</v>
      </c>
      <c r="G67" s="1">
        <v>6723593.3513230402</v>
      </c>
      <c r="H67" s="1">
        <v>4256895.2167932997</v>
      </c>
      <c r="I67" s="1">
        <v>2065118.12522514</v>
      </c>
      <c r="J67" s="1">
        <v>936998.98174495203</v>
      </c>
      <c r="K67" s="4">
        <v>3189009.0226808498</v>
      </c>
      <c r="L67" s="6">
        <f t="shared" ref="L67:L100" si="4">AVERAGE(B67:F67)</f>
        <v>1655039.0048315441</v>
      </c>
      <c r="M67">
        <f t="shared" ref="M67:M100" si="5">AVERAGE(G67:K67)</f>
        <v>3434322.9395534568</v>
      </c>
      <c r="N67">
        <f t="shared" ref="N67:N100" si="6">_xlfn.STDEV.S(B67:F67)/SQRT(COUNT(B67:F67))</f>
        <v>563004.8730131723</v>
      </c>
      <c r="O67">
        <f t="shared" ref="O67:O100" si="7">_xlfn.STDEV.S(G67:K67)/SQRT(COUNT(G67:K67))</f>
        <v>991651.46812430851</v>
      </c>
    </row>
    <row r="68" spans="1:15" x14ac:dyDescent="0.25">
      <c r="A68" s="1" t="s">
        <v>48</v>
      </c>
      <c r="B68" s="1">
        <v>165963044.383257</v>
      </c>
      <c r="C68" s="1">
        <v>261116491.14237401</v>
      </c>
      <c r="D68" s="1">
        <v>60954277.637002803</v>
      </c>
      <c r="E68" s="1">
        <v>5716457.0951606398</v>
      </c>
      <c r="F68" s="1">
        <v>215149582.00598899</v>
      </c>
      <c r="G68" s="1">
        <v>1154938651.0622599</v>
      </c>
      <c r="H68" s="1">
        <v>355721352.35897499</v>
      </c>
      <c r="I68" s="1">
        <v>237069637.53672099</v>
      </c>
      <c r="J68" s="1">
        <v>210914225.249347</v>
      </c>
      <c r="K68" s="4">
        <v>455241259.67559803</v>
      </c>
      <c r="L68" s="6">
        <f t="shared" si="4"/>
        <v>141779970.4527567</v>
      </c>
      <c r="M68">
        <f t="shared" si="5"/>
        <v>482777025.17658013</v>
      </c>
      <c r="N68">
        <f t="shared" si="6"/>
        <v>47568476.126980893</v>
      </c>
      <c r="O68">
        <f t="shared" si="7"/>
        <v>173635266.58130521</v>
      </c>
    </row>
    <row r="69" spans="1:15" x14ac:dyDescent="0.25">
      <c r="A69" s="1" t="s">
        <v>49</v>
      </c>
      <c r="B69" s="1">
        <v>1370933.01724144</v>
      </c>
      <c r="C69" s="1">
        <v>5068915.3145089997</v>
      </c>
      <c r="D69" s="1">
        <v>687186.84067387902</v>
      </c>
      <c r="E69" s="1">
        <v>20400.492873778301</v>
      </c>
      <c r="F69" s="1">
        <v>3459707.7972866399</v>
      </c>
      <c r="G69" s="1">
        <v>2213485.7898411001</v>
      </c>
      <c r="H69" s="1">
        <v>8254365.2946916902</v>
      </c>
      <c r="I69" s="1">
        <v>2392396.7018285198</v>
      </c>
      <c r="J69" s="1">
        <v>1662812.2346179599</v>
      </c>
      <c r="K69" s="4">
        <v>3087509.7051802101</v>
      </c>
      <c r="L69" s="6">
        <f>AVERAGE(B69:F69)</f>
        <v>2121428.6925169476</v>
      </c>
      <c r="M69">
        <f t="shared" si="5"/>
        <v>3522113.9452318959</v>
      </c>
      <c r="N69">
        <f t="shared" si="6"/>
        <v>935769.23685721192</v>
      </c>
      <c r="O69">
        <f t="shared" si="7"/>
        <v>1204758.383041</v>
      </c>
    </row>
    <row r="70" spans="1:15" x14ac:dyDescent="0.25">
      <c r="A70" s="1" t="s">
        <v>128</v>
      </c>
      <c r="B70" s="1">
        <v>5598240.0746196602</v>
      </c>
      <c r="C70" s="1">
        <v>2904154.1059953701</v>
      </c>
      <c r="D70" s="1">
        <v>1074994.85643222</v>
      </c>
      <c r="E70" s="1">
        <v>916837.34608688904</v>
      </c>
      <c r="F70" s="1">
        <v>2978843.1774220299</v>
      </c>
      <c r="G70" s="1">
        <v>3302948.03416835</v>
      </c>
      <c r="H70" s="1">
        <v>6716913.0021334002</v>
      </c>
      <c r="I70" s="1">
        <v>3276209.5955495201</v>
      </c>
      <c r="J70" s="1">
        <v>1584020.82512222</v>
      </c>
      <c r="K70" s="4">
        <v>1669481.8421578801</v>
      </c>
      <c r="L70" s="6">
        <f t="shared" si="4"/>
        <v>2694613.9121112339</v>
      </c>
      <c r="M70">
        <f t="shared" si="5"/>
        <v>3309914.659826274</v>
      </c>
      <c r="N70">
        <f t="shared" si="6"/>
        <v>846740.62332981895</v>
      </c>
      <c r="O70">
        <f t="shared" si="7"/>
        <v>929477.0472601084</v>
      </c>
    </row>
    <row r="71" spans="1:15" x14ac:dyDescent="0.25">
      <c r="A71" s="1" t="s">
        <v>129</v>
      </c>
      <c r="B71" s="1">
        <v>46919401.794016004</v>
      </c>
      <c r="C71" s="1">
        <v>904449465.59682906</v>
      </c>
      <c r="D71" s="1">
        <v>56882807.954316899</v>
      </c>
      <c r="E71" s="1">
        <v>9519276.6552591603</v>
      </c>
      <c r="F71" s="1">
        <v>1322082260.2939899</v>
      </c>
      <c r="G71" s="1">
        <v>553490884.83181202</v>
      </c>
      <c r="H71" s="1">
        <v>529167542.703188</v>
      </c>
      <c r="I71" s="1">
        <v>10275434.8178102</v>
      </c>
      <c r="J71" s="1">
        <v>250610507.875985</v>
      </c>
      <c r="K71" s="4">
        <v>359848679.56317002</v>
      </c>
      <c r="L71" s="6">
        <f t="shared" si="4"/>
        <v>467970642.45888215</v>
      </c>
      <c r="M71">
        <f t="shared" si="5"/>
        <v>340678609.95839304</v>
      </c>
      <c r="N71">
        <f t="shared" si="6"/>
        <v>271705302.53558505</v>
      </c>
      <c r="O71">
        <f t="shared" si="7"/>
        <v>99615047.765994966</v>
      </c>
    </row>
    <row r="72" spans="1:15" x14ac:dyDescent="0.25">
      <c r="A72" s="1" t="s">
        <v>52</v>
      </c>
      <c r="B72" s="1">
        <v>64544206.518530801</v>
      </c>
      <c r="C72" s="1">
        <v>211225975.616018</v>
      </c>
      <c r="D72" s="1">
        <v>17183219.150347199</v>
      </c>
      <c r="E72" s="1">
        <v>56949898.897948302</v>
      </c>
      <c r="F72" s="1">
        <v>175214182.08928701</v>
      </c>
      <c r="G72" s="1">
        <v>108828928.554425</v>
      </c>
      <c r="H72" s="1">
        <v>153220057.329418</v>
      </c>
      <c r="I72" s="1">
        <v>71926196.875689805</v>
      </c>
      <c r="J72" s="1">
        <v>128882290.418781</v>
      </c>
      <c r="K72" s="4">
        <v>105761551.680365</v>
      </c>
      <c r="L72" s="6">
        <f t="shared" si="4"/>
        <v>105023496.45442626</v>
      </c>
      <c r="M72">
        <f t="shared" si="5"/>
        <v>113723804.97173576</v>
      </c>
      <c r="N72">
        <f t="shared" si="6"/>
        <v>37330454.686860003</v>
      </c>
      <c r="O72">
        <f t="shared" si="7"/>
        <v>13461298.166442433</v>
      </c>
    </row>
    <row r="73" spans="1:15" x14ac:dyDescent="0.25">
      <c r="A73" s="1" t="s">
        <v>158</v>
      </c>
      <c r="B73" s="1">
        <v>13666718.433700301</v>
      </c>
      <c r="C73" s="1">
        <v>22532186.958377499</v>
      </c>
      <c r="D73" s="1">
        <v>8202923.3082378097</v>
      </c>
      <c r="E73" s="1">
        <v>59529.798285456098</v>
      </c>
      <c r="F73" s="1">
        <v>14176351.060572701</v>
      </c>
      <c r="G73" s="1">
        <v>84612254.138575301</v>
      </c>
      <c r="H73" s="1">
        <v>45699270.841442399</v>
      </c>
      <c r="I73" s="1">
        <v>19059414.343327198</v>
      </c>
      <c r="J73" s="1">
        <v>12313011.421497099</v>
      </c>
      <c r="K73" s="4">
        <v>62821793.743369304</v>
      </c>
      <c r="L73" s="6">
        <f t="shared" si="4"/>
        <v>11727541.911834752</v>
      </c>
      <c r="M73">
        <f t="shared" si="5"/>
        <v>44901148.897642262</v>
      </c>
      <c r="N73">
        <f t="shared" si="6"/>
        <v>3708523.0846957979</v>
      </c>
      <c r="O73">
        <f t="shared" si="7"/>
        <v>13469484.657402698</v>
      </c>
    </row>
    <row r="74" spans="1:15" x14ac:dyDescent="0.25">
      <c r="A74" s="1" t="s">
        <v>53</v>
      </c>
      <c r="B74" s="1">
        <v>28289237.565694999</v>
      </c>
      <c r="C74" s="1">
        <v>50299386.0453059</v>
      </c>
      <c r="D74" s="1">
        <v>12373567.6586813</v>
      </c>
      <c r="E74" s="1">
        <v>643176.96626085602</v>
      </c>
      <c r="F74" s="1">
        <v>40464811.319840997</v>
      </c>
      <c r="G74" s="1">
        <v>81963190.920173004</v>
      </c>
      <c r="H74" s="1">
        <v>80303361.809075996</v>
      </c>
      <c r="I74" s="1">
        <v>24887685.0232861</v>
      </c>
      <c r="J74" s="1">
        <v>22611919.289921001</v>
      </c>
      <c r="K74" s="4">
        <v>40264948.886402503</v>
      </c>
      <c r="L74" s="6">
        <f t="shared" si="4"/>
        <v>26414035.911156811</v>
      </c>
      <c r="M74">
        <f t="shared" si="5"/>
        <v>50006221.185771719</v>
      </c>
      <c r="N74">
        <f t="shared" si="6"/>
        <v>9035271.2780742235</v>
      </c>
      <c r="O74">
        <f t="shared" si="7"/>
        <v>13067986.964087628</v>
      </c>
    </row>
    <row r="75" spans="1:15" x14ac:dyDescent="0.25">
      <c r="A75" s="1" t="s">
        <v>54</v>
      </c>
      <c r="B75" s="1">
        <v>2382963.9755239198</v>
      </c>
      <c r="C75" s="1">
        <v>12445299.0133202</v>
      </c>
      <c r="D75" s="1">
        <v>1581586.56144691</v>
      </c>
      <c r="E75" s="1">
        <v>21552.634809438001</v>
      </c>
      <c r="F75" s="1">
        <v>18428075.733097501</v>
      </c>
      <c r="G75" s="1">
        <v>4521281.6329615097</v>
      </c>
      <c r="H75" s="1">
        <v>9928098.7059327699</v>
      </c>
      <c r="I75" s="1">
        <v>7429260.4587036902</v>
      </c>
      <c r="J75" s="1">
        <v>10715705.441437799</v>
      </c>
      <c r="K75" s="4">
        <v>9597384.1150365509</v>
      </c>
      <c r="L75" s="6">
        <f t="shared" si="4"/>
        <v>6971895.5836395938</v>
      </c>
      <c r="M75">
        <f t="shared" si="5"/>
        <v>8438346.0708144642</v>
      </c>
      <c r="N75">
        <f t="shared" si="6"/>
        <v>3602937.6936461227</v>
      </c>
      <c r="O75">
        <f t="shared" si="7"/>
        <v>1120507.5945218618</v>
      </c>
    </row>
    <row r="76" spans="1:15" x14ac:dyDescent="0.25">
      <c r="A76" s="1" t="s">
        <v>130</v>
      </c>
      <c r="B76" s="1">
        <v>9544210.7555921301</v>
      </c>
      <c r="C76" s="1">
        <v>3894296.0806164001</v>
      </c>
      <c r="D76" s="1">
        <v>2510408.63619415</v>
      </c>
      <c r="E76" s="1">
        <v>51751.166178417399</v>
      </c>
      <c r="F76" s="1">
        <v>1918521.2008364799</v>
      </c>
      <c r="G76" s="1">
        <v>20445089.1186863</v>
      </c>
      <c r="H76" s="1">
        <v>13494699.694852799</v>
      </c>
      <c r="I76" s="1">
        <v>7715618.14175958</v>
      </c>
      <c r="J76" s="1">
        <v>3905983.55425653</v>
      </c>
      <c r="K76" s="4">
        <v>4466222.5506474804</v>
      </c>
      <c r="L76" s="6">
        <f t="shared" si="4"/>
        <v>3583837.5678835162</v>
      </c>
      <c r="M76">
        <f t="shared" si="5"/>
        <v>10005522.612040538</v>
      </c>
      <c r="N76">
        <f t="shared" si="6"/>
        <v>1612817.3431566362</v>
      </c>
      <c r="O76">
        <f t="shared" si="7"/>
        <v>3116815.6019605696</v>
      </c>
    </row>
    <row r="77" spans="1:15" x14ac:dyDescent="0.25">
      <c r="A77" s="1" t="s">
        <v>56</v>
      </c>
      <c r="B77" s="1">
        <v>5292947.9349319804</v>
      </c>
      <c r="C77" s="1">
        <v>3667479.4395602001</v>
      </c>
      <c r="D77" s="1">
        <v>1341872.62322915</v>
      </c>
      <c r="E77" s="1">
        <v>32130.253217236899</v>
      </c>
      <c r="F77" s="1">
        <v>7539657.17649478</v>
      </c>
      <c r="G77" s="1">
        <v>5839910.2386078499</v>
      </c>
      <c r="H77" s="1">
        <v>6552467.3308395501</v>
      </c>
      <c r="I77" s="1">
        <v>4482186.6354918303</v>
      </c>
      <c r="J77" s="1">
        <v>2034675.9337611001</v>
      </c>
      <c r="K77" s="4">
        <v>5542089.1038863203</v>
      </c>
      <c r="L77" s="6">
        <f t="shared" si="4"/>
        <v>3574817.485486669</v>
      </c>
      <c r="M77">
        <f t="shared" si="5"/>
        <v>4890265.8485173304</v>
      </c>
      <c r="N77">
        <f t="shared" si="6"/>
        <v>1345681.7572889265</v>
      </c>
      <c r="O77">
        <f t="shared" si="7"/>
        <v>787735.17748877301</v>
      </c>
    </row>
    <row r="78" spans="1:15" x14ac:dyDescent="0.25">
      <c r="A78" s="1" t="s">
        <v>57</v>
      </c>
      <c r="B78" s="1">
        <v>30242543.436897099</v>
      </c>
      <c r="C78" s="1">
        <v>73324939.888017297</v>
      </c>
      <c r="D78" s="1">
        <v>13977674.101103</v>
      </c>
      <c r="E78" s="1">
        <v>13208.6486009285</v>
      </c>
      <c r="F78" s="1">
        <v>106104410.607272</v>
      </c>
      <c r="G78" s="1">
        <v>44302904.493853301</v>
      </c>
      <c r="H78" s="1">
        <v>57648591.398280904</v>
      </c>
      <c r="I78" s="1">
        <v>71907391.097182706</v>
      </c>
      <c r="J78" s="1">
        <v>81784590.284373105</v>
      </c>
      <c r="K78" s="4">
        <v>68565784.038162693</v>
      </c>
      <c r="L78" s="6">
        <f t="shared" si="4"/>
        <v>44732555.336378068</v>
      </c>
      <c r="M78">
        <f t="shared" si="5"/>
        <v>64841852.262370542</v>
      </c>
      <c r="N78">
        <f t="shared" si="6"/>
        <v>19671899.001577031</v>
      </c>
      <c r="O78">
        <f t="shared" si="7"/>
        <v>6420425.4371339446</v>
      </c>
    </row>
    <row r="79" spans="1:15" x14ac:dyDescent="0.25">
      <c r="A79" s="1" t="s">
        <v>58</v>
      </c>
      <c r="B79" s="1">
        <v>5692628.5840118304</v>
      </c>
      <c r="C79" s="1">
        <v>2043016.0214106201</v>
      </c>
      <c r="D79" s="1">
        <v>985120.17945502896</v>
      </c>
      <c r="E79" s="1">
        <v>37642.6099397937</v>
      </c>
      <c r="F79" s="1">
        <v>4166987.9881511801</v>
      </c>
      <c r="G79" s="1">
        <v>11225332.9894611</v>
      </c>
      <c r="H79" s="1">
        <v>6527847.1399364499</v>
      </c>
      <c r="I79" s="1">
        <v>2831560.5280851698</v>
      </c>
      <c r="J79" s="1">
        <v>1188413.45401995</v>
      </c>
      <c r="K79" s="4">
        <v>2157373.5701017901</v>
      </c>
      <c r="L79" s="6">
        <f t="shared" si="4"/>
        <v>2585079.0765936906</v>
      </c>
      <c r="M79">
        <f t="shared" si="5"/>
        <v>4786105.5363208912</v>
      </c>
      <c r="N79">
        <f t="shared" si="6"/>
        <v>1036880.733871678</v>
      </c>
      <c r="O79">
        <f t="shared" si="7"/>
        <v>1846228.3210038252</v>
      </c>
    </row>
    <row r="80" spans="1:15" x14ac:dyDescent="0.25">
      <c r="A80" s="1" t="s">
        <v>59</v>
      </c>
      <c r="B80" s="1">
        <v>5245187.2406031601</v>
      </c>
      <c r="C80" s="1">
        <v>2974688.4014879698</v>
      </c>
      <c r="D80" s="1">
        <v>1862200.4111610099</v>
      </c>
      <c r="E80" s="1">
        <v>75819.338293499299</v>
      </c>
      <c r="F80" s="1">
        <v>2698822.6005175002</v>
      </c>
      <c r="G80" s="1">
        <v>15658213.617458999</v>
      </c>
      <c r="H80" s="1">
        <v>13319606.027475899</v>
      </c>
      <c r="I80" s="1">
        <v>4412473.69194654</v>
      </c>
      <c r="J80" s="1">
        <v>2078368.4653246701</v>
      </c>
      <c r="K80" s="4">
        <v>3445602.097511</v>
      </c>
      <c r="L80" s="6">
        <f t="shared" si="4"/>
        <v>2571343.5984126278</v>
      </c>
      <c r="M80">
        <f t="shared" si="5"/>
        <v>7782852.7799434233</v>
      </c>
      <c r="N80">
        <f t="shared" si="6"/>
        <v>838418.24711467163</v>
      </c>
      <c r="O80">
        <f t="shared" si="7"/>
        <v>2787375.8700607084</v>
      </c>
    </row>
    <row r="81" spans="1:15" x14ac:dyDescent="0.25">
      <c r="A81" s="1" t="s">
        <v>60</v>
      </c>
      <c r="B81" s="1">
        <v>24903230.3541007</v>
      </c>
      <c r="C81" s="1">
        <v>2487168.9085117299</v>
      </c>
      <c r="D81" s="1">
        <v>1278436.78009577</v>
      </c>
      <c r="E81" s="1">
        <v>240023.995470361</v>
      </c>
      <c r="F81" s="1">
        <v>3160863.6323732398</v>
      </c>
      <c r="G81" s="1">
        <v>22196700.335269701</v>
      </c>
      <c r="H81" s="1">
        <v>4050399.9539010902</v>
      </c>
      <c r="I81" s="1">
        <v>3199293.1618237202</v>
      </c>
      <c r="J81" s="1">
        <v>4014412.1432878999</v>
      </c>
      <c r="K81" s="4">
        <v>14841209.812779799</v>
      </c>
      <c r="L81" s="6">
        <f t="shared" si="4"/>
        <v>6413944.734110361</v>
      </c>
      <c r="M81">
        <f t="shared" si="5"/>
        <v>9660403.081412442</v>
      </c>
      <c r="N81">
        <f t="shared" si="6"/>
        <v>4649443.6603174498</v>
      </c>
      <c r="O81">
        <f t="shared" si="7"/>
        <v>3801938.9617794347</v>
      </c>
    </row>
    <row r="82" spans="1:15" x14ac:dyDescent="0.25">
      <c r="A82" s="1" t="s">
        <v>155</v>
      </c>
      <c r="B82" s="1">
        <v>2194863.24832915</v>
      </c>
      <c r="C82" s="1">
        <v>393225.22041134798</v>
      </c>
      <c r="D82" s="1">
        <v>1144617.6734909799</v>
      </c>
      <c r="E82" s="1">
        <v>93279.067201203201</v>
      </c>
      <c r="F82" s="1">
        <v>973723.70593698695</v>
      </c>
      <c r="G82" s="1">
        <v>7511419.3292655703</v>
      </c>
      <c r="H82" s="1">
        <v>4118342.3365700501</v>
      </c>
      <c r="I82" s="1">
        <v>5241176.6176399197</v>
      </c>
      <c r="J82" s="1">
        <v>1089976.9286855301</v>
      </c>
      <c r="K82" s="4">
        <v>1081682.5988310999</v>
      </c>
      <c r="L82" s="6">
        <f t="shared" si="4"/>
        <v>959941.7830739338</v>
      </c>
      <c r="M82">
        <f t="shared" si="5"/>
        <v>3808519.562198434</v>
      </c>
      <c r="N82">
        <f t="shared" si="6"/>
        <v>362739.44345268089</v>
      </c>
      <c r="O82">
        <f t="shared" si="7"/>
        <v>1238670.1931907681</v>
      </c>
    </row>
    <row r="83" spans="1:15" x14ac:dyDescent="0.25">
      <c r="A83" s="1" t="s">
        <v>133</v>
      </c>
      <c r="B83" s="1">
        <v>1176547456.5413499</v>
      </c>
      <c r="C83" s="1">
        <v>826552408.93212903</v>
      </c>
      <c r="D83" s="1">
        <v>367410697.54792798</v>
      </c>
      <c r="E83" s="1">
        <v>21810235.2117653</v>
      </c>
      <c r="F83" s="1">
        <v>693436784.20128095</v>
      </c>
      <c r="G83" s="1">
        <v>3772460502.2099099</v>
      </c>
      <c r="H83" s="1">
        <v>2420322113.3651299</v>
      </c>
      <c r="I83" s="1">
        <v>862125681.60006702</v>
      </c>
      <c r="J83" s="1">
        <v>713354444.40865302</v>
      </c>
      <c r="K83" s="4">
        <v>2504448167.8782601</v>
      </c>
      <c r="L83" s="6">
        <f t="shared" si="4"/>
        <v>617151516.48689055</v>
      </c>
      <c r="M83">
        <f t="shared" si="5"/>
        <v>2054542181.8924041</v>
      </c>
      <c r="N83">
        <f t="shared" si="6"/>
        <v>197407410.12068698</v>
      </c>
      <c r="O83">
        <f t="shared" si="7"/>
        <v>570442607.41650522</v>
      </c>
    </row>
    <row r="84" spans="1:15" x14ac:dyDescent="0.25">
      <c r="A84" s="1" t="s">
        <v>157</v>
      </c>
      <c r="B84" s="1">
        <v>10300087.492882</v>
      </c>
      <c r="C84" s="1">
        <v>1505731.93082287</v>
      </c>
      <c r="D84" s="1">
        <v>1542766.2796863499</v>
      </c>
      <c r="E84" s="1">
        <v>32400.832872117699</v>
      </c>
      <c r="F84" s="1">
        <v>1673330.49658357</v>
      </c>
      <c r="G84" s="1">
        <v>16678157.230698699</v>
      </c>
      <c r="H84" s="1">
        <v>10289283.818159301</v>
      </c>
      <c r="I84" s="1">
        <v>5473567.84008379</v>
      </c>
      <c r="J84" s="1">
        <v>3196305.7607606701</v>
      </c>
      <c r="K84" s="4">
        <v>7112947.7815995803</v>
      </c>
      <c r="L84" s="6">
        <f t="shared" si="4"/>
        <v>3010863.4065693812</v>
      </c>
      <c r="M84">
        <f t="shared" si="5"/>
        <v>8550052.4862604085</v>
      </c>
      <c r="N84">
        <f t="shared" si="6"/>
        <v>1846804.6905660541</v>
      </c>
      <c r="O84">
        <f t="shared" si="7"/>
        <v>2337559.0267791841</v>
      </c>
    </row>
    <row r="85" spans="1:15" x14ac:dyDescent="0.25">
      <c r="A85" s="1" t="s">
        <v>62</v>
      </c>
      <c r="B85" s="1">
        <v>41643952.8308874</v>
      </c>
      <c r="C85" s="1">
        <v>138244315.85418701</v>
      </c>
      <c r="D85" s="1">
        <v>20290571.603493702</v>
      </c>
      <c r="E85" s="1">
        <v>904442.61470113904</v>
      </c>
      <c r="F85" s="1">
        <v>66654600.9476147</v>
      </c>
      <c r="G85" s="1">
        <v>46285269.950901799</v>
      </c>
      <c r="H85" s="1">
        <v>188090220.72606099</v>
      </c>
      <c r="I85" s="1">
        <v>60831993.019334197</v>
      </c>
      <c r="J85" s="1">
        <v>64686526.594196603</v>
      </c>
      <c r="K85" s="4">
        <v>44235709.8219615</v>
      </c>
      <c r="L85" s="6">
        <f t="shared" si="4"/>
        <v>53547576.770176791</v>
      </c>
      <c r="M85">
        <f t="shared" si="5"/>
        <v>80825944.022491023</v>
      </c>
      <c r="N85">
        <f t="shared" si="6"/>
        <v>23837319.399954624</v>
      </c>
      <c r="O85">
        <f t="shared" si="7"/>
        <v>27108824.515783362</v>
      </c>
    </row>
    <row r="86" spans="1:15" x14ac:dyDescent="0.25">
      <c r="A86" s="1" t="s">
        <v>64</v>
      </c>
      <c r="B86" s="1">
        <v>852539.11924939102</v>
      </c>
      <c r="C86" s="1">
        <v>1355883.88637027</v>
      </c>
      <c r="D86" s="1">
        <v>494839.04650274199</v>
      </c>
      <c r="E86" s="1">
        <v>29676.9358701112</v>
      </c>
      <c r="F86" s="1">
        <v>3246421.5955231301</v>
      </c>
      <c r="G86" s="1">
        <v>5807704.0871461499</v>
      </c>
      <c r="H86" s="1">
        <v>5751762.2256188598</v>
      </c>
      <c r="I86" s="1">
        <v>1756524.8353135299</v>
      </c>
      <c r="J86" s="1">
        <v>1026593.5066200499</v>
      </c>
      <c r="K86" s="4">
        <v>1407420.2471815699</v>
      </c>
      <c r="L86" s="6">
        <f t="shared" si="4"/>
        <v>1195872.1167031289</v>
      </c>
      <c r="M86">
        <f t="shared" si="5"/>
        <v>3150000.9803760322</v>
      </c>
      <c r="N86">
        <f t="shared" si="6"/>
        <v>556762.65337997896</v>
      </c>
      <c r="O86">
        <f t="shared" si="7"/>
        <v>1079809.4753044306</v>
      </c>
    </row>
    <row r="87" spans="1:15" x14ac:dyDescent="0.25">
      <c r="A87" s="1" t="s">
        <v>65</v>
      </c>
      <c r="B87" s="1">
        <v>9470835.7533952706</v>
      </c>
      <c r="C87" s="1">
        <v>5656771.4003570303</v>
      </c>
      <c r="D87" s="1">
        <v>2127371.6486833398</v>
      </c>
      <c r="E87" s="1">
        <v>820766.69652475498</v>
      </c>
      <c r="F87" s="1">
        <v>7264321.5699155396</v>
      </c>
      <c r="G87" s="1">
        <v>20011204.198580299</v>
      </c>
      <c r="H87" s="1">
        <v>22973225.048683502</v>
      </c>
      <c r="I87" s="1">
        <v>7885595.8128718603</v>
      </c>
      <c r="J87" s="1">
        <v>9002420.67599665</v>
      </c>
      <c r="K87" s="4">
        <v>8068863.6441699704</v>
      </c>
      <c r="L87" s="6">
        <f t="shared" si="4"/>
        <v>5068013.413775187</v>
      </c>
      <c r="M87">
        <f t="shared" si="5"/>
        <v>13588261.876060456</v>
      </c>
      <c r="N87">
        <f t="shared" si="6"/>
        <v>1600651.8782287929</v>
      </c>
      <c r="O87">
        <f t="shared" si="7"/>
        <v>3266081.8912922922</v>
      </c>
    </row>
    <row r="88" spans="1:15" x14ac:dyDescent="0.25">
      <c r="A88" s="1" t="s">
        <v>66</v>
      </c>
      <c r="B88" s="1">
        <v>22592941.1130214</v>
      </c>
      <c r="C88" s="1">
        <v>15733665.462525399</v>
      </c>
      <c r="D88" s="1">
        <v>4660189.6465039998</v>
      </c>
      <c r="E88" s="1">
        <v>98129.665457889394</v>
      </c>
      <c r="F88" s="1">
        <v>17922356.234418899</v>
      </c>
      <c r="G88" s="1">
        <v>127783562.56494001</v>
      </c>
      <c r="H88" s="1">
        <v>56125542.313356899</v>
      </c>
      <c r="I88" s="1">
        <v>14314201.105176199</v>
      </c>
      <c r="J88" s="1">
        <v>27927463.1249252</v>
      </c>
      <c r="K88" s="4">
        <v>65463853.4447558</v>
      </c>
      <c r="L88" s="6">
        <f t="shared" si="4"/>
        <v>12201456.424385518</v>
      </c>
      <c r="M88">
        <f t="shared" si="5"/>
        <v>58322924.510630824</v>
      </c>
      <c r="N88">
        <f t="shared" si="6"/>
        <v>4222258.7119234186</v>
      </c>
      <c r="O88">
        <f t="shared" si="7"/>
        <v>19673908.358664524</v>
      </c>
    </row>
    <row r="89" spans="1:15" x14ac:dyDescent="0.25">
      <c r="A89" s="1" t="s">
        <v>68</v>
      </c>
      <c r="B89" s="1">
        <v>22567639.979992799</v>
      </c>
      <c r="C89" s="1">
        <v>13826311.2174049</v>
      </c>
      <c r="D89" s="1">
        <v>5298688.2824676102</v>
      </c>
      <c r="E89" s="1">
        <v>943533.16973339405</v>
      </c>
      <c r="F89" s="1">
        <v>12460252.909029201</v>
      </c>
      <c r="G89" s="1">
        <v>47574368.908794999</v>
      </c>
      <c r="H89" s="1">
        <v>47054740.5985386</v>
      </c>
      <c r="I89" s="1">
        <v>23535358.529291399</v>
      </c>
      <c r="J89" s="1">
        <v>23589432.880913001</v>
      </c>
      <c r="K89" s="4">
        <v>77179137.197419807</v>
      </c>
      <c r="L89" s="6">
        <f t="shared" si="4"/>
        <v>11019285.111725582</v>
      </c>
      <c r="M89">
        <f t="shared" si="5"/>
        <v>43786607.622991562</v>
      </c>
      <c r="N89">
        <f t="shared" si="6"/>
        <v>3725360.9838090716</v>
      </c>
      <c r="O89">
        <f t="shared" si="7"/>
        <v>9894765.8322476279</v>
      </c>
    </row>
    <row r="90" spans="1:15" x14ac:dyDescent="0.25">
      <c r="A90" s="1" t="s">
        <v>69</v>
      </c>
      <c r="B90" s="1">
        <v>786005.52134276705</v>
      </c>
      <c r="C90" s="1">
        <v>1075245.7712848701</v>
      </c>
      <c r="D90" s="1">
        <v>264206.24388861901</v>
      </c>
      <c r="E90" s="1">
        <v>21473.292430950401</v>
      </c>
      <c r="F90" s="1">
        <v>468012.01045487402</v>
      </c>
      <c r="G90" s="1">
        <v>4852635.02286488</v>
      </c>
      <c r="H90" s="1">
        <v>1747432.1798076499</v>
      </c>
      <c r="I90" s="1">
        <v>992750.35920852295</v>
      </c>
      <c r="J90" s="1">
        <v>888243.29172750004</v>
      </c>
      <c r="K90" s="4">
        <v>2659315.9641201501</v>
      </c>
      <c r="L90" s="6">
        <f t="shared" si="4"/>
        <v>522988.56788041611</v>
      </c>
      <c r="M90">
        <f t="shared" si="5"/>
        <v>2228075.3635457405</v>
      </c>
      <c r="N90">
        <f t="shared" si="6"/>
        <v>186503.91699731641</v>
      </c>
      <c r="O90">
        <f t="shared" si="7"/>
        <v>728919.66560096934</v>
      </c>
    </row>
    <row r="91" spans="1:15" x14ac:dyDescent="0.25">
      <c r="A91" s="1" t="s">
        <v>70</v>
      </c>
      <c r="B91" s="1">
        <v>3983348.2654660898</v>
      </c>
      <c r="C91" s="1">
        <v>5776110.6182703404</v>
      </c>
      <c r="D91" s="1">
        <v>2955293.9228005102</v>
      </c>
      <c r="E91" s="1">
        <v>51724.101692112701</v>
      </c>
      <c r="F91" s="1">
        <v>7958948.05891727</v>
      </c>
      <c r="G91" s="1">
        <v>2236381.5327188098</v>
      </c>
      <c r="H91" s="1">
        <v>21932928.647590902</v>
      </c>
      <c r="I91" s="1">
        <v>5236260.9380670702</v>
      </c>
      <c r="J91" s="1">
        <v>4436444.6364056896</v>
      </c>
      <c r="K91" s="4">
        <v>7616691.09351994</v>
      </c>
      <c r="L91" s="6">
        <f t="shared" si="4"/>
        <v>4145084.9934292645</v>
      </c>
      <c r="M91">
        <f t="shared" si="5"/>
        <v>8291741.3696604837</v>
      </c>
      <c r="N91">
        <f t="shared" si="6"/>
        <v>1330472.8674818047</v>
      </c>
      <c r="O91">
        <f t="shared" si="7"/>
        <v>3517131.9249569643</v>
      </c>
    </row>
    <row r="92" spans="1:15" x14ac:dyDescent="0.25">
      <c r="A92" s="1" t="s">
        <v>71</v>
      </c>
      <c r="B92" s="1">
        <v>15638276.477932399</v>
      </c>
      <c r="C92" s="1">
        <v>39733527.717028797</v>
      </c>
      <c r="D92" s="1">
        <v>6799645.0238360101</v>
      </c>
      <c r="E92" s="1">
        <v>13843442.4264127</v>
      </c>
      <c r="F92" s="1">
        <v>51572244.409456499</v>
      </c>
      <c r="G92" s="1">
        <v>20851828.197698899</v>
      </c>
      <c r="H92" s="1">
        <v>40709673.236110397</v>
      </c>
      <c r="I92" s="1">
        <v>40088643.207213797</v>
      </c>
      <c r="J92" s="1">
        <v>26337529.965624601</v>
      </c>
      <c r="K92" s="4">
        <v>19029852.837589201</v>
      </c>
      <c r="L92" s="6">
        <f t="shared" si="4"/>
        <v>25517427.210933279</v>
      </c>
      <c r="M92">
        <f t="shared" si="5"/>
        <v>29403505.488847382</v>
      </c>
      <c r="N92">
        <f t="shared" si="6"/>
        <v>8559164.4533974696</v>
      </c>
      <c r="O92">
        <f t="shared" si="7"/>
        <v>4648363.4588939389</v>
      </c>
    </row>
    <row r="93" spans="1:15" x14ac:dyDescent="0.25">
      <c r="A93" s="1" t="s">
        <v>72</v>
      </c>
      <c r="B93" s="1">
        <v>93508205.198477298</v>
      </c>
      <c r="C93" s="1">
        <v>78821998.429242298</v>
      </c>
      <c r="D93" s="1">
        <v>24660128.576453499</v>
      </c>
      <c r="E93" s="1">
        <v>600533.94467692601</v>
      </c>
      <c r="F93" s="1">
        <v>117504726.97497199</v>
      </c>
      <c r="G93" s="1">
        <v>117841034.22569799</v>
      </c>
      <c r="H93" s="1">
        <v>175713234.457883</v>
      </c>
      <c r="I93" s="1">
        <v>89794777.177087799</v>
      </c>
      <c r="J93" s="1">
        <v>73286643.871650994</v>
      </c>
      <c r="K93" s="4">
        <v>133349046.04768801</v>
      </c>
      <c r="L93" s="6">
        <f t="shared" si="4"/>
        <v>63019118.624764405</v>
      </c>
      <c r="M93">
        <f t="shared" si="5"/>
        <v>117996947.15600157</v>
      </c>
      <c r="N93">
        <f t="shared" si="6"/>
        <v>21812254.306350376</v>
      </c>
      <c r="O93">
        <f t="shared" si="7"/>
        <v>17834313.388007727</v>
      </c>
    </row>
    <row r="94" spans="1:15" x14ac:dyDescent="0.25">
      <c r="A94" s="1" t="s">
        <v>73</v>
      </c>
      <c r="B94" s="1">
        <v>93549130.519732103</v>
      </c>
      <c r="C94" s="1">
        <v>8451579.0115043204</v>
      </c>
      <c r="D94" s="1">
        <v>5642227.5439434499</v>
      </c>
      <c r="E94" s="1">
        <v>15702673.5191941</v>
      </c>
      <c r="F94" s="1">
        <v>8009337.9336066302</v>
      </c>
      <c r="G94" s="1">
        <v>47222588.942780398</v>
      </c>
      <c r="H94" s="1">
        <v>84543493.533231005</v>
      </c>
      <c r="I94" s="1">
        <v>38819491.465623401</v>
      </c>
      <c r="J94" s="1">
        <v>11552802.033813</v>
      </c>
      <c r="K94" s="4">
        <v>8413876.2953890692</v>
      </c>
      <c r="L94" s="6">
        <f t="shared" si="4"/>
        <v>26270989.705596119</v>
      </c>
      <c r="M94">
        <f t="shared" si="5"/>
        <v>38110450.454167373</v>
      </c>
      <c r="N94">
        <f t="shared" si="6"/>
        <v>16903553.900985777</v>
      </c>
      <c r="O94">
        <f t="shared" si="7"/>
        <v>13832491.646411248</v>
      </c>
    </row>
    <row r="95" spans="1:15" x14ac:dyDescent="0.25">
      <c r="A95" s="1" t="s">
        <v>156</v>
      </c>
      <c r="B95" s="1">
        <v>555827.42244502401</v>
      </c>
      <c r="C95" s="1">
        <v>560544.75343792199</v>
      </c>
      <c r="D95" s="1">
        <v>430053.66615065298</v>
      </c>
      <c r="E95" s="1">
        <v>58701.823389430101</v>
      </c>
      <c r="F95" s="1">
        <v>593953.97310774704</v>
      </c>
      <c r="G95" s="1">
        <v>3584664.8635496199</v>
      </c>
      <c r="H95" s="1">
        <v>2272042.7338579898</v>
      </c>
      <c r="I95" s="1">
        <v>798513.58401534695</v>
      </c>
      <c r="J95" s="1">
        <v>358627.65633149602</v>
      </c>
      <c r="K95" s="4">
        <v>377929.58069843001</v>
      </c>
      <c r="L95" s="6">
        <f t="shared" si="4"/>
        <v>439816.32770615519</v>
      </c>
      <c r="M95">
        <f t="shared" si="5"/>
        <v>1478355.6836905763</v>
      </c>
      <c r="N95">
        <f t="shared" si="6"/>
        <v>99281.39694156179</v>
      </c>
      <c r="O95">
        <f t="shared" si="7"/>
        <v>632194.24383067142</v>
      </c>
    </row>
    <row r="96" spans="1:15" x14ac:dyDescent="0.25">
      <c r="A96" s="1" t="s">
        <v>74</v>
      </c>
      <c r="B96" s="1">
        <v>3189216.1148507898</v>
      </c>
      <c r="C96" s="1">
        <v>7787268.9471410699</v>
      </c>
      <c r="D96" s="1">
        <v>3311704.9074621098</v>
      </c>
      <c r="E96" s="1">
        <v>414553.336481051</v>
      </c>
      <c r="F96" s="1">
        <v>10472308.455778699</v>
      </c>
      <c r="G96" s="1">
        <v>6528859.7749082902</v>
      </c>
      <c r="H96" s="1">
        <v>13744760.845734701</v>
      </c>
      <c r="I96" s="1">
        <v>7006700.3202352095</v>
      </c>
      <c r="J96" s="1">
        <v>4354951.4595091501</v>
      </c>
      <c r="K96" s="4">
        <v>5096799.62698026</v>
      </c>
      <c r="L96" s="6">
        <f t="shared" si="4"/>
        <v>5035010.3523427444</v>
      </c>
      <c r="M96">
        <f t="shared" si="5"/>
        <v>7346414.405473521</v>
      </c>
      <c r="N96">
        <f t="shared" si="6"/>
        <v>1800895.5979901885</v>
      </c>
      <c r="O96">
        <f t="shared" si="7"/>
        <v>1669315.0633113575</v>
      </c>
    </row>
    <row r="97" spans="1:15" x14ac:dyDescent="0.25">
      <c r="A97" s="1" t="s">
        <v>75</v>
      </c>
      <c r="B97" s="1">
        <v>5106539.6272712396</v>
      </c>
      <c r="C97" s="1">
        <v>1041984.37980315</v>
      </c>
      <c r="D97" s="1">
        <v>694310.96742048103</v>
      </c>
      <c r="E97" s="1">
        <v>35968.879451658497</v>
      </c>
      <c r="F97" s="1">
        <v>1241673.89217488</v>
      </c>
      <c r="G97" s="1">
        <v>3879287.88806736</v>
      </c>
      <c r="H97" s="1">
        <v>3634808.6317451098</v>
      </c>
      <c r="I97" s="1">
        <v>1250048.48275959</v>
      </c>
      <c r="J97" s="1">
        <v>1068824.53966</v>
      </c>
      <c r="K97" s="4">
        <v>3410063.86630052</v>
      </c>
      <c r="L97" s="6">
        <f t="shared" si="4"/>
        <v>1624095.5492242819</v>
      </c>
      <c r="M97">
        <f t="shared" si="5"/>
        <v>2648606.6817065156</v>
      </c>
      <c r="N97">
        <f t="shared" si="6"/>
        <v>894403.77296478138</v>
      </c>
      <c r="O97">
        <f t="shared" si="7"/>
        <v>613133.92558601289</v>
      </c>
    </row>
    <row r="98" spans="1:15" x14ac:dyDescent="0.25">
      <c r="A98" s="1" t="s">
        <v>76</v>
      </c>
      <c r="B98" s="1">
        <v>504470.211875871</v>
      </c>
      <c r="C98" s="1">
        <v>395988.315144867</v>
      </c>
      <c r="D98" s="1">
        <v>173560.634851101</v>
      </c>
      <c r="E98" s="1">
        <v>88971.695234454994</v>
      </c>
      <c r="F98" s="1">
        <v>505485.90683744103</v>
      </c>
      <c r="G98" s="1">
        <v>3640009.8373247101</v>
      </c>
      <c r="H98" s="1">
        <v>1641399.6574998901</v>
      </c>
      <c r="I98" s="1">
        <v>1301798.53178906</v>
      </c>
      <c r="J98" s="1">
        <v>255009.66126394301</v>
      </c>
      <c r="K98" s="4">
        <v>410345.37453100999</v>
      </c>
      <c r="L98" s="6">
        <f t="shared" si="4"/>
        <v>333695.352788747</v>
      </c>
      <c r="M98">
        <f t="shared" si="5"/>
        <v>1449712.6124817226</v>
      </c>
      <c r="N98">
        <f t="shared" si="6"/>
        <v>86049.188424820459</v>
      </c>
      <c r="O98">
        <f t="shared" si="7"/>
        <v>606779.35976035008</v>
      </c>
    </row>
    <row r="99" spans="1:15" x14ac:dyDescent="0.25">
      <c r="A99" s="1" t="s">
        <v>77</v>
      </c>
      <c r="B99" s="1">
        <v>24015404.463154901</v>
      </c>
      <c r="C99" s="1">
        <v>25777616.961847998</v>
      </c>
      <c r="D99" s="1">
        <v>6138582.8797923597</v>
      </c>
      <c r="E99" s="1">
        <v>229265.48068630599</v>
      </c>
      <c r="F99" s="1">
        <v>23131970.9051283</v>
      </c>
      <c r="G99" s="1">
        <v>39060235.9150481</v>
      </c>
      <c r="H99" s="1">
        <v>121615085.268011</v>
      </c>
      <c r="I99" s="1">
        <v>15411777.1528755</v>
      </c>
      <c r="J99" s="1">
        <v>14693686.3193505</v>
      </c>
      <c r="K99" s="4">
        <v>16110914.5499175</v>
      </c>
      <c r="L99" s="6">
        <f t="shared" si="4"/>
        <v>15858568.138121974</v>
      </c>
      <c r="M99">
        <f t="shared" si="5"/>
        <v>41378339.841040522</v>
      </c>
      <c r="N99">
        <f t="shared" si="6"/>
        <v>5275306.2052917965</v>
      </c>
      <c r="O99">
        <f t="shared" si="7"/>
        <v>20576788.883080985</v>
      </c>
    </row>
    <row r="100" spans="1:15" x14ac:dyDescent="0.25">
      <c r="A100" s="1" t="s">
        <v>80</v>
      </c>
      <c r="B100" s="1">
        <v>4049490.3165877401</v>
      </c>
      <c r="C100" s="1">
        <v>824704.61821618502</v>
      </c>
      <c r="D100" s="1">
        <v>364339.35404744698</v>
      </c>
      <c r="E100" s="1">
        <v>44744.803399149103</v>
      </c>
      <c r="F100" s="1">
        <v>1009002.01354263</v>
      </c>
      <c r="G100" s="1">
        <v>4400234.6888037696</v>
      </c>
      <c r="H100" s="1">
        <v>1093912.0829726099</v>
      </c>
      <c r="I100" s="1">
        <v>1313328.14235287</v>
      </c>
      <c r="J100" s="1">
        <v>634272.21281865402</v>
      </c>
      <c r="K100" s="4">
        <v>2367054.3210967002</v>
      </c>
      <c r="L100" s="6">
        <f t="shared" si="4"/>
        <v>1258456.2211586304</v>
      </c>
      <c r="M100">
        <f t="shared" si="5"/>
        <v>1961760.2896089207</v>
      </c>
      <c r="N100">
        <f t="shared" si="6"/>
        <v>718080.0635810988</v>
      </c>
      <c r="O100">
        <f t="shared" si="7"/>
        <v>672542.56374097127</v>
      </c>
    </row>
    <row r="101" spans="1:15" x14ac:dyDescent="0.25">
      <c r="A101" t="s">
        <v>159</v>
      </c>
      <c r="B101">
        <v>14789</v>
      </c>
      <c r="D101">
        <v>16413</v>
      </c>
      <c r="G101">
        <v>10930</v>
      </c>
      <c r="K101">
        <v>21944</v>
      </c>
      <c r="L101" s="6">
        <f t="shared" ref="L101:L138" si="8">AVERAGE(B101:F101)</f>
        <v>15601</v>
      </c>
      <c r="M101">
        <f t="shared" ref="M101:M138" si="9">AVERAGE(G101:K101)</f>
        <v>16437</v>
      </c>
      <c r="N101">
        <f t="shared" ref="N101:N138" si="10">_xlfn.STDEV.S(B101:F101)/SQRT(COUNT(B101:F101))</f>
        <v>811.99999999999989</v>
      </c>
      <c r="O101">
        <f t="shared" ref="O101:O138" si="11">_xlfn.STDEV.S(G101:K101)/SQRT(COUNT(G101:K101))</f>
        <v>5507</v>
      </c>
    </row>
    <row r="102" spans="1:15" x14ac:dyDescent="0.25">
      <c r="A102" t="s">
        <v>160</v>
      </c>
      <c r="B102">
        <v>680312</v>
      </c>
      <c r="C102">
        <v>154794</v>
      </c>
      <c r="D102">
        <v>334040</v>
      </c>
      <c r="E102">
        <v>349842</v>
      </c>
      <c r="F102">
        <v>271546</v>
      </c>
      <c r="G102">
        <v>432645</v>
      </c>
      <c r="H102">
        <v>453295</v>
      </c>
      <c r="I102">
        <v>510104</v>
      </c>
      <c r="J102">
        <v>311100</v>
      </c>
      <c r="K102">
        <v>381092</v>
      </c>
      <c r="L102" s="6">
        <f t="shared" si="8"/>
        <v>358106.8</v>
      </c>
      <c r="M102">
        <f t="shared" si="9"/>
        <v>417647.2</v>
      </c>
      <c r="N102">
        <f t="shared" si="10"/>
        <v>87547.865601852347</v>
      </c>
      <c r="O102">
        <f t="shared" si="11"/>
        <v>33713.9051363084</v>
      </c>
    </row>
    <row r="103" spans="1:15" x14ac:dyDescent="0.25">
      <c r="A103" t="s">
        <v>161</v>
      </c>
      <c r="B103">
        <v>4340699</v>
      </c>
      <c r="C103">
        <v>1049487</v>
      </c>
      <c r="D103">
        <v>732240</v>
      </c>
      <c r="E103">
        <v>41048</v>
      </c>
      <c r="F103">
        <v>728972</v>
      </c>
      <c r="G103">
        <v>2428162</v>
      </c>
      <c r="H103">
        <v>913662</v>
      </c>
      <c r="I103">
        <v>486242</v>
      </c>
      <c r="J103">
        <v>612515</v>
      </c>
      <c r="K103">
        <v>1445407</v>
      </c>
      <c r="L103" s="6">
        <f t="shared" si="8"/>
        <v>1378489.2</v>
      </c>
      <c r="M103">
        <f t="shared" si="9"/>
        <v>1177197.6000000001</v>
      </c>
      <c r="N103">
        <f t="shared" si="10"/>
        <v>758656.3428811098</v>
      </c>
      <c r="O103">
        <f t="shared" si="11"/>
        <v>353736.15200437175</v>
      </c>
    </row>
    <row r="104" spans="1:15" x14ac:dyDescent="0.25">
      <c r="A104" t="s">
        <v>162</v>
      </c>
      <c r="B104">
        <v>323968</v>
      </c>
      <c r="C104">
        <v>308381</v>
      </c>
      <c r="D104">
        <v>379569</v>
      </c>
      <c r="E104">
        <v>526184</v>
      </c>
      <c r="F104">
        <v>236957</v>
      </c>
      <c r="G104">
        <v>253335</v>
      </c>
      <c r="H104">
        <v>562608</v>
      </c>
      <c r="I104">
        <v>228320</v>
      </c>
      <c r="J104">
        <v>256975</v>
      </c>
      <c r="K104">
        <v>349629</v>
      </c>
      <c r="L104" s="6">
        <f t="shared" si="8"/>
        <v>355011.8</v>
      </c>
      <c r="M104">
        <f t="shared" si="9"/>
        <v>330173.40000000002</v>
      </c>
      <c r="N104">
        <f t="shared" si="10"/>
        <v>48465.484086512559</v>
      </c>
      <c r="O104">
        <f t="shared" si="11"/>
        <v>61660.613124262723</v>
      </c>
    </row>
    <row r="105" spans="1:15" x14ac:dyDescent="0.25">
      <c r="A105" t="s">
        <v>163</v>
      </c>
      <c r="B105">
        <v>806858</v>
      </c>
      <c r="C105">
        <v>237142</v>
      </c>
      <c r="D105">
        <v>551459</v>
      </c>
      <c r="E105">
        <v>82314</v>
      </c>
      <c r="F105">
        <v>93654</v>
      </c>
      <c r="G105">
        <v>1778480</v>
      </c>
      <c r="H105">
        <v>629842</v>
      </c>
      <c r="I105">
        <v>229506</v>
      </c>
      <c r="J105">
        <v>228919</v>
      </c>
      <c r="K105">
        <v>369212</v>
      </c>
      <c r="L105" s="6">
        <f t="shared" si="8"/>
        <v>354285.4</v>
      </c>
      <c r="M105">
        <f t="shared" si="9"/>
        <v>647191.80000000005</v>
      </c>
      <c r="N105">
        <f t="shared" si="10"/>
        <v>141300.94338949048</v>
      </c>
      <c r="O105">
        <f t="shared" si="11"/>
        <v>292130.13700821763</v>
      </c>
    </row>
    <row r="106" spans="1:15" x14ac:dyDescent="0.25">
      <c r="A106" t="s">
        <v>164</v>
      </c>
      <c r="B106">
        <v>28021</v>
      </c>
      <c r="D106">
        <v>15596</v>
      </c>
      <c r="E106">
        <v>19697</v>
      </c>
      <c r="G106">
        <v>13230</v>
      </c>
      <c r="H106">
        <v>10472</v>
      </c>
      <c r="L106" s="6">
        <f t="shared" si="8"/>
        <v>21104.666666666668</v>
      </c>
      <c r="M106">
        <f t="shared" si="9"/>
        <v>11851</v>
      </c>
      <c r="N106">
        <f t="shared" si="10"/>
        <v>3655.1926685804756</v>
      </c>
      <c r="O106">
        <f t="shared" si="11"/>
        <v>1379</v>
      </c>
    </row>
    <row r="107" spans="1:15" x14ac:dyDescent="0.25">
      <c r="A107" t="s">
        <v>165</v>
      </c>
      <c r="B107">
        <v>621801</v>
      </c>
      <c r="C107">
        <v>221878</v>
      </c>
      <c r="D107">
        <v>673586</v>
      </c>
      <c r="E107">
        <v>194856</v>
      </c>
      <c r="F107">
        <v>354691</v>
      </c>
      <c r="G107">
        <v>912881</v>
      </c>
      <c r="H107">
        <v>468067</v>
      </c>
      <c r="I107">
        <v>345975</v>
      </c>
      <c r="J107">
        <v>205079</v>
      </c>
      <c r="K107">
        <v>331166</v>
      </c>
      <c r="L107" s="6">
        <f t="shared" si="8"/>
        <v>413362.4</v>
      </c>
      <c r="M107">
        <f t="shared" si="9"/>
        <v>452633.59999999998</v>
      </c>
      <c r="N107">
        <f t="shared" si="10"/>
        <v>99753.853917831148</v>
      </c>
      <c r="O107">
        <f t="shared" si="11"/>
        <v>122368.20948007696</v>
      </c>
    </row>
    <row r="108" spans="1:15" x14ac:dyDescent="0.25">
      <c r="A108" t="s">
        <v>166</v>
      </c>
      <c r="B108">
        <v>210504</v>
      </c>
      <c r="C108">
        <v>316080</v>
      </c>
      <c r="D108">
        <v>620363</v>
      </c>
      <c r="E108">
        <v>417885</v>
      </c>
      <c r="F108">
        <v>68502</v>
      </c>
      <c r="G108">
        <v>1198257</v>
      </c>
      <c r="H108">
        <v>543363</v>
      </c>
      <c r="I108">
        <v>213728</v>
      </c>
      <c r="J108">
        <v>221989</v>
      </c>
      <c r="K108">
        <v>842292</v>
      </c>
      <c r="L108" s="6">
        <f t="shared" si="8"/>
        <v>326666.8</v>
      </c>
      <c r="M108">
        <f t="shared" si="9"/>
        <v>603925.80000000005</v>
      </c>
      <c r="N108">
        <f t="shared" si="10"/>
        <v>93496.833717190646</v>
      </c>
      <c r="O108">
        <f t="shared" si="11"/>
        <v>188659.20540206882</v>
      </c>
    </row>
    <row r="109" spans="1:15" x14ac:dyDescent="0.25">
      <c r="A109" t="s">
        <v>167</v>
      </c>
      <c r="B109">
        <v>614367</v>
      </c>
      <c r="C109">
        <v>39553</v>
      </c>
      <c r="D109">
        <v>298694</v>
      </c>
      <c r="E109">
        <v>224812</v>
      </c>
      <c r="F109">
        <v>136275</v>
      </c>
      <c r="G109">
        <v>255896</v>
      </c>
      <c r="H109">
        <v>232998</v>
      </c>
      <c r="I109">
        <v>105270</v>
      </c>
      <c r="J109">
        <v>117511</v>
      </c>
      <c r="K109">
        <v>301470</v>
      </c>
      <c r="L109" s="6">
        <f t="shared" si="8"/>
        <v>262740.2</v>
      </c>
      <c r="M109">
        <f t="shared" si="9"/>
        <v>202629</v>
      </c>
      <c r="N109">
        <f t="shared" si="10"/>
        <v>98025.150758057993</v>
      </c>
      <c r="O109">
        <f t="shared" si="11"/>
        <v>38892.828089507711</v>
      </c>
    </row>
    <row r="110" spans="1:15" x14ac:dyDescent="0.25">
      <c r="A110" t="s">
        <v>168</v>
      </c>
      <c r="B110">
        <v>811380</v>
      </c>
      <c r="C110">
        <v>249571</v>
      </c>
      <c r="D110">
        <v>767644</v>
      </c>
      <c r="E110">
        <v>60016</v>
      </c>
      <c r="F110">
        <v>151119</v>
      </c>
      <c r="G110">
        <v>891710</v>
      </c>
      <c r="H110">
        <v>676270</v>
      </c>
      <c r="I110">
        <v>400880</v>
      </c>
      <c r="J110">
        <v>182339</v>
      </c>
      <c r="K110">
        <v>238986</v>
      </c>
      <c r="L110" s="6">
        <f t="shared" si="8"/>
        <v>407946</v>
      </c>
      <c r="M110">
        <f t="shared" si="9"/>
        <v>478037</v>
      </c>
      <c r="N110">
        <f t="shared" si="10"/>
        <v>158782.81975925481</v>
      </c>
      <c r="O110">
        <f t="shared" si="11"/>
        <v>134342.39161039228</v>
      </c>
    </row>
    <row r="111" spans="1:15" x14ac:dyDescent="0.25">
      <c r="A111" t="s">
        <v>169</v>
      </c>
      <c r="B111">
        <v>1840171</v>
      </c>
      <c r="C111">
        <v>1774075</v>
      </c>
      <c r="D111">
        <v>2308007</v>
      </c>
      <c r="E111">
        <v>3120707</v>
      </c>
      <c r="F111">
        <v>2082272</v>
      </c>
      <c r="G111">
        <v>1502602</v>
      </c>
      <c r="H111">
        <v>2336909</v>
      </c>
      <c r="I111">
        <v>1700786</v>
      </c>
      <c r="J111">
        <v>1948348</v>
      </c>
      <c r="K111">
        <v>1615714</v>
      </c>
      <c r="L111" s="6">
        <f t="shared" si="8"/>
        <v>2225046.4</v>
      </c>
      <c r="M111">
        <f t="shared" si="9"/>
        <v>1820871.8</v>
      </c>
      <c r="N111">
        <f t="shared" si="10"/>
        <v>242999.91543035556</v>
      </c>
      <c r="O111">
        <f t="shared" si="11"/>
        <v>148383.04505650245</v>
      </c>
    </row>
    <row r="112" spans="1:15" x14ac:dyDescent="0.25">
      <c r="A112" t="s">
        <v>170</v>
      </c>
      <c r="B112">
        <v>358555</v>
      </c>
      <c r="C112">
        <v>153398</v>
      </c>
      <c r="D112">
        <v>231137</v>
      </c>
      <c r="E112">
        <v>321972</v>
      </c>
      <c r="F112">
        <v>279704</v>
      </c>
      <c r="G112">
        <v>45597</v>
      </c>
      <c r="H112">
        <v>249585</v>
      </c>
      <c r="I112">
        <v>331564</v>
      </c>
      <c r="J112">
        <v>327286</v>
      </c>
      <c r="K112">
        <v>335746</v>
      </c>
      <c r="L112" s="6">
        <f t="shared" si="8"/>
        <v>268953.2</v>
      </c>
      <c r="M112">
        <f t="shared" si="9"/>
        <v>257955.6</v>
      </c>
      <c r="N112">
        <f t="shared" si="10"/>
        <v>35873.475331224872</v>
      </c>
      <c r="O112">
        <f t="shared" si="11"/>
        <v>55426.748590008421</v>
      </c>
    </row>
    <row r="113" spans="1:15" x14ac:dyDescent="0.25">
      <c r="A113" t="s">
        <v>171</v>
      </c>
      <c r="B113">
        <v>96326</v>
      </c>
      <c r="C113">
        <v>133460</v>
      </c>
      <c r="D113">
        <v>151533</v>
      </c>
      <c r="F113">
        <v>50876</v>
      </c>
      <c r="G113">
        <v>19492</v>
      </c>
      <c r="H113">
        <v>163991</v>
      </c>
      <c r="I113">
        <v>48229</v>
      </c>
      <c r="J113">
        <v>108117</v>
      </c>
      <c r="K113">
        <v>42418</v>
      </c>
      <c r="L113" s="6">
        <f t="shared" si="8"/>
        <v>108048.75</v>
      </c>
      <c r="M113">
        <f t="shared" si="9"/>
        <v>76449.399999999994</v>
      </c>
      <c r="N113">
        <f t="shared" si="10"/>
        <v>22253.759672525</v>
      </c>
      <c r="O113">
        <f t="shared" si="11"/>
        <v>26329.680208084563</v>
      </c>
    </row>
    <row r="114" spans="1:15" x14ac:dyDescent="0.25">
      <c r="A114" t="s">
        <v>172</v>
      </c>
      <c r="B114">
        <v>1779089</v>
      </c>
      <c r="C114">
        <v>875052</v>
      </c>
      <c r="D114">
        <v>948635</v>
      </c>
      <c r="E114">
        <v>1800587</v>
      </c>
      <c r="F114">
        <v>1171080</v>
      </c>
      <c r="G114">
        <v>1285759</v>
      </c>
      <c r="H114">
        <v>1672594</v>
      </c>
      <c r="I114">
        <v>718420</v>
      </c>
      <c r="J114">
        <v>745639</v>
      </c>
      <c r="K114">
        <v>993492</v>
      </c>
      <c r="L114" s="6">
        <f t="shared" si="8"/>
        <v>1314888.6000000001</v>
      </c>
      <c r="M114">
        <f t="shared" si="9"/>
        <v>1083180.8</v>
      </c>
      <c r="N114">
        <f t="shared" si="10"/>
        <v>199957.96992983302</v>
      </c>
      <c r="O114">
        <f t="shared" si="11"/>
        <v>179370.40394931374</v>
      </c>
    </row>
    <row r="115" spans="1:15" x14ac:dyDescent="0.25">
      <c r="A115" t="s">
        <v>173</v>
      </c>
      <c r="B115">
        <v>675223</v>
      </c>
      <c r="C115">
        <v>261945</v>
      </c>
      <c r="D115">
        <v>333629</v>
      </c>
      <c r="F115">
        <v>483005</v>
      </c>
      <c r="G115">
        <v>44098</v>
      </c>
      <c r="H115">
        <v>423358</v>
      </c>
      <c r="I115">
        <v>631867</v>
      </c>
      <c r="J115">
        <v>540793</v>
      </c>
      <c r="K115">
        <v>464956</v>
      </c>
      <c r="L115" s="6">
        <f t="shared" si="8"/>
        <v>438450.5</v>
      </c>
      <c r="M115">
        <f t="shared" si="9"/>
        <v>421014.4</v>
      </c>
      <c r="N115">
        <f t="shared" si="10"/>
        <v>91372.889222770376</v>
      </c>
      <c r="O115">
        <f t="shared" si="11"/>
        <v>100699.56832211345</v>
      </c>
    </row>
    <row r="116" spans="1:15" x14ac:dyDescent="0.25">
      <c r="A116" t="s">
        <v>174</v>
      </c>
      <c r="C116">
        <v>315467</v>
      </c>
      <c r="D116">
        <v>473443</v>
      </c>
      <c r="E116">
        <v>682938</v>
      </c>
      <c r="F116">
        <v>147757</v>
      </c>
      <c r="G116">
        <v>21878</v>
      </c>
      <c r="H116">
        <v>271260</v>
      </c>
      <c r="I116">
        <v>278530</v>
      </c>
      <c r="J116">
        <v>319546</v>
      </c>
      <c r="K116">
        <v>303699</v>
      </c>
      <c r="L116" s="6">
        <f t="shared" si="8"/>
        <v>404901.25</v>
      </c>
      <c r="M116">
        <f t="shared" si="9"/>
        <v>238982.6</v>
      </c>
      <c r="N116">
        <f t="shared" si="10"/>
        <v>114062.86871164151</v>
      </c>
      <c r="O116">
        <f t="shared" si="11"/>
        <v>54963.12790735258</v>
      </c>
    </row>
    <row r="117" spans="1:15" x14ac:dyDescent="0.25">
      <c r="A117" t="s">
        <v>175</v>
      </c>
      <c r="B117">
        <v>17797</v>
      </c>
      <c r="D117">
        <v>371615</v>
      </c>
      <c r="E117">
        <v>51680</v>
      </c>
      <c r="F117">
        <v>43313</v>
      </c>
      <c r="G117">
        <v>941581</v>
      </c>
      <c r="H117">
        <v>422955</v>
      </c>
      <c r="I117">
        <v>302441</v>
      </c>
      <c r="J117">
        <v>56965</v>
      </c>
      <c r="K117">
        <v>62324</v>
      </c>
      <c r="L117" s="6">
        <f t="shared" si="8"/>
        <v>121101.25</v>
      </c>
      <c r="M117">
        <f t="shared" si="9"/>
        <v>357253.2</v>
      </c>
      <c r="N117">
        <f t="shared" si="10"/>
        <v>83814.889685917384</v>
      </c>
      <c r="O117">
        <f t="shared" si="11"/>
        <v>162159.84671255705</v>
      </c>
    </row>
    <row r="118" spans="1:15" x14ac:dyDescent="0.25">
      <c r="A118" t="s">
        <v>176</v>
      </c>
      <c r="B118">
        <v>13058152</v>
      </c>
      <c r="C118">
        <v>8619812</v>
      </c>
      <c r="D118">
        <v>12378662</v>
      </c>
      <c r="E118">
        <v>270715</v>
      </c>
      <c r="F118">
        <v>7021766</v>
      </c>
      <c r="G118">
        <v>16967573</v>
      </c>
      <c r="H118">
        <v>11269195</v>
      </c>
      <c r="I118">
        <v>5621235</v>
      </c>
      <c r="J118">
        <v>6043280</v>
      </c>
      <c r="K118">
        <v>17956383</v>
      </c>
      <c r="L118" s="6">
        <f t="shared" si="8"/>
        <v>8269821.4000000004</v>
      </c>
      <c r="M118">
        <f t="shared" si="9"/>
        <v>11571533.199999999</v>
      </c>
      <c r="N118">
        <f t="shared" si="10"/>
        <v>2296481.2203802494</v>
      </c>
      <c r="O118">
        <f t="shared" si="11"/>
        <v>2607130.5394164361</v>
      </c>
    </row>
    <row r="119" spans="1:15" x14ac:dyDescent="0.25">
      <c r="A119" t="s">
        <v>177</v>
      </c>
      <c r="B119">
        <v>2655980</v>
      </c>
      <c r="C119">
        <v>976248</v>
      </c>
      <c r="D119">
        <v>2197894</v>
      </c>
      <c r="E119">
        <v>128355</v>
      </c>
      <c r="F119">
        <v>1341209</v>
      </c>
      <c r="G119">
        <v>1647522</v>
      </c>
      <c r="H119">
        <v>1619419</v>
      </c>
      <c r="I119">
        <v>1065991</v>
      </c>
      <c r="J119">
        <v>1153257</v>
      </c>
      <c r="K119">
        <v>2510807</v>
      </c>
      <c r="L119" s="6">
        <f t="shared" si="8"/>
        <v>1459937.2</v>
      </c>
      <c r="M119">
        <f t="shared" si="9"/>
        <v>1599399.2</v>
      </c>
      <c r="N119">
        <f t="shared" si="10"/>
        <v>447004.55261254334</v>
      </c>
      <c r="O119">
        <f t="shared" si="11"/>
        <v>256607.47695856419</v>
      </c>
    </row>
    <row r="120" spans="1:15" x14ac:dyDescent="0.25">
      <c r="A120" t="s">
        <v>178</v>
      </c>
      <c r="B120">
        <v>18764</v>
      </c>
      <c r="D120">
        <v>20530</v>
      </c>
      <c r="G120">
        <v>14432</v>
      </c>
      <c r="L120" s="6">
        <f t="shared" si="8"/>
        <v>19647</v>
      </c>
      <c r="M120">
        <f t="shared" si="9"/>
        <v>14432</v>
      </c>
      <c r="N120">
        <f t="shared" si="10"/>
        <v>883</v>
      </c>
      <c r="O120" t="e">
        <f t="shared" si="11"/>
        <v>#DIV/0!</v>
      </c>
    </row>
    <row r="121" spans="1:15" x14ac:dyDescent="0.25">
      <c r="A121" t="s">
        <v>179</v>
      </c>
      <c r="B121">
        <v>545809</v>
      </c>
      <c r="C121">
        <v>357230</v>
      </c>
      <c r="D121">
        <v>766137</v>
      </c>
      <c r="E121">
        <v>13284</v>
      </c>
      <c r="F121">
        <v>474800</v>
      </c>
      <c r="G121">
        <v>1362285</v>
      </c>
      <c r="H121">
        <v>951399</v>
      </c>
      <c r="I121">
        <v>324674</v>
      </c>
      <c r="J121">
        <v>342683</v>
      </c>
      <c r="K121">
        <v>641632</v>
      </c>
      <c r="L121" s="6">
        <f t="shared" si="8"/>
        <v>431452</v>
      </c>
      <c r="M121">
        <f t="shared" si="9"/>
        <v>724534.6</v>
      </c>
      <c r="N121">
        <f t="shared" si="10"/>
        <v>123964.51171323184</v>
      </c>
      <c r="O121">
        <f t="shared" si="11"/>
        <v>196311.61626724998</v>
      </c>
    </row>
    <row r="122" spans="1:15" x14ac:dyDescent="0.25">
      <c r="A122" t="s">
        <v>180</v>
      </c>
      <c r="B122">
        <v>67659</v>
      </c>
      <c r="C122">
        <v>38085</v>
      </c>
      <c r="D122">
        <v>54561</v>
      </c>
      <c r="F122">
        <v>41578</v>
      </c>
      <c r="G122">
        <v>26893</v>
      </c>
      <c r="H122">
        <v>67932</v>
      </c>
      <c r="I122">
        <v>12446</v>
      </c>
      <c r="J122">
        <v>23839</v>
      </c>
      <c r="K122">
        <v>75886</v>
      </c>
      <c r="L122" s="6">
        <f t="shared" si="8"/>
        <v>50470.75</v>
      </c>
      <c r="M122">
        <f t="shared" si="9"/>
        <v>41399.199999999997</v>
      </c>
      <c r="N122">
        <f t="shared" si="10"/>
        <v>6737.0486166050487</v>
      </c>
      <c r="O122">
        <f t="shared" si="11"/>
        <v>12748.34715325873</v>
      </c>
    </row>
    <row r="123" spans="1:15" x14ac:dyDescent="0.25">
      <c r="A123" t="s">
        <v>181</v>
      </c>
      <c r="B123">
        <v>377678</v>
      </c>
      <c r="C123">
        <v>69983</v>
      </c>
      <c r="D123">
        <v>216931</v>
      </c>
      <c r="E123">
        <v>199206</v>
      </c>
      <c r="F123">
        <v>33881</v>
      </c>
      <c r="G123">
        <v>315618</v>
      </c>
      <c r="H123">
        <v>268877</v>
      </c>
      <c r="I123">
        <v>120555</v>
      </c>
      <c r="J123">
        <v>71465</v>
      </c>
      <c r="K123">
        <v>128674</v>
      </c>
      <c r="L123" s="6">
        <f t="shared" si="8"/>
        <v>179535.8</v>
      </c>
      <c r="M123">
        <f t="shared" si="9"/>
        <v>181037.8</v>
      </c>
      <c r="N123">
        <f t="shared" si="10"/>
        <v>60935.533936612053</v>
      </c>
      <c r="O123">
        <f t="shared" si="11"/>
        <v>47028.656388844443</v>
      </c>
    </row>
    <row r="124" spans="1:15" x14ac:dyDescent="0.25">
      <c r="A124" t="s">
        <v>182</v>
      </c>
      <c r="B124">
        <v>461110</v>
      </c>
      <c r="C124">
        <v>320472</v>
      </c>
      <c r="D124">
        <v>364863</v>
      </c>
      <c r="E124">
        <v>292587</v>
      </c>
      <c r="F124">
        <v>342565</v>
      </c>
      <c r="G124">
        <v>364676</v>
      </c>
      <c r="H124">
        <v>367559</v>
      </c>
      <c r="I124">
        <v>325180</v>
      </c>
      <c r="J124">
        <v>353517</v>
      </c>
      <c r="K124">
        <v>305486</v>
      </c>
      <c r="L124" s="6">
        <f t="shared" si="8"/>
        <v>356319.4</v>
      </c>
      <c r="M124">
        <f t="shared" si="9"/>
        <v>343283.6</v>
      </c>
      <c r="N124">
        <f t="shared" si="10"/>
        <v>28801.129635137531</v>
      </c>
      <c r="O124">
        <f t="shared" si="11"/>
        <v>12058.298381612554</v>
      </c>
    </row>
    <row r="125" spans="1:15" x14ac:dyDescent="0.25">
      <c r="A125" t="s">
        <v>183</v>
      </c>
      <c r="B125">
        <v>114824</v>
      </c>
      <c r="C125">
        <v>12909</v>
      </c>
      <c r="D125">
        <v>48379</v>
      </c>
      <c r="G125">
        <v>130620</v>
      </c>
      <c r="H125">
        <v>35314</v>
      </c>
      <c r="I125">
        <v>31300</v>
      </c>
      <c r="J125">
        <v>13393</v>
      </c>
      <c r="K125">
        <v>26124</v>
      </c>
      <c r="L125" s="6">
        <f t="shared" si="8"/>
        <v>58704</v>
      </c>
      <c r="M125">
        <f t="shared" si="9"/>
        <v>47350.2</v>
      </c>
      <c r="N125">
        <f t="shared" si="10"/>
        <v>29869.834420922612</v>
      </c>
      <c r="O125">
        <f t="shared" si="11"/>
        <v>21142.352779196546</v>
      </c>
    </row>
    <row r="126" spans="1:15" x14ac:dyDescent="0.25">
      <c r="A126" t="s">
        <v>184</v>
      </c>
      <c r="B126">
        <v>527604</v>
      </c>
      <c r="C126">
        <v>455768</v>
      </c>
      <c r="D126">
        <v>847187</v>
      </c>
      <c r="F126">
        <v>521563</v>
      </c>
      <c r="G126">
        <v>144901</v>
      </c>
      <c r="H126">
        <v>816972</v>
      </c>
      <c r="I126">
        <v>669350</v>
      </c>
      <c r="J126">
        <v>532290</v>
      </c>
      <c r="K126">
        <v>777004</v>
      </c>
      <c r="L126" s="6">
        <f t="shared" si="8"/>
        <v>588030.5</v>
      </c>
      <c r="M126">
        <f t="shared" si="9"/>
        <v>588103.4</v>
      </c>
      <c r="N126">
        <f t="shared" si="10"/>
        <v>87903.711931958067</v>
      </c>
      <c r="O126">
        <f t="shared" si="11"/>
        <v>121286.59978398272</v>
      </c>
    </row>
    <row r="127" spans="1:15" x14ac:dyDescent="0.25">
      <c r="A127" t="s">
        <v>185</v>
      </c>
      <c r="B127">
        <v>342983</v>
      </c>
      <c r="C127">
        <v>292839</v>
      </c>
      <c r="D127">
        <v>290201</v>
      </c>
      <c r="E127">
        <v>285423</v>
      </c>
      <c r="F127">
        <v>286529</v>
      </c>
      <c r="G127">
        <v>295460</v>
      </c>
      <c r="H127">
        <v>255668</v>
      </c>
      <c r="I127">
        <v>247529</v>
      </c>
      <c r="J127">
        <v>204399</v>
      </c>
      <c r="K127">
        <v>231672</v>
      </c>
      <c r="L127" s="6">
        <f t="shared" si="8"/>
        <v>299595</v>
      </c>
      <c r="M127">
        <f t="shared" si="9"/>
        <v>246945.6</v>
      </c>
      <c r="N127">
        <f t="shared" si="10"/>
        <v>10926.974091668744</v>
      </c>
      <c r="O127">
        <f t="shared" si="11"/>
        <v>14955.874520067377</v>
      </c>
    </row>
    <row r="128" spans="1:15" x14ac:dyDescent="0.25">
      <c r="A128" t="s">
        <v>186</v>
      </c>
      <c r="B128">
        <v>1510876</v>
      </c>
      <c r="C128">
        <v>1091811</v>
      </c>
      <c r="D128">
        <v>2773484</v>
      </c>
      <c r="E128">
        <v>77438</v>
      </c>
      <c r="F128">
        <v>680699</v>
      </c>
      <c r="G128">
        <v>1098155</v>
      </c>
      <c r="H128">
        <v>1294563</v>
      </c>
      <c r="I128">
        <v>1595121</v>
      </c>
      <c r="J128">
        <v>1181472</v>
      </c>
      <c r="K128">
        <v>1368610</v>
      </c>
      <c r="L128" s="6">
        <f t="shared" si="8"/>
        <v>1226861.6000000001</v>
      </c>
      <c r="M128">
        <f t="shared" si="9"/>
        <v>1307584.2</v>
      </c>
      <c r="N128">
        <f t="shared" si="10"/>
        <v>453343.792834158</v>
      </c>
      <c r="O128">
        <f t="shared" si="11"/>
        <v>85538.292030762401</v>
      </c>
    </row>
    <row r="129" spans="1:15" x14ac:dyDescent="0.25">
      <c r="A129" t="s">
        <v>187</v>
      </c>
      <c r="B129">
        <v>58177</v>
      </c>
      <c r="C129">
        <v>18719</v>
      </c>
      <c r="D129">
        <v>96788</v>
      </c>
      <c r="E129">
        <v>17127</v>
      </c>
      <c r="F129">
        <v>13910</v>
      </c>
      <c r="G129">
        <v>149231</v>
      </c>
      <c r="H129">
        <v>68830</v>
      </c>
      <c r="I129">
        <v>12709</v>
      </c>
      <c r="K129">
        <v>17799</v>
      </c>
      <c r="L129" s="6">
        <f t="shared" si="8"/>
        <v>40944.199999999997</v>
      </c>
      <c r="M129">
        <f t="shared" si="9"/>
        <v>62142.25</v>
      </c>
      <c r="N129">
        <f t="shared" si="10"/>
        <v>16136.241654734848</v>
      </c>
      <c r="O129">
        <f t="shared" si="11"/>
        <v>31674.314518694271</v>
      </c>
    </row>
    <row r="130" spans="1:15" x14ac:dyDescent="0.25">
      <c r="A130" t="s">
        <v>188</v>
      </c>
      <c r="B130">
        <v>572997</v>
      </c>
      <c r="C130">
        <v>447269</v>
      </c>
      <c r="D130">
        <v>373097</v>
      </c>
      <c r="E130">
        <v>266286</v>
      </c>
      <c r="F130">
        <v>24159</v>
      </c>
      <c r="G130">
        <v>439512</v>
      </c>
      <c r="H130">
        <v>144223</v>
      </c>
      <c r="I130">
        <v>456330</v>
      </c>
      <c r="J130">
        <v>10331431</v>
      </c>
      <c r="K130">
        <v>206982</v>
      </c>
      <c r="L130" s="6">
        <f t="shared" si="8"/>
        <v>336761.59999999998</v>
      </c>
      <c r="M130">
        <f t="shared" si="9"/>
        <v>2315695.6</v>
      </c>
      <c r="N130">
        <f t="shared" si="10"/>
        <v>92743.33040256855</v>
      </c>
      <c r="O130">
        <f t="shared" si="11"/>
        <v>2004885.1044082451</v>
      </c>
    </row>
    <row r="131" spans="1:15" x14ac:dyDescent="0.25">
      <c r="A131" t="s">
        <v>189</v>
      </c>
      <c r="B131">
        <v>204858</v>
      </c>
      <c r="C131">
        <v>102276</v>
      </c>
      <c r="D131">
        <v>139663</v>
      </c>
      <c r="E131">
        <v>115108</v>
      </c>
      <c r="F131">
        <v>86145</v>
      </c>
      <c r="G131">
        <v>137852</v>
      </c>
      <c r="H131">
        <v>120641</v>
      </c>
      <c r="I131">
        <v>72984</v>
      </c>
      <c r="J131">
        <v>38132</v>
      </c>
      <c r="K131">
        <v>49474</v>
      </c>
      <c r="L131" s="6">
        <f t="shared" si="8"/>
        <v>129610</v>
      </c>
      <c r="M131">
        <f t="shared" si="9"/>
        <v>83816.600000000006</v>
      </c>
      <c r="N131">
        <f t="shared" si="10"/>
        <v>20748.477170626284</v>
      </c>
      <c r="O131">
        <f t="shared" si="11"/>
        <v>19570.006340315776</v>
      </c>
    </row>
    <row r="132" spans="1:15" x14ac:dyDescent="0.25">
      <c r="A132" t="s">
        <v>190</v>
      </c>
      <c r="B132">
        <v>1094848</v>
      </c>
      <c r="C132">
        <v>257364</v>
      </c>
      <c r="D132">
        <v>1107790</v>
      </c>
      <c r="E132">
        <v>604396</v>
      </c>
      <c r="F132">
        <v>247582</v>
      </c>
      <c r="G132">
        <v>1916960</v>
      </c>
      <c r="H132">
        <v>997939</v>
      </c>
      <c r="I132">
        <v>651582</v>
      </c>
      <c r="J132">
        <v>284325</v>
      </c>
      <c r="K132">
        <v>555179</v>
      </c>
      <c r="L132" s="6">
        <f t="shared" si="8"/>
        <v>662396</v>
      </c>
      <c r="M132">
        <f t="shared" si="9"/>
        <v>881197</v>
      </c>
      <c r="N132">
        <f t="shared" si="10"/>
        <v>190378.06112575051</v>
      </c>
      <c r="O132">
        <f t="shared" si="11"/>
        <v>282992.9906964128</v>
      </c>
    </row>
    <row r="133" spans="1:15" x14ac:dyDescent="0.25">
      <c r="A133" t="s">
        <v>191</v>
      </c>
      <c r="B133">
        <v>361571</v>
      </c>
      <c r="C133">
        <v>76691</v>
      </c>
      <c r="D133">
        <v>321460</v>
      </c>
      <c r="E133">
        <v>213437</v>
      </c>
      <c r="F133">
        <v>131691</v>
      </c>
      <c r="G133">
        <v>404827</v>
      </c>
      <c r="H133">
        <v>368964</v>
      </c>
      <c r="I133">
        <v>213223</v>
      </c>
      <c r="J133">
        <v>99247</v>
      </c>
      <c r="L133" s="6">
        <f t="shared" si="8"/>
        <v>220970</v>
      </c>
      <c r="M133">
        <f t="shared" si="9"/>
        <v>271565.25</v>
      </c>
      <c r="N133">
        <f t="shared" si="10"/>
        <v>54180.622491809743</v>
      </c>
      <c r="O133">
        <f t="shared" si="11"/>
        <v>70912.274403395772</v>
      </c>
    </row>
    <row r="134" spans="1:15" x14ac:dyDescent="0.25">
      <c r="A134" t="s">
        <v>192</v>
      </c>
      <c r="B134">
        <v>74695</v>
      </c>
      <c r="C134">
        <v>34109</v>
      </c>
      <c r="D134">
        <v>101085</v>
      </c>
      <c r="E134">
        <v>97403</v>
      </c>
      <c r="F134">
        <v>29064</v>
      </c>
      <c r="G134">
        <v>91367</v>
      </c>
      <c r="H134">
        <v>121972</v>
      </c>
      <c r="I134">
        <v>45016</v>
      </c>
      <c r="J134">
        <v>46109</v>
      </c>
      <c r="K134">
        <v>67690</v>
      </c>
      <c r="L134" s="6">
        <f t="shared" si="8"/>
        <v>67271.199999999997</v>
      </c>
      <c r="M134">
        <f t="shared" si="9"/>
        <v>74430.8</v>
      </c>
      <c r="N134">
        <f t="shared" si="10"/>
        <v>15274.051343373176</v>
      </c>
      <c r="O134">
        <f t="shared" si="11"/>
        <v>14594.166243400134</v>
      </c>
    </row>
    <row r="135" spans="1:15" x14ac:dyDescent="0.25">
      <c r="A135" t="s">
        <v>193</v>
      </c>
      <c r="B135">
        <v>186767</v>
      </c>
      <c r="C135">
        <v>222348</v>
      </c>
      <c r="D135">
        <v>170779</v>
      </c>
      <c r="E135">
        <v>205533</v>
      </c>
      <c r="F135">
        <v>238502</v>
      </c>
      <c r="G135">
        <v>201838</v>
      </c>
      <c r="H135">
        <v>270103</v>
      </c>
      <c r="I135">
        <v>238068</v>
      </c>
      <c r="J135">
        <v>208874</v>
      </c>
      <c r="K135">
        <v>286754</v>
      </c>
      <c r="L135" s="6">
        <f t="shared" si="8"/>
        <v>204785.8</v>
      </c>
      <c r="M135">
        <f t="shared" si="9"/>
        <v>241127.4</v>
      </c>
      <c r="N135">
        <f t="shared" si="10"/>
        <v>12097.336315900264</v>
      </c>
      <c r="O135">
        <f t="shared" si="11"/>
        <v>16605.22615805038</v>
      </c>
    </row>
    <row r="136" spans="1:15" x14ac:dyDescent="0.25">
      <c r="A136" t="s">
        <v>194</v>
      </c>
      <c r="B136">
        <v>258155</v>
      </c>
      <c r="C136">
        <v>189025</v>
      </c>
      <c r="D136">
        <v>342068</v>
      </c>
      <c r="E136">
        <v>371604</v>
      </c>
      <c r="F136">
        <v>226576</v>
      </c>
      <c r="G136">
        <v>260569</v>
      </c>
      <c r="H136">
        <v>409582</v>
      </c>
      <c r="I136">
        <v>148691</v>
      </c>
      <c r="J136">
        <v>167367</v>
      </c>
      <c r="K136">
        <v>177384</v>
      </c>
      <c r="L136" s="6">
        <f t="shared" si="8"/>
        <v>277485.59999999998</v>
      </c>
      <c r="M136">
        <f t="shared" si="9"/>
        <v>232718.6</v>
      </c>
      <c r="N136">
        <f t="shared" si="10"/>
        <v>34510.793115487802</v>
      </c>
      <c r="O136">
        <f t="shared" si="11"/>
        <v>48192.16439484743</v>
      </c>
    </row>
    <row r="137" spans="1:15" x14ac:dyDescent="0.25">
      <c r="A137" t="s">
        <v>195</v>
      </c>
      <c r="B137">
        <v>19585</v>
      </c>
      <c r="D137">
        <v>15007</v>
      </c>
      <c r="E137">
        <v>98435</v>
      </c>
      <c r="F137">
        <v>100775</v>
      </c>
      <c r="G137">
        <v>96465</v>
      </c>
      <c r="H137">
        <v>88602</v>
      </c>
      <c r="I137">
        <v>75063</v>
      </c>
      <c r="J137">
        <v>80488</v>
      </c>
      <c r="K137">
        <v>104380</v>
      </c>
      <c r="L137" s="6">
        <f t="shared" si="8"/>
        <v>58450.5</v>
      </c>
      <c r="M137">
        <f t="shared" si="9"/>
        <v>88999.6</v>
      </c>
      <c r="N137">
        <f t="shared" si="10"/>
        <v>23783.727495565814</v>
      </c>
      <c r="O137">
        <f t="shared" si="11"/>
        <v>5287.3582307235283</v>
      </c>
    </row>
    <row r="138" spans="1:15" x14ac:dyDescent="0.25">
      <c r="A138" t="s">
        <v>196</v>
      </c>
      <c r="B138">
        <v>526606</v>
      </c>
      <c r="C138">
        <v>479180</v>
      </c>
      <c r="D138">
        <v>410136</v>
      </c>
      <c r="E138">
        <v>499397</v>
      </c>
      <c r="F138">
        <v>520325</v>
      </c>
      <c r="G138">
        <v>450603</v>
      </c>
      <c r="H138">
        <v>697174</v>
      </c>
      <c r="I138">
        <v>419114</v>
      </c>
      <c r="J138">
        <v>546198</v>
      </c>
      <c r="K138">
        <v>586551</v>
      </c>
      <c r="L138" s="6">
        <f t="shared" si="8"/>
        <v>487128.8</v>
      </c>
      <c r="M138">
        <f t="shared" si="9"/>
        <v>539928</v>
      </c>
      <c r="N138">
        <f t="shared" si="10"/>
        <v>20978.584817379844</v>
      </c>
      <c r="O138">
        <f t="shared" si="11"/>
        <v>49756.557239222246</v>
      </c>
    </row>
    <row r="140" spans="1:15" ht="18.75" x14ac:dyDescent="0.3">
      <c r="A140" s="3" t="s">
        <v>212</v>
      </c>
      <c r="B140" t="s">
        <v>198</v>
      </c>
      <c r="C140" t="s">
        <v>199</v>
      </c>
      <c r="D140" t="s">
        <v>200</v>
      </c>
      <c r="E140" t="s">
        <v>201</v>
      </c>
      <c r="F140" t="s">
        <v>202</v>
      </c>
      <c r="G140" t="s">
        <v>203</v>
      </c>
      <c r="H140" t="s">
        <v>204</v>
      </c>
      <c r="I140" t="s">
        <v>205</v>
      </c>
      <c r="J140" t="s">
        <v>206</v>
      </c>
      <c r="K140" t="s">
        <v>207</v>
      </c>
      <c r="L140" s="5" t="s">
        <v>208</v>
      </c>
      <c r="M140" s="2" t="s">
        <v>209</v>
      </c>
      <c r="N140" s="2" t="s">
        <v>210</v>
      </c>
      <c r="O140" s="2" t="s">
        <v>211</v>
      </c>
    </row>
    <row r="141" spans="1:15" x14ac:dyDescent="0.25">
      <c r="A141" s="2" t="s">
        <v>213</v>
      </c>
      <c r="B141" s="2">
        <v>2.2068052166019307</v>
      </c>
      <c r="C141" s="2">
        <v>6.2156394434449878</v>
      </c>
      <c r="D141" s="2">
        <v>1</v>
      </c>
      <c r="E141" s="2">
        <v>2.5259089136828186</v>
      </c>
      <c r="F141" s="2">
        <v>7.0771353534007257</v>
      </c>
      <c r="G141" s="2">
        <v>4.748367457859624</v>
      </c>
      <c r="H141" s="2">
        <v>6.9293782669338118</v>
      </c>
      <c r="I141" s="2">
        <v>6.0458042454735041</v>
      </c>
      <c r="J141" s="2">
        <v>4.4019877906319484</v>
      </c>
      <c r="K141" s="2">
        <v>4.0280193374361914</v>
      </c>
    </row>
    <row r="142" spans="1:15" x14ac:dyDescent="0.25">
      <c r="A142" s="1" t="s">
        <v>81</v>
      </c>
      <c r="B142">
        <f>B2*B$141</f>
        <v>20456838.808485985</v>
      </c>
      <c r="C142">
        <f t="shared" ref="C142:K142" si="12">C2*C$141</f>
        <v>9091224.2972288933</v>
      </c>
      <c r="D142">
        <f t="shared" si="12"/>
        <v>1135441.26350151</v>
      </c>
      <c r="E142">
        <f t="shared" si="12"/>
        <v>3080223.9036576562</v>
      </c>
      <c r="F142">
        <f t="shared" si="12"/>
        <v>15383576.291236732</v>
      </c>
      <c r="G142">
        <f t="shared" si="12"/>
        <v>62017354.195202224</v>
      </c>
      <c r="H142">
        <f t="shared" si="12"/>
        <v>45862835.756286599</v>
      </c>
      <c r="I142">
        <f t="shared" si="12"/>
        <v>27808171.017197564</v>
      </c>
      <c r="J142">
        <f t="shared" si="12"/>
        <v>8918267.8954556584</v>
      </c>
      <c r="K142">
        <f t="shared" si="12"/>
        <v>25885564.785066634</v>
      </c>
      <c r="L142" s="6">
        <f t="shared" ref="L142" si="13">AVERAGE(B142:F142)</f>
        <v>9829460.9128221534</v>
      </c>
      <c r="M142">
        <f t="shared" ref="M142" si="14">AVERAGE(G142:K142)</f>
        <v>34098438.729841739</v>
      </c>
      <c r="N142">
        <f t="shared" ref="N142" si="15">_xlfn.STDEV.S(B142:F142)/SQRT(COUNT(B142:F142))</f>
        <v>3643298.8468092857</v>
      </c>
      <c r="O142">
        <f t="shared" ref="O142" si="16">_xlfn.STDEV.S(G142:K142)/SQRT(COUNT(G142:K142))</f>
        <v>9107487.7099454179</v>
      </c>
    </row>
    <row r="143" spans="1:15" x14ac:dyDescent="0.25">
      <c r="A143" s="1" t="s">
        <v>82</v>
      </c>
      <c r="B143">
        <f t="shared" ref="B143:K143" si="17">B3*B$141</f>
        <v>399474632.63716173</v>
      </c>
      <c r="C143">
        <f t="shared" si="17"/>
        <v>2307181170.7654014</v>
      </c>
      <c r="D143">
        <f t="shared" si="17"/>
        <v>158489353.07754001</v>
      </c>
      <c r="E143">
        <f t="shared" si="17"/>
        <v>987867626.22116196</v>
      </c>
      <c r="F143">
        <f t="shared" si="17"/>
        <v>1805435413.2378325</v>
      </c>
      <c r="G143">
        <f t="shared" si="17"/>
        <v>5766862581.5047445</v>
      </c>
      <c r="H143">
        <f t="shared" si="17"/>
        <v>6034408022.6196623</v>
      </c>
      <c r="I143">
        <f t="shared" si="17"/>
        <v>2867506982.8776321</v>
      </c>
      <c r="J143">
        <f t="shared" si="17"/>
        <v>917628599.96813262</v>
      </c>
      <c r="K143">
        <f t="shared" si="17"/>
        <v>4096189668.0352831</v>
      </c>
      <c r="L143" s="6">
        <f t="shared" ref="L143:L206" si="18">AVERAGE(B143:F143)</f>
        <v>1131689639.1878195</v>
      </c>
      <c r="M143">
        <f t="shared" ref="M143:M206" si="19">AVERAGE(G143:K143)</f>
        <v>3936519171.001091</v>
      </c>
      <c r="N143">
        <f t="shared" ref="N143:N206" si="20">_xlfn.STDEV.S(B143:F143)/SQRT(COUNT(B143:F143))</f>
        <v>408635295.4027437</v>
      </c>
      <c r="O143">
        <f t="shared" ref="O143:O206" si="21">_xlfn.STDEV.S(G143:K143)/SQRT(COUNT(G143:K143))</f>
        <v>949559809.59524035</v>
      </c>
    </row>
    <row r="144" spans="1:15" x14ac:dyDescent="0.25">
      <c r="A144" s="1" t="s">
        <v>150</v>
      </c>
      <c r="B144">
        <f t="shared" ref="B144:K144" si="22">B4*B$141</f>
        <v>2221107.0305907247</v>
      </c>
      <c r="C144">
        <f t="shared" si="22"/>
        <v>13753447.779871428</v>
      </c>
      <c r="D144">
        <f t="shared" si="22"/>
        <v>351824.43368331803</v>
      </c>
      <c r="E144">
        <f t="shared" si="22"/>
        <v>2344526.1812486197</v>
      </c>
      <c r="F144">
        <f t="shared" si="22"/>
        <v>24422681.016314536</v>
      </c>
      <c r="G144">
        <f t="shared" si="22"/>
        <v>6279788.1926877182</v>
      </c>
      <c r="H144">
        <f t="shared" si="22"/>
        <v>22191249.047081321</v>
      </c>
      <c r="I144">
        <f t="shared" si="22"/>
        <v>14256495.520567693</v>
      </c>
      <c r="J144">
        <f t="shared" si="22"/>
        <v>4746080.7573068924</v>
      </c>
      <c r="K144">
        <f t="shared" si="22"/>
        <v>8599368.1407884806</v>
      </c>
      <c r="L144" s="6">
        <f t="shared" si="18"/>
        <v>8618717.2883417252</v>
      </c>
      <c r="M144">
        <f t="shared" si="19"/>
        <v>11214596.331686422</v>
      </c>
      <c r="N144">
        <f t="shared" si="20"/>
        <v>4608509.1692679441</v>
      </c>
      <c r="O144">
        <f t="shared" si="21"/>
        <v>3184128.6021837159</v>
      </c>
    </row>
    <row r="145" spans="1:15" x14ac:dyDescent="0.25">
      <c r="A145" s="1" t="s">
        <v>83</v>
      </c>
      <c r="B145">
        <f t="shared" ref="B145:K145" si="23">B5*B$141</f>
        <v>9301108.5762480572</v>
      </c>
      <c r="C145">
        <f t="shared" si="23"/>
        <v>78278060.694578171</v>
      </c>
      <c r="D145">
        <f t="shared" si="23"/>
        <v>2507083.2454842301</v>
      </c>
      <c r="E145">
        <f t="shared" si="23"/>
        <v>12154014.013014132</v>
      </c>
      <c r="F145">
        <f t="shared" si="23"/>
        <v>100580614.58920585</v>
      </c>
      <c r="G145">
        <f t="shared" si="23"/>
        <v>55443516.869211756</v>
      </c>
      <c r="H145">
        <f t="shared" si="23"/>
        <v>114035944.63504292</v>
      </c>
      <c r="I145">
        <f t="shared" si="23"/>
        <v>72137991.927349731</v>
      </c>
      <c r="J145">
        <f t="shared" si="23"/>
        <v>42487102.392598473</v>
      </c>
      <c r="K145">
        <f t="shared" si="23"/>
        <v>32699130.409940522</v>
      </c>
      <c r="L145" s="6">
        <f t="shared" si="18"/>
        <v>40564176.223706089</v>
      </c>
      <c r="M145">
        <f t="shared" si="19"/>
        <v>63360737.246828675</v>
      </c>
      <c r="N145">
        <f t="shared" si="20"/>
        <v>20318918.521272864</v>
      </c>
      <c r="O145">
        <f t="shared" si="21"/>
        <v>14289055.231051225</v>
      </c>
    </row>
    <row r="146" spans="1:15" x14ac:dyDescent="0.25">
      <c r="A146" s="1" t="s">
        <v>84</v>
      </c>
      <c r="B146">
        <f t="shared" ref="B146:K146" si="24">B6*B$141</f>
        <v>18781268.677528981</v>
      </c>
      <c r="C146">
        <f t="shared" si="24"/>
        <v>165267482.91265777</v>
      </c>
      <c r="D146">
        <f t="shared" si="24"/>
        <v>4756094.1954814503</v>
      </c>
      <c r="E146">
        <f t="shared" si="24"/>
        <v>7034093.4227064503</v>
      </c>
      <c r="F146">
        <f t="shared" si="24"/>
        <v>286787142.06622517</v>
      </c>
      <c r="G146">
        <f t="shared" si="24"/>
        <v>111082874.90803759</v>
      </c>
      <c r="H146">
        <f t="shared" si="24"/>
        <v>252661445.4598265</v>
      </c>
      <c r="I146">
        <f t="shared" si="24"/>
        <v>25219143.417564098</v>
      </c>
      <c r="J146">
        <f t="shared" si="24"/>
        <v>92053683.654586062</v>
      </c>
      <c r="K146">
        <f t="shared" si="24"/>
        <v>90195441.215466529</v>
      </c>
      <c r="L146" s="6">
        <f t="shared" si="18"/>
        <v>96525216.254919961</v>
      </c>
      <c r="M146">
        <f t="shared" si="19"/>
        <v>114242517.73109615</v>
      </c>
      <c r="N146">
        <f t="shared" si="20"/>
        <v>56302510.535906255</v>
      </c>
      <c r="O146">
        <f t="shared" si="21"/>
        <v>37527023.807605274</v>
      </c>
    </row>
    <row r="147" spans="1:15" x14ac:dyDescent="0.25">
      <c r="A147" s="1" t="s">
        <v>85</v>
      </c>
      <c r="B147">
        <f t="shared" ref="B147:K147" si="25">B7*B$141</f>
        <v>202125801.63597724</v>
      </c>
      <c r="C147">
        <f t="shared" si="25"/>
        <v>1550020071.3171899</v>
      </c>
      <c r="D147">
        <f t="shared" si="25"/>
        <v>45437367.078052498</v>
      </c>
      <c r="E147">
        <f t="shared" si="25"/>
        <v>267219407.03989211</v>
      </c>
      <c r="F147">
        <f t="shared" si="25"/>
        <v>2534153455.7576132</v>
      </c>
      <c r="G147">
        <f t="shared" si="25"/>
        <v>884391126.01848388</v>
      </c>
      <c r="H147">
        <f t="shared" si="25"/>
        <v>2003473316.0399778</v>
      </c>
      <c r="I147">
        <f t="shared" si="25"/>
        <v>1946569883.6098263</v>
      </c>
      <c r="J147">
        <f t="shared" si="25"/>
        <v>986444864.49815762</v>
      </c>
      <c r="K147">
        <f t="shared" si="25"/>
        <v>863702591.07509124</v>
      </c>
      <c r="L147" s="6">
        <f t="shared" si="18"/>
        <v>919791220.565745</v>
      </c>
      <c r="M147">
        <f t="shared" si="19"/>
        <v>1336916356.2483075</v>
      </c>
      <c r="N147">
        <f t="shared" si="20"/>
        <v>485218616.56257617</v>
      </c>
      <c r="O147">
        <f t="shared" si="21"/>
        <v>261487688.25172225</v>
      </c>
    </row>
    <row r="148" spans="1:15" x14ac:dyDescent="0.25">
      <c r="A148" s="1" t="s">
        <v>47</v>
      </c>
      <c r="B148">
        <f t="shared" ref="B148:K148" si="26">B8*B$141</f>
        <v>302079432.88789648</v>
      </c>
      <c r="C148">
        <f t="shared" si="26"/>
        <v>1629738788.7860911</v>
      </c>
      <c r="D148">
        <f t="shared" si="26"/>
        <v>6315795.0358728096</v>
      </c>
      <c r="E148">
        <f t="shared" si="26"/>
        <v>244098922.92175245</v>
      </c>
      <c r="F148">
        <f t="shared" si="26"/>
        <v>2118023745.5495396</v>
      </c>
      <c r="G148">
        <f t="shared" si="26"/>
        <v>218667355.7626332</v>
      </c>
      <c r="H148">
        <f t="shared" si="26"/>
        <v>3082920943.3117089</v>
      </c>
      <c r="I148">
        <f t="shared" si="26"/>
        <v>1456551982.5365455</v>
      </c>
      <c r="J148">
        <f t="shared" si="26"/>
        <v>462582572.24409068</v>
      </c>
      <c r="K148">
        <f t="shared" si="26"/>
        <v>2101048963.152102</v>
      </c>
      <c r="L148" s="6">
        <f t="shared" si="18"/>
        <v>860051337.03623044</v>
      </c>
      <c r="M148">
        <f t="shared" si="19"/>
        <v>1464354363.4014161</v>
      </c>
      <c r="N148">
        <f t="shared" si="20"/>
        <v>423940311.35933423</v>
      </c>
      <c r="O148">
        <f t="shared" si="21"/>
        <v>528227295.14196676</v>
      </c>
    </row>
    <row r="149" spans="1:15" x14ac:dyDescent="0.25">
      <c r="A149" s="1" t="s">
        <v>86</v>
      </c>
      <c r="B149">
        <f t="shared" ref="B149:K149" si="27">B9*B$141</f>
        <v>18386011.195358928</v>
      </c>
      <c r="C149">
        <f t="shared" si="27"/>
        <v>106408662.19945826</v>
      </c>
      <c r="D149">
        <f t="shared" si="27"/>
        <v>3590913.7265178701</v>
      </c>
      <c r="E149">
        <f t="shared" si="27"/>
        <v>18030356.86811772</v>
      </c>
      <c r="F149">
        <f t="shared" si="27"/>
        <v>75148416.526103958</v>
      </c>
      <c r="G149">
        <f t="shared" si="27"/>
        <v>176199934.5284476</v>
      </c>
      <c r="H149">
        <f t="shared" si="27"/>
        <v>168296425.85864124</v>
      </c>
      <c r="I149">
        <f t="shared" si="27"/>
        <v>83648039.985525593</v>
      </c>
      <c r="J149">
        <f t="shared" si="27"/>
        <v>58410186.75280425</v>
      </c>
      <c r="K149">
        <f t="shared" si="27"/>
        <v>111217013.43357748</v>
      </c>
      <c r="L149" s="6">
        <f t="shared" si="18"/>
        <v>44312872.103111349</v>
      </c>
      <c r="M149">
        <f t="shared" si="19"/>
        <v>119554320.11179924</v>
      </c>
      <c r="N149">
        <f t="shared" si="20"/>
        <v>19783792.059643857</v>
      </c>
      <c r="O149">
        <f t="shared" si="21"/>
        <v>23110490.242151547</v>
      </c>
    </row>
    <row r="150" spans="1:15" x14ac:dyDescent="0.25">
      <c r="A150" s="1" t="s">
        <v>124</v>
      </c>
      <c r="B150">
        <f t="shared" ref="B150:K150" si="28">B10*B$141</f>
        <v>74449078.123160228</v>
      </c>
      <c r="C150">
        <f t="shared" si="28"/>
        <v>408900696.52212983</v>
      </c>
      <c r="D150">
        <f t="shared" si="28"/>
        <v>7467126.0375940399</v>
      </c>
      <c r="E150">
        <f t="shared" si="28"/>
        <v>87466940.322388932</v>
      </c>
      <c r="F150">
        <f t="shared" si="28"/>
        <v>715991952.4967674</v>
      </c>
      <c r="G150">
        <f t="shared" si="28"/>
        <v>174173814.12241921</v>
      </c>
      <c r="H150">
        <f t="shared" si="28"/>
        <v>668884939.9236505</v>
      </c>
      <c r="I150">
        <f t="shared" si="28"/>
        <v>383349480.66429198</v>
      </c>
      <c r="J150">
        <f t="shared" si="28"/>
        <v>194645070.48414531</v>
      </c>
      <c r="K150">
        <f t="shared" si="28"/>
        <v>222277109.02790594</v>
      </c>
      <c r="L150" s="6">
        <f t="shared" si="18"/>
        <v>258855158.70040807</v>
      </c>
      <c r="M150">
        <f t="shared" si="19"/>
        <v>328666082.8444826</v>
      </c>
      <c r="N150">
        <f t="shared" si="20"/>
        <v>133802686.5539999</v>
      </c>
      <c r="O150">
        <f t="shared" si="21"/>
        <v>92705784.961915657</v>
      </c>
    </row>
    <row r="151" spans="1:15" x14ac:dyDescent="0.25">
      <c r="A151" s="1" t="s">
        <v>87</v>
      </c>
      <c r="B151">
        <f t="shared" ref="B151:K151" si="29">B11*B$141</f>
        <v>3633021.144795951</v>
      </c>
      <c r="C151">
        <f t="shared" si="29"/>
        <v>32414834.138988148</v>
      </c>
      <c r="D151">
        <f t="shared" si="29"/>
        <v>1025178.38539622</v>
      </c>
      <c r="E151">
        <f t="shared" si="29"/>
        <v>3663304.2740001855</v>
      </c>
      <c r="F151">
        <f t="shared" si="29"/>
        <v>39230353.311871186</v>
      </c>
      <c r="G151">
        <f t="shared" si="29"/>
        <v>18080111.401639033</v>
      </c>
      <c r="H151">
        <f t="shared" si="29"/>
        <v>28644235.768004242</v>
      </c>
      <c r="I151">
        <f t="shared" si="29"/>
        <v>22976822.325159337</v>
      </c>
      <c r="J151">
        <f t="shared" si="29"/>
        <v>9951285.4768206701</v>
      </c>
      <c r="K151">
        <f t="shared" si="29"/>
        <v>10791084.156264972</v>
      </c>
      <c r="L151" s="6">
        <f t="shared" si="18"/>
        <v>15993338.251010338</v>
      </c>
      <c r="M151">
        <f t="shared" si="19"/>
        <v>18088707.82557765</v>
      </c>
      <c r="N151">
        <f t="shared" si="20"/>
        <v>8180701.0174572682</v>
      </c>
      <c r="O151">
        <f t="shared" si="21"/>
        <v>3569214.6272242893</v>
      </c>
    </row>
    <row r="152" spans="1:15" x14ac:dyDescent="0.25">
      <c r="A152" s="1" t="s">
        <v>88</v>
      </c>
      <c r="B152">
        <f t="shared" ref="B152:K152" si="30">B12*B$141</f>
        <v>189155814.54118562</v>
      </c>
      <c r="C152">
        <f t="shared" si="30"/>
        <v>511856955.84455705</v>
      </c>
      <c r="D152">
        <f t="shared" si="30"/>
        <v>28281107.8825211</v>
      </c>
      <c r="E152">
        <f t="shared" si="30"/>
        <v>236300326.49877295</v>
      </c>
      <c r="F152">
        <f t="shared" si="30"/>
        <v>909660714.62249184</v>
      </c>
      <c r="G152">
        <f t="shared" si="30"/>
        <v>418721298.23720282</v>
      </c>
      <c r="H152">
        <f t="shared" si="30"/>
        <v>1300733622.3444405</v>
      </c>
      <c r="I152">
        <f t="shared" si="30"/>
        <v>564329726.5569123</v>
      </c>
      <c r="J152">
        <f t="shared" si="30"/>
        <v>463186366.02854484</v>
      </c>
      <c r="K152">
        <f t="shared" si="30"/>
        <v>588115814.93630326</v>
      </c>
      <c r="L152" s="6">
        <f t="shared" si="18"/>
        <v>375050983.87790573</v>
      </c>
      <c r="M152">
        <f t="shared" si="19"/>
        <v>667017365.62068069</v>
      </c>
      <c r="N152">
        <f t="shared" si="20"/>
        <v>154690262.1331192</v>
      </c>
      <c r="O152">
        <f t="shared" si="21"/>
        <v>161487540.29733914</v>
      </c>
    </row>
    <row r="153" spans="1:15" x14ac:dyDescent="0.25">
      <c r="A153" s="1" t="s">
        <v>89</v>
      </c>
      <c r="B153">
        <f t="shared" ref="B153:K153" si="31">B13*B$141</f>
        <v>989133973.02025223</v>
      </c>
      <c r="C153">
        <f t="shared" si="31"/>
        <v>4943960214.7532339</v>
      </c>
      <c r="D153">
        <f t="shared" si="31"/>
        <v>316014790.05776399</v>
      </c>
      <c r="E153">
        <f t="shared" si="31"/>
        <v>2830200842.2518826</v>
      </c>
      <c r="F153">
        <f t="shared" si="31"/>
        <v>6482049114.1539211</v>
      </c>
      <c r="G153">
        <f t="shared" si="31"/>
        <v>10514452847.303877</v>
      </c>
      <c r="H153">
        <f t="shared" si="31"/>
        <v>6409139021.1293793</v>
      </c>
      <c r="I153">
        <f t="shared" si="31"/>
        <v>4097165445.8823862</v>
      </c>
      <c r="J153">
        <f t="shared" si="31"/>
        <v>2228125396.2066951</v>
      </c>
      <c r="K153">
        <f t="shared" si="31"/>
        <v>825596571.14907217</v>
      </c>
      <c r="L153" s="6">
        <f t="shared" si="18"/>
        <v>3112271786.8474112</v>
      </c>
      <c r="M153">
        <f t="shared" si="19"/>
        <v>4814895856.3342819</v>
      </c>
      <c r="N153">
        <f t="shared" si="20"/>
        <v>1164405709.3413777</v>
      </c>
      <c r="O153">
        <f t="shared" si="21"/>
        <v>1705103930.9095154</v>
      </c>
    </row>
    <row r="154" spans="1:15" x14ac:dyDescent="0.25">
      <c r="A154" s="1" t="s">
        <v>90</v>
      </c>
      <c r="B154">
        <f t="shared" ref="B154:K154" si="32">B14*B$141</f>
        <v>1447954.8126212794</v>
      </c>
      <c r="C154">
        <f t="shared" si="32"/>
        <v>17149803.307324294</v>
      </c>
      <c r="D154">
        <f t="shared" si="32"/>
        <v>272982.79870824399</v>
      </c>
      <c r="E154">
        <f t="shared" si="32"/>
        <v>3335690.8842433463</v>
      </c>
      <c r="F154">
        <f t="shared" si="32"/>
        <v>12812575.949743668</v>
      </c>
      <c r="G154">
        <f t="shared" si="32"/>
        <v>9116087.2891106959</v>
      </c>
      <c r="H154">
        <f t="shared" si="32"/>
        <v>21440310.220948774</v>
      </c>
      <c r="I154">
        <f t="shared" si="32"/>
        <v>13818522.005877802</v>
      </c>
      <c r="J154">
        <f t="shared" si="32"/>
        <v>6790121.9025026569</v>
      </c>
      <c r="K154">
        <f t="shared" si="32"/>
        <v>3745913.9704110459</v>
      </c>
      <c r="L154" s="6">
        <f t="shared" si="18"/>
        <v>7003801.5505281668</v>
      </c>
      <c r="M154">
        <f t="shared" si="19"/>
        <v>10982191.077770194</v>
      </c>
      <c r="N154">
        <f t="shared" si="20"/>
        <v>3363848.9976139325</v>
      </c>
      <c r="O154">
        <f t="shared" si="21"/>
        <v>3088984.6458134577</v>
      </c>
    </row>
    <row r="155" spans="1:15" x14ac:dyDescent="0.25">
      <c r="A155" s="1" t="s">
        <v>91</v>
      </c>
      <c r="B155">
        <f t="shared" ref="B155:K155" si="33">B15*B$141</f>
        <v>724363034.65719855</v>
      </c>
      <c r="C155">
        <f t="shared" si="33"/>
        <v>1174568154.0453553</v>
      </c>
      <c r="D155">
        <f t="shared" si="33"/>
        <v>77755735.714461297</v>
      </c>
      <c r="E155">
        <f t="shared" si="33"/>
        <v>417930475.93344158</v>
      </c>
      <c r="F155">
        <f t="shared" si="33"/>
        <v>1743138149.7750239</v>
      </c>
      <c r="G155">
        <f t="shared" si="33"/>
        <v>1149068196.4238369</v>
      </c>
      <c r="H155">
        <f t="shared" si="33"/>
        <v>2635424698.7298689</v>
      </c>
      <c r="I155">
        <f t="shared" si="33"/>
        <v>907734031.42596602</v>
      </c>
      <c r="J155">
        <f t="shared" si="33"/>
        <v>625776618.78554547</v>
      </c>
      <c r="K155">
        <f t="shared" si="33"/>
        <v>801056597.73047125</v>
      </c>
      <c r="L155" s="6">
        <f t="shared" si="18"/>
        <v>827551110.02509618</v>
      </c>
      <c r="M155">
        <f t="shared" si="19"/>
        <v>1223812028.6191378</v>
      </c>
      <c r="N155">
        <f t="shared" si="20"/>
        <v>291491886.87749094</v>
      </c>
      <c r="O155">
        <f t="shared" si="21"/>
        <v>362940131.21579218</v>
      </c>
    </row>
    <row r="156" spans="1:15" x14ac:dyDescent="0.25">
      <c r="A156" s="1" t="s">
        <v>50</v>
      </c>
      <c r="B156">
        <f t="shared" ref="B156:K156" si="34">B16*B$141</f>
        <v>82084745.555354476</v>
      </c>
      <c r="C156">
        <f t="shared" si="34"/>
        <v>229749005.50260335</v>
      </c>
      <c r="D156">
        <f t="shared" si="34"/>
        <v>11648506.173061701</v>
      </c>
      <c r="E156">
        <f t="shared" si="34"/>
        <v>85873328.422162473</v>
      </c>
      <c r="F156">
        <f t="shared" si="34"/>
        <v>316159809.25208175</v>
      </c>
      <c r="G156">
        <f t="shared" si="34"/>
        <v>625278577.5189662</v>
      </c>
      <c r="H156">
        <f t="shared" si="34"/>
        <v>726582418.63605225</v>
      </c>
      <c r="I156">
        <f t="shared" si="34"/>
        <v>266888889.55492783</v>
      </c>
      <c r="J156">
        <f t="shared" si="34"/>
        <v>133194265.96104935</v>
      </c>
      <c r="K156">
        <f t="shared" si="34"/>
        <v>147070900.64574116</v>
      </c>
      <c r="L156" s="6">
        <f t="shared" si="18"/>
        <v>145103078.98105276</v>
      </c>
      <c r="M156">
        <f t="shared" si="19"/>
        <v>379803010.46334732</v>
      </c>
      <c r="N156">
        <f t="shared" si="20"/>
        <v>55549497.995072611</v>
      </c>
      <c r="O156">
        <f t="shared" si="21"/>
        <v>124145865.50899798</v>
      </c>
    </row>
    <row r="157" spans="1:15" x14ac:dyDescent="0.25">
      <c r="A157" s="1" t="s">
        <v>93</v>
      </c>
      <c r="B157">
        <f t="shared" ref="B157:K157" si="35">B17*B$141</f>
        <v>6960508.9727927633</v>
      </c>
      <c r="C157">
        <f t="shared" si="35"/>
        <v>71018263.576044872</v>
      </c>
      <c r="D157">
        <f t="shared" si="35"/>
        <v>2433195.3249430899</v>
      </c>
      <c r="E157">
        <f t="shared" si="35"/>
        <v>19039057.148614597</v>
      </c>
      <c r="F157">
        <f t="shared" si="35"/>
        <v>152356157.0674884</v>
      </c>
      <c r="G157">
        <f t="shared" si="35"/>
        <v>32801391.245760627</v>
      </c>
      <c r="H157">
        <f t="shared" si="35"/>
        <v>98828158.894561037</v>
      </c>
      <c r="I157">
        <f t="shared" si="35"/>
        <v>71131123.640052781</v>
      </c>
      <c r="J157">
        <f t="shared" si="35"/>
        <v>41562370.404678859</v>
      </c>
      <c r="K157">
        <f t="shared" si="35"/>
        <v>20966639.260214068</v>
      </c>
      <c r="L157" s="6">
        <f t="shared" si="18"/>
        <v>50361436.417976752</v>
      </c>
      <c r="M157">
        <f t="shared" si="19"/>
        <v>53057936.689053476</v>
      </c>
      <c r="N157">
        <f t="shared" si="20"/>
        <v>28276735.834496588</v>
      </c>
      <c r="O157">
        <f t="shared" si="21"/>
        <v>14131313.412892977</v>
      </c>
    </row>
    <row r="158" spans="1:15" x14ac:dyDescent="0.25">
      <c r="A158" s="1" t="s">
        <v>94</v>
      </c>
      <c r="B158">
        <f t="shared" ref="B158:K158" si="36">B18*B$141</f>
        <v>84653112.924066752</v>
      </c>
      <c r="C158">
        <f t="shared" si="36"/>
        <v>708900336.54101288</v>
      </c>
      <c r="D158">
        <f t="shared" si="36"/>
        <v>12130237.176614599</v>
      </c>
      <c r="E158">
        <f t="shared" si="36"/>
        <v>134613294.68582675</v>
      </c>
      <c r="F158">
        <f t="shared" si="36"/>
        <v>678843398.80613828</v>
      </c>
      <c r="G158">
        <f t="shared" si="36"/>
        <v>429947084.69283271</v>
      </c>
      <c r="H158">
        <f t="shared" si="36"/>
        <v>719742515.24240375</v>
      </c>
      <c r="I158">
        <f t="shared" si="36"/>
        <v>533598737.44549137</v>
      </c>
      <c r="J158">
        <f t="shared" si="36"/>
        <v>307872487.71522051</v>
      </c>
      <c r="K158">
        <f t="shared" si="36"/>
        <v>194742964.1996251</v>
      </c>
      <c r="L158" s="6">
        <f t="shared" si="18"/>
        <v>323828076.02673185</v>
      </c>
      <c r="M158">
        <f t="shared" si="19"/>
        <v>437180757.85911465</v>
      </c>
      <c r="N158">
        <f t="shared" si="20"/>
        <v>152394055.72768018</v>
      </c>
      <c r="O158">
        <f t="shared" si="21"/>
        <v>90743212.438346028</v>
      </c>
    </row>
    <row r="159" spans="1:15" x14ac:dyDescent="0.25">
      <c r="A159" s="1" t="s">
        <v>142</v>
      </c>
      <c r="B159">
        <f t="shared" ref="B159:K159" si="37">B19*B$141</f>
        <v>600486132.91732097</v>
      </c>
      <c r="C159">
        <f t="shared" si="37"/>
        <v>903376491.42596817</v>
      </c>
      <c r="D159">
        <f t="shared" si="37"/>
        <v>207484703.60825199</v>
      </c>
      <c r="E159">
        <f t="shared" si="37"/>
        <v>260034947.11013171</v>
      </c>
      <c r="F159">
        <f t="shared" si="37"/>
        <v>837619980.75555921</v>
      </c>
      <c r="G159">
        <f t="shared" si="37"/>
        <v>8304089712.3125629</v>
      </c>
      <c r="H159">
        <f t="shared" si="37"/>
        <v>8095344171.0577679</v>
      </c>
      <c r="I159">
        <f t="shared" si="37"/>
        <v>6125962614.2829704</v>
      </c>
      <c r="J159">
        <f t="shared" si="37"/>
        <v>611189425.22035015</v>
      </c>
      <c r="K159">
        <f t="shared" si="37"/>
        <v>1280213594.7508619</v>
      </c>
      <c r="L159" s="6">
        <f t="shared" si="18"/>
        <v>561800451.16344643</v>
      </c>
      <c r="M159">
        <f t="shared" si="19"/>
        <v>4883359903.5249023</v>
      </c>
      <c r="N159">
        <f t="shared" si="20"/>
        <v>143326420.20240849</v>
      </c>
      <c r="O159">
        <f t="shared" si="21"/>
        <v>1655240175.541292</v>
      </c>
    </row>
    <row r="160" spans="1:15" x14ac:dyDescent="0.25">
      <c r="A160" s="1" t="s">
        <v>51</v>
      </c>
      <c r="B160">
        <f t="shared" ref="B160:K160" si="38">B20*B$141</f>
        <v>46608384.849910595</v>
      </c>
      <c r="C160">
        <f t="shared" si="38"/>
        <v>103486731.6667394</v>
      </c>
      <c r="D160">
        <f t="shared" si="38"/>
        <v>8366026.8836983303</v>
      </c>
      <c r="E160">
        <f t="shared" si="38"/>
        <v>33478418.34717378</v>
      </c>
      <c r="F160">
        <f t="shared" si="38"/>
        <v>104788666.33926584</v>
      </c>
      <c r="G160">
        <f t="shared" si="38"/>
        <v>341014463.86116898</v>
      </c>
      <c r="H160">
        <f t="shared" si="38"/>
        <v>500201874.06867337</v>
      </c>
      <c r="I160">
        <f t="shared" si="38"/>
        <v>344844837.8248328</v>
      </c>
      <c r="J160">
        <f t="shared" si="38"/>
        <v>54743668.166087091</v>
      </c>
      <c r="K160">
        <f t="shared" si="38"/>
        <v>45062249.867588475</v>
      </c>
      <c r="L160" s="6">
        <f t="shared" si="18"/>
        <v>59345645.617357589</v>
      </c>
      <c r="M160">
        <f t="shared" si="19"/>
        <v>257173418.75767016</v>
      </c>
      <c r="N160">
        <f t="shared" si="20"/>
        <v>19292195.824588321</v>
      </c>
      <c r="O160">
        <f t="shared" si="21"/>
        <v>89372081.924009264</v>
      </c>
    </row>
    <row r="161" spans="1:15" x14ac:dyDescent="0.25">
      <c r="A161" s="1" t="s">
        <v>95</v>
      </c>
      <c r="B161">
        <f t="shared" ref="B161:K161" si="39">B21*B$141</f>
        <v>2396107909.913259</v>
      </c>
      <c r="C161">
        <f t="shared" si="39"/>
        <v>16234898596.222017</v>
      </c>
      <c r="D161">
        <f t="shared" si="39"/>
        <v>506581662.65337801</v>
      </c>
      <c r="E161">
        <f t="shared" si="39"/>
        <v>2626895320.9638124</v>
      </c>
      <c r="F161">
        <f t="shared" si="39"/>
        <v>29123207654.545872</v>
      </c>
      <c r="G161">
        <f t="shared" si="39"/>
        <v>10890301370.552555</v>
      </c>
      <c r="H161">
        <f t="shared" si="39"/>
        <v>22088647993.746975</v>
      </c>
      <c r="I161">
        <f t="shared" si="39"/>
        <v>17203574759.009178</v>
      </c>
      <c r="J161">
        <f t="shared" si="39"/>
        <v>11387885927.664688</v>
      </c>
      <c r="K161">
        <f t="shared" si="39"/>
        <v>11223009183.427698</v>
      </c>
      <c r="L161" s="6">
        <f t="shared" si="18"/>
        <v>10177538228.859669</v>
      </c>
      <c r="M161">
        <f t="shared" si="19"/>
        <v>14558683846.880219</v>
      </c>
      <c r="N161">
        <f t="shared" si="20"/>
        <v>5507813865.9730406</v>
      </c>
      <c r="O161">
        <f t="shared" si="21"/>
        <v>2217357919.7740016</v>
      </c>
    </row>
    <row r="162" spans="1:15" x14ac:dyDescent="0.25">
      <c r="A162" s="1" t="s">
        <v>143</v>
      </c>
      <c r="B162">
        <f t="shared" ref="B162:K162" si="40">B22*B$141</f>
        <v>1455857934.3270576</v>
      </c>
      <c r="C162">
        <f t="shared" si="40"/>
        <v>2519670262.8321109</v>
      </c>
      <c r="D162">
        <f t="shared" si="40"/>
        <v>173068437.74041501</v>
      </c>
      <c r="E162">
        <f t="shared" si="40"/>
        <v>852323606.48197198</v>
      </c>
      <c r="F162">
        <f t="shared" si="40"/>
        <v>2699461424.5304337</v>
      </c>
      <c r="G162">
        <f t="shared" si="40"/>
        <v>1868542740.3914542</v>
      </c>
      <c r="H162">
        <f t="shared" si="40"/>
        <v>5029284380.0086632</v>
      </c>
      <c r="I162">
        <f t="shared" si="40"/>
        <v>1956174705.433126</v>
      </c>
      <c r="J162">
        <f t="shared" si="40"/>
        <v>1360930438.1665573</v>
      </c>
      <c r="K162">
        <f t="shared" si="40"/>
        <v>2116589952.0435958</v>
      </c>
      <c r="L162" s="6">
        <f t="shared" si="18"/>
        <v>1540076333.1823978</v>
      </c>
      <c r="M162">
        <f t="shared" si="19"/>
        <v>2466304443.2086797</v>
      </c>
      <c r="N162">
        <f t="shared" si="20"/>
        <v>482316555.54402274</v>
      </c>
      <c r="O162">
        <f t="shared" si="21"/>
        <v>653091474.27871287</v>
      </c>
    </row>
    <row r="163" spans="1:15" x14ac:dyDescent="0.25">
      <c r="A163" s="1" t="s">
        <v>96</v>
      </c>
      <c r="B163">
        <f t="shared" ref="B163:K163" si="41">B23*B$141</f>
        <v>4378586422.6582394</v>
      </c>
      <c r="C163">
        <f t="shared" si="41"/>
        <v>20519159833.026077</v>
      </c>
      <c r="D163">
        <f t="shared" si="41"/>
        <v>919527168.27707005</v>
      </c>
      <c r="E163">
        <f t="shared" si="41"/>
        <v>3280408741.9392366</v>
      </c>
      <c r="F163">
        <f t="shared" si="41"/>
        <v>23310360613.971287</v>
      </c>
      <c r="G163">
        <f t="shared" si="41"/>
        <v>19935355217.946342</v>
      </c>
      <c r="H163">
        <f t="shared" si="41"/>
        <v>41320713253.387451</v>
      </c>
      <c r="I163">
        <f t="shared" si="41"/>
        <v>15922907851.244244</v>
      </c>
      <c r="J163">
        <f t="shared" si="41"/>
        <v>11649786930.985346</v>
      </c>
      <c r="K163">
        <f t="shared" si="41"/>
        <v>10173491226.898121</v>
      </c>
      <c r="L163" s="6">
        <f t="shared" si="18"/>
        <v>10481608555.974382</v>
      </c>
      <c r="M163">
        <f t="shared" si="19"/>
        <v>19800450896.0923</v>
      </c>
      <c r="N163">
        <f t="shared" si="20"/>
        <v>4721582750.4733829</v>
      </c>
      <c r="O163">
        <f t="shared" si="21"/>
        <v>5644851223.5129089</v>
      </c>
    </row>
    <row r="164" spans="1:15" x14ac:dyDescent="0.25">
      <c r="A164" s="1" t="s">
        <v>97</v>
      </c>
      <c r="B164">
        <f t="shared" ref="B164:K164" si="42">B24*B$141</f>
        <v>98944573.326815799</v>
      </c>
      <c r="C164">
        <f t="shared" si="42"/>
        <v>332237014.3200078</v>
      </c>
      <c r="D164">
        <f t="shared" si="42"/>
        <v>37130249.204986297</v>
      </c>
      <c r="E164">
        <f t="shared" si="42"/>
        <v>254015759.39797598</v>
      </c>
      <c r="F164">
        <f t="shared" si="42"/>
        <v>526098389.54006833</v>
      </c>
      <c r="G164">
        <f t="shared" si="42"/>
        <v>1494438609.9970043</v>
      </c>
      <c r="H164">
        <f t="shared" si="42"/>
        <v>499823282.15790534</v>
      </c>
      <c r="I164">
        <f t="shared" si="42"/>
        <v>679843357.21657097</v>
      </c>
      <c r="J164">
        <f t="shared" si="42"/>
        <v>441839081.67613155</v>
      </c>
      <c r="K164">
        <f t="shared" si="42"/>
        <v>350307576.45775247</v>
      </c>
      <c r="L164" s="6">
        <f t="shared" si="18"/>
        <v>249685197.15797085</v>
      </c>
      <c r="M164">
        <f t="shared" si="19"/>
        <v>693250381.50107288</v>
      </c>
      <c r="N164">
        <f t="shared" si="20"/>
        <v>86931050.488658249</v>
      </c>
      <c r="O164">
        <f t="shared" si="21"/>
        <v>207402239.35044354</v>
      </c>
    </row>
    <row r="165" spans="1:15" x14ac:dyDescent="0.25">
      <c r="A165" s="1" t="s">
        <v>98</v>
      </c>
      <c r="B165">
        <f t="shared" ref="B165:K165" si="43">B25*B$141</f>
        <v>1764634948.3783045</v>
      </c>
      <c r="C165">
        <f t="shared" si="43"/>
        <v>4523101296.3636112</v>
      </c>
      <c r="D165">
        <f t="shared" si="43"/>
        <v>449406263.81353801</v>
      </c>
      <c r="E165">
        <f t="shared" si="43"/>
        <v>1733513800.6315053</v>
      </c>
      <c r="F165">
        <f t="shared" si="43"/>
        <v>6953547751.2153778</v>
      </c>
      <c r="G165">
        <f t="shared" si="43"/>
        <v>5679212047.8017015</v>
      </c>
      <c r="H165">
        <f t="shared" si="43"/>
        <v>18693087038.153831</v>
      </c>
      <c r="I165">
        <f t="shared" si="43"/>
        <v>7462922352.0361862</v>
      </c>
      <c r="J165">
        <f t="shared" si="43"/>
        <v>2204886364.084959</v>
      </c>
      <c r="K165">
        <f t="shared" si="43"/>
        <v>3313050506.0126896</v>
      </c>
      <c r="L165" s="6">
        <f t="shared" si="18"/>
        <v>3084840812.0804672</v>
      </c>
      <c r="M165">
        <f t="shared" si="19"/>
        <v>7470631661.6178722</v>
      </c>
      <c r="N165">
        <f t="shared" si="20"/>
        <v>1173670100.0320547</v>
      </c>
      <c r="O165">
        <f t="shared" si="21"/>
        <v>2950985453.6111641</v>
      </c>
    </row>
    <row r="166" spans="1:15" x14ac:dyDescent="0.25">
      <c r="A166" s="1" t="s">
        <v>99</v>
      </c>
      <c r="B166">
        <f t="shared" ref="B166:K166" si="44">B26*B$141</f>
        <v>652050528.73264396</v>
      </c>
      <c r="C166">
        <f t="shared" si="44"/>
        <v>2376996737.7824903</v>
      </c>
      <c r="D166">
        <f t="shared" si="44"/>
        <v>53271441.693594098</v>
      </c>
      <c r="E166">
        <f t="shared" si="44"/>
        <v>403462767.26883137</v>
      </c>
      <c r="F166">
        <f t="shared" si="44"/>
        <v>1804457159.9290919</v>
      </c>
      <c r="G166">
        <f t="shared" si="44"/>
        <v>2345929376.7450151</v>
      </c>
      <c r="H166">
        <f t="shared" si="44"/>
        <v>5537271603.1401119</v>
      </c>
      <c r="I166">
        <f t="shared" si="44"/>
        <v>1493035710.3970428</v>
      </c>
      <c r="J166">
        <f t="shared" si="44"/>
        <v>1040340569.6586955</v>
      </c>
      <c r="K166">
        <f t="shared" si="44"/>
        <v>1633718499.0455644</v>
      </c>
      <c r="L166" s="6">
        <f t="shared" si="18"/>
        <v>1058047727.0813303</v>
      </c>
      <c r="M166">
        <f t="shared" si="19"/>
        <v>2410059151.797286</v>
      </c>
      <c r="N166">
        <f t="shared" si="20"/>
        <v>441567894.70199132</v>
      </c>
      <c r="O166">
        <f t="shared" si="21"/>
        <v>809423749.9397372</v>
      </c>
    </row>
    <row r="167" spans="1:15" x14ac:dyDescent="0.25">
      <c r="A167" s="1" t="s">
        <v>100</v>
      </c>
      <c r="B167">
        <f t="shared" ref="B167:K167" si="45">B27*B$141</f>
        <v>67172516.186212182</v>
      </c>
      <c r="C167">
        <f t="shared" si="45"/>
        <v>689310587.29512596</v>
      </c>
      <c r="D167">
        <f t="shared" si="45"/>
        <v>59403719.452812202</v>
      </c>
      <c r="E167">
        <f t="shared" si="45"/>
        <v>376144495.70926279</v>
      </c>
      <c r="F167">
        <f t="shared" si="45"/>
        <v>2000617080.1914592</v>
      </c>
      <c r="G167">
        <f t="shared" si="45"/>
        <v>777759876.3219173</v>
      </c>
      <c r="H167">
        <f t="shared" si="45"/>
        <v>999206452.13372636</v>
      </c>
      <c r="I167">
        <f t="shared" si="45"/>
        <v>553099427.78319836</v>
      </c>
      <c r="J167">
        <f t="shared" si="45"/>
        <v>402648566.96127164</v>
      </c>
      <c r="K167">
        <f t="shared" si="45"/>
        <v>212131087.70570669</v>
      </c>
      <c r="L167" s="6">
        <f t="shared" si="18"/>
        <v>638529679.76697445</v>
      </c>
      <c r="M167">
        <f t="shared" si="19"/>
        <v>588969082.18116403</v>
      </c>
      <c r="N167">
        <f t="shared" si="20"/>
        <v>359759826.69430774</v>
      </c>
      <c r="O167">
        <f t="shared" si="21"/>
        <v>138192891.32162553</v>
      </c>
    </row>
    <row r="168" spans="1:15" x14ac:dyDescent="0.25">
      <c r="A168" s="1" t="s">
        <v>101</v>
      </c>
      <c r="B168">
        <f t="shared" ref="B168:K168" si="46">B28*B$141</f>
        <v>40205478.386156604</v>
      </c>
      <c r="C168">
        <f t="shared" si="46"/>
        <v>6361985.3590920959</v>
      </c>
      <c r="D168">
        <f t="shared" si="46"/>
        <v>773998.38863216504</v>
      </c>
      <c r="E168">
        <f t="shared" si="46"/>
        <v>1849890.3037107184</v>
      </c>
      <c r="F168">
        <f t="shared" si="46"/>
        <v>19120438.588177066</v>
      </c>
      <c r="G168">
        <f t="shared" si="46"/>
        <v>197310030.05747342</v>
      </c>
      <c r="H168">
        <f t="shared" si="46"/>
        <v>35118395.863696173</v>
      </c>
      <c r="I168">
        <f t="shared" si="46"/>
        <v>10200964.323656015</v>
      </c>
      <c r="J168">
        <f t="shared" si="46"/>
        <v>8632663.3806526735</v>
      </c>
      <c r="K168">
        <f t="shared" si="46"/>
        <v>37162360.475128189</v>
      </c>
      <c r="L168" s="6">
        <f t="shared" si="18"/>
        <v>13662358.20515373</v>
      </c>
      <c r="M168">
        <f t="shared" si="19"/>
        <v>57684882.820121288</v>
      </c>
      <c r="N168">
        <f t="shared" si="20"/>
        <v>7393468.505326068</v>
      </c>
      <c r="O168">
        <f t="shared" si="21"/>
        <v>35416411.976458207</v>
      </c>
    </row>
    <row r="169" spans="1:15" x14ac:dyDescent="0.25">
      <c r="A169" s="1" t="s">
        <v>151</v>
      </c>
      <c r="B169">
        <f t="shared" ref="B169:K169" si="47">B29*B$141</f>
        <v>15990515.498014983</v>
      </c>
      <c r="C169">
        <f t="shared" si="47"/>
        <v>63520520.379112527</v>
      </c>
      <c r="D169">
        <f t="shared" si="47"/>
        <v>6629767.7824355699</v>
      </c>
      <c r="E169">
        <f t="shared" si="47"/>
        <v>30127983.429144837</v>
      </c>
      <c r="F169">
        <f t="shared" si="47"/>
        <v>204466661.66000465</v>
      </c>
      <c r="G169">
        <f t="shared" si="47"/>
        <v>320702954.50235921</v>
      </c>
      <c r="H169">
        <f t="shared" si="47"/>
        <v>910768435.3728869</v>
      </c>
      <c r="I169">
        <f t="shared" si="47"/>
        <v>333787856.82418615</v>
      </c>
      <c r="J169">
        <f t="shared" si="47"/>
        <v>79966120.021127135</v>
      </c>
      <c r="K169">
        <f t="shared" si="47"/>
        <v>55409674.543359682</v>
      </c>
      <c r="L169" s="6">
        <f t="shared" si="18"/>
        <v>64147089.749742508</v>
      </c>
      <c r="M169">
        <f t="shared" si="19"/>
        <v>340127008.25278383</v>
      </c>
      <c r="N169">
        <f t="shared" si="20"/>
        <v>36383081.518104374</v>
      </c>
      <c r="O169">
        <f t="shared" si="21"/>
        <v>154077377.46513766</v>
      </c>
    </row>
    <row r="170" spans="1:15" x14ac:dyDescent="0.25">
      <c r="A170" s="1" t="s">
        <v>55</v>
      </c>
      <c r="B170">
        <f t="shared" ref="B170:K170" si="48">B30*B$141</f>
        <v>16103392.922995571</v>
      </c>
      <c r="C170">
        <f t="shared" si="48"/>
        <v>87164522.194014609</v>
      </c>
      <c r="D170">
        <f t="shared" si="48"/>
        <v>3224924.2419308499</v>
      </c>
      <c r="E170">
        <f t="shared" si="48"/>
        <v>14338392.759209123</v>
      </c>
      <c r="F170">
        <f t="shared" si="48"/>
        <v>38829582.687856048</v>
      </c>
      <c r="G170">
        <f t="shared" si="48"/>
        <v>238024954.58910125</v>
      </c>
      <c r="H170">
        <f t="shared" si="48"/>
        <v>136083495.85522738</v>
      </c>
      <c r="I170">
        <f t="shared" si="48"/>
        <v>65967361.156447388</v>
      </c>
      <c r="J170">
        <f t="shared" si="48"/>
        <v>45838878.863077797</v>
      </c>
      <c r="K170">
        <f t="shared" si="48"/>
        <v>118775957.04294442</v>
      </c>
      <c r="L170" s="6">
        <f t="shared" si="18"/>
        <v>31932162.961201239</v>
      </c>
      <c r="M170">
        <f t="shared" si="19"/>
        <v>120938129.50135966</v>
      </c>
      <c r="N170">
        <f t="shared" si="20"/>
        <v>14970611.495587399</v>
      </c>
      <c r="O170">
        <f t="shared" si="21"/>
        <v>33619238.94120869</v>
      </c>
    </row>
    <row r="171" spans="1:15" x14ac:dyDescent="0.25">
      <c r="A171" s="1" t="s">
        <v>102</v>
      </c>
      <c r="B171">
        <f t="shared" ref="B171:K171" si="49">B31*B$141</f>
        <v>6299418.0296374932</v>
      </c>
      <c r="C171">
        <f t="shared" si="49"/>
        <v>46329458.996669427</v>
      </c>
      <c r="D171">
        <f t="shared" si="49"/>
        <v>966998.46495817404</v>
      </c>
      <c r="E171">
        <f t="shared" si="49"/>
        <v>29266996.677079741</v>
      </c>
      <c r="F171">
        <f t="shared" si="49"/>
        <v>134240749.58133987</v>
      </c>
      <c r="G171">
        <f t="shared" si="49"/>
        <v>32457027.126697224</v>
      </c>
      <c r="H171">
        <f t="shared" si="49"/>
        <v>24227382.252612676</v>
      </c>
      <c r="I171">
        <f t="shared" si="49"/>
        <v>11894285.73067739</v>
      </c>
      <c r="J171">
        <f t="shared" si="49"/>
        <v>36073466.321822062</v>
      </c>
      <c r="K171">
        <f t="shared" si="49"/>
        <v>64166003.647637188</v>
      </c>
      <c r="L171" s="6">
        <f t="shared" si="18"/>
        <v>43420724.34993694</v>
      </c>
      <c r="M171">
        <f t="shared" si="19"/>
        <v>33763633.015889309</v>
      </c>
      <c r="N171">
        <f t="shared" si="20"/>
        <v>24121956.752881378</v>
      </c>
      <c r="O171">
        <f t="shared" si="21"/>
        <v>8661856.3777701017</v>
      </c>
    </row>
    <row r="172" spans="1:15" x14ac:dyDescent="0.25">
      <c r="A172" s="1" t="s">
        <v>139</v>
      </c>
      <c r="B172">
        <f t="shared" ref="B172:K172" si="50">B32*B$141</f>
        <v>84643440.770170599</v>
      </c>
      <c r="C172">
        <f t="shared" si="50"/>
        <v>187410470.83771554</v>
      </c>
      <c r="D172">
        <f t="shared" si="50"/>
        <v>13813503.2538925</v>
      </c>
      <c r="E172">
        <f t="shared" si="50"/>
        <v>77914024.451873735</v>
      </c>
      <c r="F172">
        <f t="shared" si="50"/>
        <v>392677054.88647419</v>
      </c>
      <c r="G172">
        <f t="shared" si="50"/>
        <v>186090951.50011513</v>
      </c>
      <c r="H172">
        <f t="shared" si="50"/>
        <v>380200821.73098898</v>
      </c>
      <c r="I172">
        <f t="shared" si="50"/>
        <v>223202987.87558123</v>
      </c>
      <c r="J172">
        <f t="shared" si="50"/>
        <v>96240980.997188434</v>
      </c>
      <c r="K172">
        <f t="shared" si="50"/>
        <v>68008100.858501226</v>
      </c>
      <c r="L172" s="6">
        <f t="shared" si="18"/>
        <v>151291698.84002531</v>
      </c>
      <c r="M172">
        <f t="shared" si="19"/>
        <v>190748768.592475</v>
      </c>
      <c r="N172">
        <f t="shared" si="20"/>
        <v>66444707.64036461</v>
      </c>
      <c r="O172">
        <f t="shared" si="21"/>
        <v>55210526.8403036</v>
      </c>
    </row>
    <row r="173" spans="1:15" x14ac:dyDescent="0.25">
      <c r="A173" s="1" t="s">
        <v>144</v>
      </c>
      <c r="B173">
        <f t="shared" ref="B173:K173" si="51">B33*B$141</f>
        <v>11135955.554954037</v>
      </c>
      <c r="C173">
        <f t="shared" si="51"/>
        <v>40902330.416080847</v>
      </c>
      <c r="D173">
        <f t="shared" si="51"/>
        <v>2708018.2560930299</v>
      </c>
      <c r="E173">
        <f t="shared" si="51"/>
        <v>13702725.751271553</v>
      </c>
      <c r="F173">
        <f t="shared" si="51"/>
        <v>86026306.344677761</v>
      </c>
      <c r="G173">
        <f t="shared" si="51"/>
        <v>26277307.025114525</v>
      </c>
      <c r="H173">
        <f t="shared" si="51"/>
        <v>87940291.953156576</v>
      </c>
      <c r="I173">
        <f t="shared" si="51"/>
        <v>49222560.391899861</v>
      </c>
      <c r="J173">
        <f t="shared" si="51"/>
        <v>21195582.257705271</v>
      </c>
      <c r="K173">
        <f t="shared" si="51"/>
        <v>21446988.238502394</v>
      </c>
      <c r="L173" s="6">
        <f t="shared" si="18"/>
        <v>30895067.264615446</v>
      </c>
      <c r="M173">
        <f t="shared" si="19"/>
        <v>41216545.973275721</v>
      </c>
      <c r="N173">
        <f t="shared" si="20"/>
        <v>15198861.260569554</v>
      </c>
      <c r="O173">
        <f t="shared" si="21"/>
        <v>12771178.423979972</v>
      </c>
    </row>
    <row r="174" spans="1:15" x14ac:dyDescent="0.25">
      <c r="A174" s="1" t="s">
        <v>103</v>
      </c>
      <c r="B174">
        <f t="shared" ref="B174:K174" si="52">B34*B$141</f>
        <v>22377016.410913195</v>
      </c>
      <c r="C174">
        <f t="shared" si="52"/>
        <v>57451769.522115462</v>
      </c>
      <c r="D174">
        <f t="shared" si="52"/>
        <v>5057215.6214599796</v>
      </c>
      <c r="E174">
        <f t="shared" si="52"/>
        <v>20755344.083563939</v>
      </c>
      <c r="F174">
        <f t="shared" si="52"/>
        <v>48874543.964173041</v>
      </c>
      <c r="G174">
        <f t="shared" si="52"/>
        <v>93807878.343611404</v>
      </c>
      <c r="H174">
        <f t="shared" si="52"/>
        <v>151814403.52884859</v>
      </c>
      <c r="I174">
        <f t="shared" si="52"/>
        <v>57403525.496692449</v>
      </c>
      <c r="J174">
        <f t="shared" si="52"/>
        <v>27224522.083963979</v>
      </c>
      <c r="K174">
        <f t="shared" si="52"/>
        <v>15343715.063599175</v>
      </c>
      <c r="L174" s="6">
        <f t="shared" si="18"/>
        <v>30903177.920445122</v>
      </c>
      <c r="M174">
        <f t="shared" si="19"/>
        <v>69118808.903343111</v>
      </c>
      <c r="N174">
        <f t="shared" si="20"/>
        <v>9673379.5602624677</v>
      </c>
      <c r="O174">
        <f t="shared" si="21"/>
        <v>24730802.020120714</v>
      </c>
    </row>
    <row r="175" spans="1:15" x14ac:dyDescent="0.25">
      <c r="A175" s="1" t="s">
        <v>141</v>
      </c>
      <c r="B175">
        <f t="shared" ref="B175:K175" si="53">B35*B$141</f>
        <v>6056643.2814781088</v>
      </c>
      <c r="C175">
        <f t="shared" si="53"/>
        <v>32288834.098703451</v>
      </c>
      <c r="D175">
        <f t="shared" si="53"/>
        <v>1307799.8332943299</v>
      </c>
      <c r="E175">
        <f t="shared" si="53"/>
        <v>31051829.351664335</v>
      </c>
      <c r="F175">
        <f t="shared" si="53"/>
        <v>37599406.963842861</v>
      </c>
      <c r="G175">
        <f t="shared" si="53"/>
        <v>99262513.720707938</v>
      </c>
      <c r="H175">
        <f t="shared" si="53"/>
        <v>72667998.142127767</v>
      </c>
      <c r="I175">
        <f t="shared" si="53"/>
        <v>16145326.258038457</v>
      </c>
      <c r="J175">
        <f t="shared" si="53"/>
        <v>22418955.572146334</v>
      </c>
      <c r="K175">
        <f t="shared" si="53"/>
        <v>33930464.105696052</v>
      </c>
      <c r="L175" s="6">
        <f t="shared" si="18"/>
        <v>21660902.705796618</v>
      </c>
      <c r="M175">
        <f t="shared" si="19"/>
        <v>48885051.559743308</v>
      </c>
      <c r="N175">
        <f t="shared" si="20"/>
        <v>7459624.8419885533</v>
      </c>
      <c r="O175">
        <f t="shared" si="21"/>
        <v>15967937.840398354</v>
      </c>
    </row>
    <row r="176" spans="1:15" x14ac:dyDescent="0.25">
      <c r="A176" s="1" t="s">
        <v>152</v>
      </c>
      <c r="B176">
        <f t="shared" ref="B176:K176" si="54">B36*B$141</f>
        <v>767018633.12476563</v>
      </c>
      <c r="C176">
        <f t="shared" si="54"/>
        <v>3288085283.4486637</v>
      </c>
      <c r="D176">
        <f t="shared" si="54"/>
        <v>177292340.97050801</v>
      </c>
      <c r="E176">
        <f t="shared" si="54"/>
        <v>960222295.20141125</v>
      </c>
      <c r="F176">
        <f t="shared" si="54"/>
        <v>4360809371.5015812</v>
      </c>
      <c r="G176">
        <f t="shared" si="54"/>
        <v>3411421667.3881035</v>
      </c>
      <c r="H176">
        <f t="shared" si="54"/>
        <v>9777495170.6119862</v>
      </c>
      <c r="I176">
        <f t="shared" si="54"/>
        <v>4382087294.1138859</v>
      </c>
      <c r="J176">
        <f t="shared" si="54"/>
        <v>1602444900.4872928</v>
      </c>
      <c r="K176">
        <f t="shared" si="54"/>
        <v>1783557880.2285938</v>
      </c>
      <c r="L176" s="6">
        <f t="shared" si="18"/>
        <v>1910685584.8493857</v>
      </c>
      <c r="M176">
        <f t="shared" si="19"/>
        <v>4191401382.5659728</v>
      </c>
      <c r="N176">
        <f t="shared" si="20"/>
        <v>809825388.55548203</v>
      </c>
      <c r="O176">
        <f t="shared" si="21"/>
        <v>1489120197.9632735</v>
      </c>
    </row>
    <row r="177" spans="1:15" x14ac:dyDescent="0.25">
      <c r="A177" s="1" t="s">
        <v>131</v>
      </c>
      <c r="B177">
        <f t="shared" ref="B177:K177" si="55">B37*B$141</f>
        <v>444568040.28965789</v>
      </c>
      <c r="C177">
        <f t="shared" si="55"/>
        <v>2469540161.0334301</v>
      </c>
      <c r="D177">
        <f t="shared" si="55"/>
        <v>126129328.131486</v>
      </c>
      <c r="E177">
        <f t="shared" si="55"/>
        <v>459067838.00733495</v>
      </c>
      <c r="F177">
        <f t="shared" si="55"/>
        <v>2572406819.1284456</v>
      </c>
      <c r="G177">
        <f t="shared" si="55"/>
        <v>5097762109.750412</v>
      </c>
      <c r="H177">
        <f t="shared" si="55"/>
        <v>7806295049.58323</v>
      </c>
      <c r="I177">
        <f t="shared" si="55"/>
        <v>2899344324.6711402</v>
      </c>
      <c r="J177">
        <f t="shared" si="55"/>
        <v>1087785787.3293021</v>
      </c>
      <c r="K177">
        <f t="shared" si="55"/>
        <v>1687805824.7193208</v>
      </c>
      <c r="L177" s="6">
        <f t="shared" si="18"/>
        <v>1214342437.3180709</v>
      </c>
      <c r="M177">
        <f t="shared" si="19"/>
        <v>3715798619.210681</v>
      </c>
      <c r="N177">
        <f t="shared" si="20"/>
        <v>536985116.38835001</v>
      </c>
      <c r="O177">
        <f t="shared" si="21"/>
        <v>1231417637.7287564</v>
      </c>
    </row>
    <row r="178" spans="1:15" x14ac:dyDescent="0.25">
      <c r="A178" s="1" t="s">
        <v>146</v>
      </c>
      <c r="B178">
        <f t="shared" ref="B178:K178" si="56">B38*B$141</f>
        <v>445565101.85503334</v>
      </c>
      <c r="C178">
        <f t="shared" si="56"/>
        <v>1247485480.2841687</v>
      </c>
      <c r="D178">
        <f t="shared" si="56"/>
        <v>58435171.194539703</v>
      </c>
      <c r="E178">
        <f t="shared" si="56"/>
        <v>217615560.61599833</v>
      </c>
      <c r="F178">
        <f t="shared" si="56"/>
        <v>2696017200.2883015</v>
      </c>
      <c r="G178">
        <f t="shared" si="56"/>
        <v>1675995017.0652044</v>
      </c>
      <c r="H178">
        <f t="shared" si="56"/>
        <v>2632364091.0581083</v>
      </c>
      <c r="I178">
        <f t="shared" si="56"/>
        <v>1476630425.8911157</v>
      </c>
      <c r="J178">
        <f t="shared" si="56"/>
        <v>534441098.72612005</v>
      </c>
      <c r="K178">
        <f t="shared" si="56"/>
        <v>789340936.7019515</v>
      </c>
      <c r="L178" s="6">
        <f t="shared" si="18"/>
        <v>933023702.84760833</v>
      </c>
      <c r="M178">
        <f t="shared" si="19"/>
        <v>1421754313.8885002</v>
      </c>
      <c r="N178">
        <f t="shared" si="20"/>
        <v>485868401.87640929</v>
      </c>
      <c r="O178">
        <f t="shared" si="21"/>
        <v>368815480.75190991</v>
      </c>
    </row>
    <row r="179" spans="1:15" x14ac:dyDescent="0.25">
      <c r="A179" s="1" t="s">
        <v>153</v>
      </c>
      <c r="B179">
        <f t="shared" ref="B179:K179" si="57">B39*B$141</f>
        <v>1782757079.0733426</v>
      </c>
      <c r="C179">
        <f t="shared" si="57"/>
        <v>19599926842.712334</v>
      </c>
      <c r="D179">
        <f t="shared" si="57"/>
        <v>1376805333.97136</v>
      </c>
      <c r="E179">
        <f t="shared" si="57"/>
        <v>5342742084.5084743</v>
      </c>
      <c r="F179">
        <f t="shared" si="57"/>
        <v>45151096469.330467</v>
      </c>
      <c r="G179">
        <f t="shared" si="57"/>
        <v>18379592088.821293</v>
      </c>
      <c r="H179">
        <f t="shared" si="57"/>
        <v>24081577449.000374</v>
      </c>
      <c r="I179">
        <f t="shared" si="57"/>
        <v>13974626856.402546</v>
      </c>
      <c r="J179">
        <f t="shared" si="57"/>
        <v>10232597976.117994</v>
      </c>
      <c r="K179">
        <f t="shared" si="57"/>
        <v>5884278268.3855276</v>
      </c>
      <c r="L179" s="6">
        <f t="shared" si="18"/>
        <v>14650665561.919195</v>
      </c>
      <c r="M179">
        <f t="shared" si="19"/>
        <v>14510534527.745548</v>
      </c>
      <c r="N179">
        <f t="shared" si="20"/>
        <v>8316211115.3416853</v>
      </c>
      <c r="O179">
        <f t="shared" si="21"/>
        <v>3158913612.5852075</v>
      </c>
    </row>
    <row r="180" spans="1:15" x14ac:dyDescent="0.25">
      <c r="A180" s="1" t="s">
        <v>147</v>
      </c>
      <c r="B180">
        <f t="shared" ref="B180:K180" si="58">B40*B$141</f>
        <v>12502003.685824644</v>
      </c>
      <c r="C180">
        <f t="shared" si="58"/>
        <v>19885814.258270226</v>
      </c>
      <c r="D180">
        <f t="shared" si="58"/>
        <v>1498940.01123017</v>
      </c>
      <c r="E180">
        <f t="shared" si="58"/>
        <v>9137179.3747732937</v>
      </c>
      <c r="F180">
        <f t="shared" si="58"/>
        <v>58306668.742743477</v>
      </c>
      <c r="G180">
        <f t="shared" si="58"/>
        <v>28755622.705365423</v>
      </c>
      <c r="H180">
        <f t="shared" si="58"/>
        <v>60067730.055908911</v>
      </c>
      <c r="I180">
        <f t="shared" si="58"/>
        <v>26668534.430612881</v>
      </c>
      <c r="J180">
        <f t="shared" si="58"/>
        <v>14013266.561027741</v>
      </c>
      <c r="K180">
        <f t="shared" si="58"/>
        <v>24795615.718259785</v>
      </c>
      <c r="L180" s="6">
        <f t="shared" si="18"/>
        <v>20266121.214568362</v>
      </c>
      <c r="M180">
        <f t="shared" si="19"/>
        <v>30860153.894234948</v>
      </c>
      <c r="N180">
        <f t="shared" si="20"/>
        <v>9958839.9108956847</v>
      </c>
      <c r="O180">
        <f t="shared" si="21"/>
        <v>7732003.1899837013</v>
      </c>
    </row>
    <row r="181" spans="1:15" x14ac:dyDescent="0.25">
      <c r="A181" s="1" t="s">
        <v>106</v>
      </c>
      <c r="B181">
        <f t="shared" ref="B181:K181" si="59">B41*B$141</f>
        <v>12889461.301062359</v>
      </c>
      <c r="C181">
        <f t="shared" si="59"/>
        <v>152867889.91987008</v>
      </c>
      <c r="D181">
        <f t="shared" si="59"/>
        <v>3387438.3950539902</v>
      </c>
      <c r="E181">
        <f t="shared" si="59"/>
        <v>28283131.740249205</v>
      </c>
      <c r="F181">
        <f t="shared" si="59"/>
        <v>188425526.73853391</v>
      </c>
      <c r="G181">
        <f t="shared" si="59"/>
        <v>28122546.446249004</v>
      </c>
      <c r="H181">
        <f t="shared" si="59"/>
        <v>161100819.81727463</v>
      </c>
      <c r="I181">
        <f t="shared" si="59"/>
        <v>115533608.27065836</v>
      </c>
      <c r="J181">
        <f t="shared" si="59"/>
        <v>94572261.251869068</v>
      </c>
      <c r="K181">
        <f t="shared" si="59"/>
        <v>82053746.057844192</v>
      </c>
      <c r="L181" s="6">
        <f t="shared" si="18"/>
        <v>77170689.618953913</v>
      </c>
      <c r="M181">
        <f t="shared" si="19"/>
        <v>96276596.368779063</v>
      </c>
      <c r="N181">
        <f t="shared" si="20"/>
        <v>38777404.958603807</v>
      </c>
      <c r="O181">
        <f t="shared" si="21"/>
        <v>21706198.657400046</v>
      </c>
    </row>
    <row r="182" spans="1:15" x14ac:dyDescent="0.25">
      <c r="A182" s="1" t="s">
        <v>107</v>
      </c>
      <c r="B182">
        <f t="shared" ref="B182:K182" si="60">B42*B$141</f>
        <v>3406285002.8541799</v>
      </c>
      <c r="C182">
        <f t="shared" si="60"/>
        <v>18491070928.098721</v>
      </c>
      <c r="D182">
        <f t="shared" si="60"/>
        <v>764265177.73747301</v>
      </c>
      <c r="E182">
        <f t="shared" si="60"/>
        <v>4078136531.847609</v>
      </c>
      <c r="F182">
        <f t="shared" si="60"/>
        <v>19762430479.631748</v>
      </c>
      <c r="G182">
        <f t="shared" si="60"/>
        <v>30747213610.135834</v>
      </c>
      <c r="H182">
        <f t="shared" si="60"/>
        <v>29666435533.146423</v>
      </c>
      <c r="I182">
        <f t="shared" si="60"/>
        <v>14020431860.988207</v>
      </c>
      <c r="J182">
        <f t="shared" si="60"/>
        <v>9279512597.7986012</v>
      </c>
      <c r="K182">
        <f t="shared" si="60"/>
        <v>18774949769.687469</v>
      </c>
      <c r="L182" s="6">
        <f t="shared" si="18"/>
        <v>9300437624.033947</v>
      </c>
      <c r="M182">
        <f t="shared" si="19"/>
        <v>20497708674.351307</v>
      </c>
      <c r="N182">
        <f t="shared" si="20"/>
        <v>4054631542.3999138</v>
      </c>
      <c r="O182">
        <f t="shared" si="21"/>
        <v>4241985620.0391264</v>
      </c>
    </row>
    <row r="183" spans="1:15" x14ac:dyDescent="0.25">
      <c r="A183" s="1" t="s">
        <v>61</v>
      </c>
      <c r="B183">
        <f t="shared" ref="B183:K183" si="61">B43*B$141</f>
        <v>55577759.743363656</v>
      </c>
      <c r="C183">
        <f t="shared" si="61"/>
        <v>158584371.1050756</v>
      </c>
      <c r="D183">
        <f t="shared" si="61"/>
        <v>12649534.649834599</v>
      </c>
      <c r="E183">
        <f t="shared" si="61"/>
        <v>36949972.414175265</v>
      </c>
      <c r="F183">
        <f t="shared" si="61"/>
        <v>121363180.19534937</v>
      </c>
      <c r="G183">
        <f t="shared" si="61"/>
        <v>509260353.19709897</v>
      </c>
      <c r="H183">
        <f t="shared" si="61"/>
        <v>535487725.97333682</v>
      </c>
      <c r="I183">
        <f t="shared" si="61"/>
        <v>246096198.9358232</v>
      </c>
      <c r="J183">
        <f t="shared" si="61"/>
        <v>74181571.652247667</v>
      </c>
      <c r="K183">
        <f t="shared" si="61"/>
        <v>241066198.10906935</v>
      </c>
      <c r="L183" s="6">
        <f t="shared" si="18"/>
        <v>77024963.621559694</v>
      </c>
      <c r="M183">
        <f t="shared" si="19"/>
        <v>321218409.57351518</v>
      </c>
      <c r="N183">
        <f t="shared" si="20"/>
        <v>27228659.283707805</v>
      </c>
      <c r="O183">
        <f t="shared" si="21"/>
        <v>87853865.97528182</v>
      </c>
    </row>
    <row r="184" spans="1:15" x14ac:dyDescent="0.25">
      <c r="A184" s="1" t="s">
        <v>108</v>
      </c>
      <c r="B184">
        <f t="shared" ref="B184:K184" si="62">B44*B$141</f>
        <v>116231777.37593934</v>
      </c>
      <c r="C184">
        <f t="shared" si="62"/>
        <v>253658747.12433776</v>
      </c>
      <c r="D184">
        <f t="shared" si="62"/>
        <v>5311534.87113309</v>
      </c>
      <c r="E184">
        <f t="shared" si="62"/>
        <v>12040286.868270367</v>
      </c>
      <c r="F184">
        <f t="shared" si="62"/>
        <v>66696598.150524691</v>
      </c>
      <c r="G184">
        <f t="shared" si="62"/>
        <v>159344201.4529421</v>
      </c>
      <c r="H184">
        <f t="shared" si="62"/>
        <v>288399279.73757905</v>
      </c>
      <c r="I184">
        <f t="shared" si="62"/>
        <v>214773561.44652548</v>
      </c>
      <c r="J184">
        <f t="shared" si="62"/>
        <v>84522347.830639824</v>
      </c>
      <c r="K184">
        <f t="shared" si="62"/>
        <v>63828980.031047702</v>
      </c>
      <c r="L184" s="6">
        <f t="shared" si="18"/>
        <v>90787788.878041044</v>
      </c>
      <c r="M184">
        <f t="shared" si="19"/>
        <v>162173674.09974682</v>
      </c>
      <c r="N184">
        <f t="shared" si="20"/>
        <v>45421410.223181076</v>
      </c>
      <c r="O184">
        <f t="shared" si="21"/>
        <v>41478346.703917518</v>
      </c>
    </row>
    <row r="185" spans="1:15" x14ac:dyDescent="0.25">
      <c r="A185" s="1" t="s">
        <v>63</v>
      </c>
      <c r="B185">
        <f t="shared" ref="B185:K185" si="63">B45*B$141</f>
        <v>457151866.27534902</v>
      </c>
      <c r="C185">
        <f t="shared" si="63"/>
        <v>3565694151.8158016</v>
      </c>
      <c r="D185">
        <f t="shared" si="63"/>
        <v>125661735.872379</v>
      </c>
      <c r="E185">
        <f t="shared" si="63"/>
        <v>892016113.56641543</v>
      </c>
      <c r="F185">
        <f t="shared" si="63"/>
        <v>5640746444.1421118</v>
      </c>
      <c r="G185">
        <f t="shared" si="63"/>
        <v>4391635373.3838844</v>
      </c>
      <c r="H185">
        <f t="shared" si="63"/>
        <v>8444655947.903841</v>
      </c>
      <c r="I185">
        <f t="shared" si="63"/>
        <v>2680273958.1536064</v>
      </c>
      <c r="J185">
        <f t="shared" si="63"/>
        <v>1783886042.9925091</v>
      </c>
      <c r="K185">
        <f t="shared" si="63"/>
        <v>2644417888.9405556</v>
      </c>
      <c r="L185" s="6">
        <f t="shared" si="18"/>
        <v>2136254062.3344116</v>
      </c>
      <c r="M185">
        <f t="shared" si="19"/>
        <v>3988973842.2748795</v>
      </c>
      <c r="N185">
        <f t="shared" si="20"/>
        <v>1066179149.6919628</v>
      </c>
      <c r="O185">
        <f t="shared" si="21"/>
        <v>1191599295.8194242</v>
      </c>
    </row>
    <row r="186" spans="1:15" x14ac:dyDescent="0.25">
      <c r="A186" s="1" t="s">
        <v>109</v>
      </c>
      <c r="B186">
        <f t="shared" ref="B186:K186" si="64">B46*B$141</f>
        <v>57906385.684598856</v>
      </c>
      <c r="C186">
        <f t="shared" si="64"/>
        <v>354580536.39518833</v>
      </c>
      <c r="D186">
        <f t="shared" si="64"/>
        <v>9997737.7944913208</v>
      </c>
      <c r="E186">
        <f t="shared" si="64"/>
        <v>65595767.336771101</v>
      </c>
      <c r="F186">
        <f t="shared" si="64"/>
        <v>530688509.99654227</v>
      </c>
      <c r="G186">
        <f t="shared" si="64"/>
        <v>181102229.77399185</v>
      </c>
      <c r="H186">
        <f t="shared" si="64"/>
        <v>467234185.24806654</v>
      </c>
      <c r="I186">
        <f t="shared" si="64"/>
        <v>297786046.9619208</v>
      </c>
      <c r="J186">
        <f t="shared" si="64"/>
        <v>155740882.24405417</v>
      </c>
      <c r="K186">
        <f t="shared" si="64"/>
        <v>92978329.129779741</v>
      </c>
      <c r="L186" s="6">
        <f t="shared" si="18"/>
        <v>203753787.4415184</v>
      </c>
      <c r="M186">
        <f t="shared" si="19"/>
        <v>238968334.67156261</v>
      </c>
      <c r="N186">
        <f t="shared" si="20"/>
        <v>101866464.28177258</v>
      </c>
      <c r="O186">
        <f t="shared" si="21"/>
        <v>66012573.980328098</v>
      </c>
    </row>
    <row r="187" spans="1:15" x14ac:dyDescent="0.25">
      <c r="A187" s="1" t="s">
        <v>110</v>
      </c>
      <c r="B187">
        <f t="shared" ref="B187:K187" si="65">B47*B$141</f>
        <v>31296078.795096159</v>
      </c>
      <c r="C187">
        <f t="shared" si="65"/>
        <v>26746979.83639605</v>
      </c>
      <c r="D187">
        <f t="shared" si="65"/>
        <v>1729966.0492829301</v>
      </c>
      <c r="E187">
        <f t="shared" si="65"/>
        <v>8373739.9412236083</v>
      </c>
      <c r="F187">
        <f t="shared" si="65"/>
        <v>52127157.198158205</v>
      </c>
      <c r="G187">
        <f t="shared" si="65"/>
        <v>113197283.7988302</v>
      </c>
      <c r="H187">
        <f t="shared" si="65"/>
        <v>85538128.456359997</v>
      </c>
      <c r="I187">
        <f t="shared" si="65"/>
        <v>32204691.627074335</v>
      </c>
      <c r="J187">
        <f t="shared" si="65"/>
        <v>30200481.258482106</v>
      </c>
      <c r="K187">
        <f t="shared" si="65"/>
        <v>70248848.84301202</v>
      </c>
      <c r="L187" s="6">
        <f t="shared" si="18"/>
        <v>24054784.364031393</v>
      </c>
      <c r="M187">
        <f t="shared" si="19"/>
        <v>66277886.796751723</v>
      </c>
      <c r="N187">
        <f t="shared" si="20"/>
        <v>8921981.4083352871</v>
      </c>
      <c r="O187">
        <f t="shared" si="21"/>
        <v>15891376.722678397</v>
      </c>
    </row>
    <row r="188" spans="1:15" x14ac:dyDescent="0.25">
      <c r="A188" s="1" t="s">
        <v>111</v>
      </c>
      <c r="B188">
        <f t="shared" ref="B188:K188" si="66">B48*B$141</f>
        <v>3063722.7795266532</v>
      </c>
      <c r="C188">
        <f t="shared" si="66"/>
        <v>13246667.032633796</v>
      </c>
      <c r="D188">
        <f t="shared" si="66"/>
        <v>615308.60933587805</v>
      </c>
      <c r="E188">
        <f t="shared" si="66"/>
        <v>5280869.9027142022</v>
      </c>
      <c r="F188">
        <f t="shared" si="66"/>
        <v>22595810.301662911</v>
      </c>
      <c r="G188">
        <f t="shared" si="66"/>
        <v>5066574.7106585642</v>
      </c>
      <c r="H188">
        <f t="shared" si="66"/>
        <v>22735524.891510747</v>
      </c>
      <c r="I188">
        <f t="shared" si="66"/>
        <v>4752592.3766253237</v>
      </c>
      <c r="J188">
        <f t="shared" si="66"/>
        <v>5199678.2842436349</v>
      </c>
      <c r="K188">
        <f t="shared" si="66"/>
        <v>6254111.8361520134</v>
      </c>
      <c r="L188" s="6">
        <f t="shared" si="18"/>
        <v>8960475.7251746897</v>
      </c>
      <c r="M188">
        <f t="shared" si="19"/>
        <v>8801696.419838056</v>
      </c>
      <c r="N188">
        <f t="shared" si="20"/>
        <v>4014017.8963158871</v>
      </c>
      <c r="O188">
        <f t="shared" si="21"/>
        <v>3492582.6795748747</v>
      </c>
    </row>
    <row r="189" spans="1:15" x14ac:dyDescent="0.25">
      <c r="A189" s="1" t="s">
        <v>112</v>
      </c>
      <c r="B189">
        <f t="shared" ref="B189:K189" si="67">B49*B$141</f>
        <v>582252435.62716436</v>
      </c>
      <c r="C189">
        <f t="shared" si="67"/>
        <v>1994781965.5764139</v>
      </c>
      <c r="D189">
        <f t="shared" si="67"/>
        <v>177575188.44234699</v>
      </c>
      <c r="E189">
        <f t="shared" si="67"/>
        <v>742944758.63160586</v>
      </c>
      <c r="F189">
        <f t="shared" si="67"/>
        <v>1667618016.8820152</v>
      </c>
      <c r="G189">
        <f t="shared" si="67"/>
        <v>8206985145.8533278</v>
      </c>
      <c r="H189">
        <f t="shared" si="67"/>
        <v>8830337188.1846943</v>
      </c>
      <c r="I189">
        <f t="shared" si="67"/>
        <v>4374083754.7535248</v>
      </c>
      <c r="J189">
        <f t="shared" si="67"/>
        <v>1392692492.1068351</v>
      </c>
      <c r="K189">
        <f t="shared" si="67"/>
        <v>2629367643.4030523</v>
      </c>
      <c r="L189" s="6">
        <f t="shared" si="18"/>
        <v>1033034473.0319092</v>
      </c>
      <c r="M189">
        <f t="shared" si="19"/>
        <v>5086693244.8602867</v>
      </c>
      <c r="N189">
        <f t="shared" si="20"/>
        <v>342550842.12267745</v>
      </c>
      <c r="O189">
        <f t="shared" si="21"/>
        <v>1482278558.1681798</v>
      </c>
    </row>
    <row r="190" spans="1:15" x14ac:dyDescent="0.25">
      <c r="A190" s="1" t="s">
        <v>113</v>
      </c>
      <c r="B190">
        <f t="shared" ref="B190:K190" si="68">B50*B$141</f>
        <v>23951490.202332616</v>
      </c>
      <c r="C190">
        <f t="shared" si="68"/>
        <v>31244316.898353066</v>
      </c>
      <c r="D190">
        <f t="shared" si="68"/>
        <v>3756512.6761610298</v>
      </c>
      <c r="E190">
        <f t="shared" si="68"/>
        <v>35405435.454308428</v>
      </c>
      <c r="F190">
        <f t="shared" si="68"/>
        <v>161567201.52407303</v>
      </c>
      <c r="G190">
        <f t="shared" si="68"/>
        <v>139937645.69236553</v>
      </c>
      <c r="H190">
        <f t="shared" si="68"/>
        <v>86347845.513325632</v>
      </c>
      <c r="I190">
        <f t="shared" si="68"/>
        <v>23564647.241578396</v>
      </c>
      <c r="J190">
        <f t="shared" si="68"/>
        <v>35471444.819931343</v>
      </c>
      <c r="K190">
        <f t="shared" si="68"/>
        <v>75768749.285563514</v>
      </c>
      <c r="L190" s="6">
        <f t="shared" si="18"/>
        <v>51184991.351045631</v>
      </c>
      <c r="M190">
        <f t="shared" si="19"/>
        <v>72218066.510552883</v>
      </c>
      <c r="N190">
        <f t="shared" si="20"/>
        <v>28126483.408737615</v>
      </c>
      <c r="O190">
        <f t="shared" si="21"/>
        <v>20634520.614293441</v>
      </c>
    </row>
    <row r="191" spans="1:15" x14ac:dyDescent="0.25">
      <c r="A191" s="1" t="s">
        <v>114</v>
      </c>
      <c r="B191">
        <f t="shared" ref="B191:K191" si="69">B51*B$141</f>
        <v>5042898.067664844</v>
      </c>
      <c r="C191">
        <f t="shared" si="69"/>
        <v>13900472.437277371</v>
      </c>
      <c r="D191">
        <f t="shared" si="69"/>
        <v>359287.81458002701</v>
      </c>
      <c r="E191">
        <f t="shared" si="69"/>
        <v>6577079.2606872646</v>
      </c>
      <c r="F191">
        <f t="shared" si="69"/>
        <v>32488685.726492397</v>
      </c>
      <c r="G191">
        <f t="shared" si="69"/>
        <v>79480984.29175815</v>
      </c>
      <c r="H191">
        <f t="shared" si="69"/>
        <v>117970887.93142033</v>
      </c>
      <c r="I191">
        <f t="shared" si="69"/>
        <v>83045809.671602815</v>
      </c>
      <c r="J191">
        <f t="shared" si="69"/>
        <v>9542584.2921747025</v>
      </c>
      <c r="K191">
        <f t="shared" si="69"/>
        <v>10441876.083090786</v>
      </c>
      <c r="L191" s="6">
        <f t="shared" si="18"/>
        <v>11673684.661340382</v>
      </c>
      <c r="M191">
        <f t="shared" si="19"/>
        <v>60096428.454009354</v>
      </c>
      <c r="N191">
        <f t="shared" si="20"/>
        <v>5639951.8907884145</v>
      </c>
      <c r="O191">
        <f t="shared" si="21"/>
        <v>21532712.200040061</v>
      </c>
    </row>
    <row r="192" spans="1:15" x14ac:dyDescent="0.25">
      <c r="A192" s="1" t="s">
        <v>154</v>
      </c>
      <c r="B192">
        <f t="shared" ref="B192:K192" si="70">B52*B$141</f>
        <v>1519215.2204815554</v>
      </c>
      <c r="C192">
        <f t="shared" si="70"/>
        <v>11484418.152556283</v>
      </c>
      <c r="D192">
        <f t="shared" si="70"/>
        <v>296907.02006727399</v>
      </c>
      <c r="E192">
        <f t="shared" si="70"/>
        <v>4296504.5402445504</v>
      </c>
      <c r="F192">
        <f t="shared" si="70"/>
        <v>34793156.692824431</v>
      </c>
      <c r="G192">
        <f t="shared" si="70"/>
        <v>16873684.02217916</v>
      </c>
      <c r="H192">
        <f t="shared" si="70"/>
        <v>29180096.848400373</v>
      </c>
      <c r="I192">
        <f t="shared" si="70"/>
        <v>21678677.690852959</v>
      </c>
      <c r="J192">
        <f t="shared" si="70"/>
        <v>11928743.256906286</v>
      </c>
      <c r="K192">
        <f t="shared" si="70"/>
        <v>10258862.803144721</v>
      </c>
      <c r="L192" s="6">
        <f t="shared" si="18"/>
        <v>10478040.325234819</v>
      </c>
      <c r="M192">
        <f t="shared" si="19"/>
        <v>17984012.924296699</v>
      </c>
      <c r="N192">
        <f t="shared" si="20"/>
        <v>6381085.6740722926</v>
      </c>
      <c r="O192">
        <f t="shared" si="21"/>
        <v>3439330.6644086665</v>
      </c>
    </row>
    <row r="193" spans="1:15" x14ac:dyDescent="0.25">
      <c r="A193" s="1" t="s">
        <v>136</v>
      </c>
      <c r="B193">
        <f t="shared" ref="B193:K193" si="71">B53*B$141</f>
        <v>3915114945.0413413</v>
      </c>
      <c r="C193">
        <f t="shared" si="71"/>
        <v>20536298389.432007</v>
      </c>
      <c r="D193">
        <f t="shared" si="71"/>
        <v>876973804.24965405</v>
      </c>
      <c r="E193">
        <f t="shared" si="71"/>
        <v>5490086099.950016</v>
      </c>
      <c r="F193">
        <f t="shared" si="71"/>
        <v>22152493596.182518</v>
      </c>
      <c r="G193">
        <f t="shared" si="71"/>
        <v>40557171064.82254</v>
      </c>
      <c r="H193">
        <f t="shared" si="71"/>
        <v>34322021728.494289</v>
      </c>
      <c r="I193">
        <f t="shared" si="71"/>
        <v>15781611659.6791</v>
      </c>
      <c r="J193">
        <f t="shared" si="71"/>
        <v>10160882796.133615</v>
      </c>
      <c r="K193">
        <f t="shared" si="71"/>
        <v>21466241299.207909</v>
      </c>
      <c r="L193" s="6">
        <f t="shared" si="18"/>
        <v>10594193366.971106</v>
      </c>
      <c r="M193">
        <f t="shared" si="19"/>
        <v>24457585709.667492</v>
      </c>
      <c r="N193">
        <f t="shared" si="20"/>
        <v>4458285051.7654924</v>
      </c>
      <c r="O193">
        <f t="shared" si="21"/>
        <v>5679437154.6543131</v>
      </c>
    </row>
    <row r="194" spans="1:15" x14ac:dyDescent="0.25">
      <c r="A194" s="1" t="s">
        <v>140</v>
      </c>
      <c r="B194">
        <f t="shared" ref="B194:K194" si="72">B54*B$141</f>
        <v>352278440.92396885</v>
      </c>
      <c r="C194">
        <f t="shared" si="72"/>
        <v>1482676408.3598635</v>
      </c>
      <c r="D194">
        <f t="shared" si="72"/>
        <v>116406877.488592</v>
      </c>
      <c r="E194">
        <f t="shared" si="72"/>
        <v>322915945.52130008</v>
      </c>
      <c r="F194">
        <f t="shared" si="72"/>
        <v>1862768435.1647573</v>
      </c>
      <c r="G194">
        <f t="shared" si="72"/>
        <v>640589576.04539406</v>
      </c>
      <c r="H194">
        <f t="shared" si="72"/>
        <v>2512113575.7623448</v>
      </c>
      <c r="I194">
        <f t="shared" si="72"/>
        <v>1467062251.740437</v>
      </c>
      <c r="J194">
        <f t="shared" si="72"/>
        <v>335770216.93255627</v>
      </c>
      <c r="K194">
        <f t="shared" si="72"/>
        <v>650909426.72190595</v>
      </c>
      <c r="L194" s="6">
        <f t="shared" si="18"/>
        <v>827409221.49169624</v>
      </c>
      <c r="M194">
        <f t="shared" si="19"/>
        <v>1121289009.4405274</v>
      </c>
      <c r="N194">
        <f t="shared" si="20"/>
        <v>352642229.80550486</v>
      </c>
      <c r="O194">
        <f t="shared" si="21"/>
        <v>395178490.0436126</v>
      </c>
    </row>
    <row r="195" spans="1:15" x14ac:dyDescent="0.25">
      <c r="A195" s="1" t="s">
        <v>67</v>
      </c>
      <c r="B195">
        <f t="shared" ref="B195:K195" si="73">B55*B$141</f>
        <v>649547135.79094553</v>
      </c>
      <c r="C195">
        <f t="shared" si="73"/>
        <v>3652278843.2206306</v>
      </c>
      <c r="D195">
        <f t="shared" si="73"/>
        <v>132446940.82534</v>
      </c>
      <c r="E195">
        <f t="shared" si="73"/>
        <v>758547172.393736</v>
      </c>
      <c r="F195">
        <f t="shared" si="73"/>
        <v>3451546555.170424</v>
      </c>
      <c r="G195">
        <f t="shared" si="73"/>
        <v>6015346154.4203091</v>
      </c>
      <c r="H195">
        <f t="shared" si="73"/>
        <v>5772571348.832365</v>
      </c>
      <c r="I195">
        <f t="shared" si="73"/>
        <v>2858641219.9755678</v>
      </c>
      <c r="J195">
        <f t="shared" si="73"/>
        <v>1966912919.2689497</v>
      </c>
      <c r="K195">
        <f t="shared" si="73"/>
        <v>3722961340.5528922</v>
      </c>
      <c r="L195" s="6">
        <f t="shared" si="18"/>
        <v>1728873329.4802151</v>
      </c>
      <c r="M195">
        <f t="shared" si="19"/>
        <v>4067286596.6100168</v>
      </c>
      <c r="N195">
        <f t="shared" si="20"/>
        <v>752401053.65092933</v>
      </c>
      <c r="O195">
        <f t="shared" si="21"/>
        <v>796677012.34013081</v>
      </c>
    </row>
    <row r="196" spans="1:15" x14ac:dyDescent="0.25">
      <c r="A196" s="1" t="s">
        <v>148</v>
      </c>
      <c r="B196">
        <f t="shared" ref="B196:K196" si="74">B56*B$141</f>
        <v>469315125.96586019</v>
      </c>
      <c r="C196">
        <f t="shared" si="74"/>
        <v>5239726775.8413649</v>
      </c>
      <c r="D196">
        <f t="shared" si="74"/>
        <v>228780046.923693</v>
      </c>
      <c r="E196">
        <f t="shared" si="74"/>
        <v>1059515777.2162535</v>
      </c>
      <c r="F196">
        <f t="shared" si="74"/>
        <v>5209157484.7733068</v>
      </c>
      <c r="G196">
        <f t="shared" si="74"/>
        <v>2188286958.2080932</v>
      </c>
      <c r="H196">
        <f t="shared" si="74"/>
        <v>13067428392.245865</v>
      </c>
      <c r="I196">
        <f t="shared" si="74"/>
        <v>5415826497.8239384</v>
      </c>
      <c r="J196">
        <f t="shared" si="74"/>
        <v>2232081874.2153549</v>
      </c>
      <c r="K196">
        <f t="shared" si="74"/>
        <v>3161053080.4134789</v>
      </c>
      <c r="L196" s="6">
        <f t="shared" si="18"/>
        <v>2441299042.1440954</v>
      </c>
      <c r="M196">
        <f t="shared" si="19"/>
        <v>5212935360.5813465</v>
      </c>
      <c r="N196">
        <f t="shared" si="20"/>
        <v>1144236077.0459747</v>
      </c>
      <c r="O196">
        <f t="shared" si="21"/>
        <v>2049127033.0907292</v>
      </c>
    </row>
    <row r="197" spans="1:15" x14ac:dyDescent="0.25">
      <c r="A197" s="1" t="s">
        <v>115</v>
      </c>
      <c r="B197">
        <f t="shared" ref="B197:K197" si="75">B57*B$141</f>
        <v>53726792.373305209</v>
      </c>
      <c r="C197">
        <f t="shared" si="75"/>
        <v>193304132.94767675</v>
      </c>
      <c r="D197">
        <f t="shared" si="75"/>
        <v>15003041.0463113</v>
      </c>
      <c r="E197">
        <f t="shared" si="75"/>
        <v>129772960.79693903</v>
      </c>
      <c r="F197">
        <f t="shared" si="75"/>
        <v>527981700.62530649</v>
      </c>
      <c r="G197">
        <f t="shared" si="75"/>
        <v>199834445.84327424</v>
      </c>
      <c r="H197">
        <f t="shared" si="75"/>
        <v>1062603730.0724254</v>
      </c>
      <c r="I197">
        <f t="shared" si="75"/>
        <v>389415157.52215159</v>
      </c>
      <c r="J197">
        <f t="shared" si="75"/>
        <v>184401944.42231047</v>
      </c>
      <c r="K197">
        <f t="shared" si="75"/>
        <v>276503949.45305294</v>
      </c>
      <c r="L197" s="6">
        <f t="shared" si="18"/>
        <v>183957725.55790776</v>
      </c>
      <c r="M197">
        <f t="shared" si="19"/>
        <v>422551845.46264285</v>
      </c>
      <c r="N197">
        <f t="shared" si="20"/>
        <v>91345941.579529598</v>
      </c>
      <c r="O197">
        <f t="shared" si="21"/>
        <v>164075113.66257858</v>
      </c>
    </row>
    <row r="198" spans="1:15" x14ac:dyDescent="0.25">
      <c r="A198" s="1" t="s">
        <v>137</v>
      </c>
      <c r="B198">
        <f t="shared" ref="B198:K198" si="76">B58*B$141</f>
        <v>54544247.535863109</v>
      </c>
      <c r="C198">
        <f t="shared" si="76"/>
        <v>155079129.44943029</v>
      </c>
      <c r="D198">
        <f t="shared" si="76"/>
        <v>5407407.0218787296</v>
      </c>
      <c r="E198">
        <f t="shared" si="76"/>
        <v>33937933.67972485</v>
      </c>
      <c r="F198">
        <f t="shared" si="76"/>
        <v>137973101.27066234</v>
      </c>
      <c r="G198">
        <f t="shared" si="76"/>
        <v>390875494.33008432</v>
      </c>
      <c r="H198">
        <f t="shared" si="76"/>
        <v>324128367.31627798</v>
      </c>
      <c r="I198">
        <f t="shared" si="76"/>
        <v>130299315.14040178</v>
      </c>
      <c r="J198">
        <f t="shared" si="76"/>
        <v>60552589.697726659</v>
      </c>
      <c r="K198">
        <f t="shared" si="76"/>
        <v>87333761.595102906</v>
      </c>
      <c r="L198" s="6">
        <f t="shared" si="18"/>
        <v>77388363.791511863</v>
      </c>
      <c r="M198">
        <f t="shared" si="19"/>
        <v>198637905.61591873</v>
      </c>
      <c r="N198">
        <f t="shared" si="20"/>
        <v>29408686.7658213</v>
      </c>
      <c r="O198">
        <f t="shared" si="21"/>
        <v>66644383.255087532</v>
      </c>
    </row>
    <row r="199" spans="1:15" x14ac:dyDescent="0.25">
      <c r="A199" s="1" t="s">
        <v>116</v>
      </c>
      <c r="B199">
        <f t="shared" ref="B199:K199" si="77">B59*B$141</f>
        <v>1418249717.4637759</v>
      </c>
      <c r="C199">
        <f t="shared" si="77"/>
        <v>6083697123.8591909</v>
      </c>
      <c r="D199">
        <f t="shared" si="77"/>
        <v>368241651.585536</v>
      </c>
      <c r="E199">
        <f t="shared" si="77"/>
        <v>2056803233.520642</v>
      </c>
      <c r="F199">
        <f t="shared" si="77"/>
        <v>8459059672.8579664</v>
      </c>
      <c r="G199">
        <f t="shared" si="77"/>
        <v>3896818290.2390819</v>
      </c>
      <c r="H199">
        <f t="shared" si="77"/>
        <v>12601263384.079697</v>
      </c>
      <c r="I199">
        <f t="shared" si="77"/>
        <v>9854250189.1111622</v>
      </c>
      <c r="J199">
        <f t="shared" si="77"/>
        <v>3069598156.0112586</v>
      </c>
      <c r="K199">
        <f t="shared" si="77"/>
        <v>4155854979.8629932</v>
      </c>
      <c r="L199" s="6">
        <f t="shared" si="18"/>
        <v>3677210279.8574219</v>
      </c>
      <c r="M199">
        <f t="shared" si="19"/>
        <v>6715556999.8608379</v>
      </c>
      <c r="N199">
        <f t="shared" si="20"/>
        <v>1538427082.2637079</v>
      </c>
      <c r="O199">
        <f t="shared" si="21"/>
        <v>1901095905.1666377</v>
      </c>
    </row>
    <row r="200" spans="1:15" x14ac:dyDescent="0.25">
      <c r="A200" s="1" t="s">
        <v>117</v>
      </c>
      <c r="B200">
        <f t="shared" ref="B200:K200" si="78">B60*B$141</f>
        <v>97847129.343102291</v>
      </c>
      <c r="C200">
        <f t="shared" si="78"/>
        <v>1266101002.9387212</v>
      </c>
      <c r="D200">
        <f t="shared" si="78"/>
        <v>16532251.3152937</v>
      </c>
      <c r="E200">
        <f t="shared" si="78"/>
        <v>220578185.49766356</v>
      </c>
      <c r="F200">
        <f t="shared" si="78"/>
        <v>1586570181.2108555</v>
      </c>
      <c r="G200">
        <f t="shared" si="78"/>
        <v>118825750.81509249</v>
      </c>
      <c r="H200">
        <f t="shared" si="78"/>
        <v>611898879.80190837</v>
      </c>
      <c r="I200">
        <f t="shared" si="78"/>
        <v>566996710.32578433</v>
      </c>
      <c r="J200">
        <f t="shared" si="78"/>
        <v>465628216.57468742</v>
      </c>
      <c r="K200">
        <f t="shared" si="78"/>
        <v>298708256.03922087</v>
      </c>
      <c r="L200" s="6">
        <f t="shared" si="18"/>
        <v>637525750.06112731</v>
      </c>
      <c r="M200">
        <f t="shared" si="19"/>
        <v>412411562.7113387</v>
      </c>
      <c r="N200">
        <f t="shared" si="20"/>
        <v>327606730.05652273</v>
      </c>
      <c r="O200">
        <f t="shared" si="21"/>
        <v>91006824.108507559</v>
      </c>
    </row>
    <row r="201" spans="1:15" x14ac:dyDescent="0.25">
      <c r="A201" s="1" t="s">
        <v>149</v>
      </c>
      <c r="B201">
        <f t="shared" ref="B201:K201" si="79">B61*B$141</f>
        <v>168906814.90518427</v>
      </c>
      <c r="C201">
        <f t="shared" si="79"/>
        <v>822126700.43588269</v>
      </c>
      <c r="D201">
        <f t="shared" si="79"/>
        <v>48232213.099295199</v>
      </c>
      <c r="E201">
        <f t="shared" si="79"/>
        <v>197467045.35038558</v>
      </c>
      <c r="F201">
        <f t="shared" si="79"/>
        <v>803749333.15807474</v>
      </c>
      <c r="G201">
        <f t="shared" si="79"/>
        <v>1884433280.0364308</v>
      </c>
      <c r="H201">
        <f t="shared" si="79"/>
        <v>2083500101.9591215</v>
      </c>
      <c r="I201">
        <f t="shared" si="79"/>
        <v>964646311.90322542</v>
      </c>
      <c r="J201">
        <f t="shared" si="79"/>
        <v>359393283.78352594</v>
      </c>
      <c r="K201">
        <f t="shared" si="79"/>
        <v>488962935.17192799</v>
      </c>
      <c r="L201" s="6">
        <f t="shared" si="18"/>
        <v>408096421.38976449</v>
      </c>
      <c r="M201">
        <f t="shared" si="19"/>
        <v>1156187182.5708461</v>
      </c>
      <c r="N201">
        <f t="shared" si="20"/>
        <v>167188658.23782143</v>
      </c>
      <c r="O201">
        <f t="shared" si="21"/>
        <v>354048601.71564889</v>
      </c>
    </row>
    <row r="202" spans="1:15" x14ac:dyDescent="0.25">
      <c r="A202" s="1" t="s">
        <v>118</v>
      </c>
      <c r="B202">
        <f t="shared" ref="B202:K202" si="80">B62*B$141</f>
        <v>6198148.4782107156</v>
      </c>
      <c r="C202">
        <f t="shared" si="80"/>
        <v>55162675.96064882</v>
      </c>
      <c r="D202">
        <f t="shared" si="80"/>
        <v>2844088.3639232102</v>
      </c>
      <c r="E202">
        <f t="shared" si="80"/>
        <v>11934048.665745549</v>
      </c>
      <c r="F202">
        <f t="shared" si="80"/>
        <v>102534841.47621997</v>
      </c>
      <c r="G202">
        <f t="shared" si="80"/>
        <v>135747971.69127101</v>
      </c>
      <c r="H202">
        <f t="shared" si="80"/>
        <v>191054221.56017825</v>
      </c>
      <c r="I202">
        <f t="shared" si="80"/>
        <v>45919580.195206776</v>
      </c>
      <c r="J202">
        <f t="shared" si="80"/>
        <v>27942622.37371397</v>
      </c>
      <c r="K202">
        <f t="shared" si="80"/>
        <v>27209405.18032454</v>
      </c>
      <c r="L202" s="6">
        <f t="shared" si="18"/>
        <v>35734760.588949658</v>
      </c>
      <c r="M202">
        <f t="shared" si="19"/>
        <v>85574760.200138897</v>
      </c>
      <c r="N202">
        <f t="shared" si="20"/>
        <v>19183816.571112074</v>
      </c>
      <c r="O202">
        <f t="shared" si="21"/>
        <v>33123842.771027103</v>
      </c>
    </row>
    <row r="203" spans="1:15" x14ac:dyDescent="0.25">
      <c r="A203" s="1" t="s">
        <v>119</v>
      </c>
      <c r="B203">
        <f t="shared" ref="B203:K203" si="81">B63*B$141</f>
        <v>6415598.1852124119</v>
      </c>
      <c r="C203">
        <f t="shared" si="81"/>
        <v>32696441.585464656</v>
      </c>
      <c r="D203">
        <f t="shared" si="81"/>
        <v>1110381.93126638</v>
      </c>
      <c r="E203">
        <f t="shared" si="81"/>
        <v>12270956.209076928</v>
      </c>
      <c r="F203">
        <f t="shared" si="81"/>
        <v>88382395.583114058</v>
      </c>
      <c r="G203">
        <f t="shared" si="81"/>
        <v>33899233.641141981</v>
      </c>
      <c r="H203">
        <f t="shared" si="81"/>
        <v>69528281.91700992</v>
      </c>
      <c r="I203">
        <f t="shared" si="81"/>
        <v>18882312.376966063</v>
      </c>
      <c r="J203">
        <f t="shared" si="81"/>
        <v>30025174.45155374</v>
      </c>
      <c r="K203">
        <f t="shared" si="81"/>
        <v>23661246.301976733</v>
      </c>
      <c r="L203" s="6">
        <f t="shared" si="18"/>
        <v>28175154.698826887</v>
      </c>
      <c r="M203">
        <f t="shared" si="19"/>
        <v>35199249.737729684</v>
      </c>
      <c r="N203">
        <f t="shared" si="20"/>
        <v>15975414.930824321</v>
      </c>
      <c r="O203">
        <f t="shared" si="21"/>
        <v>8961895.7687617447</v>
      </c>
    </row>
    <row r="204" spans="1:15" x14ac:dyDescent="0.25">
      <c r="A204" s="1" t="s">
        <v>138</v>
      </c>
      <c r="B204">
        <f t="shared" ref="B204:K204" si="82">B64*B$141</f>
        <v>942925526.80337822</v>
      </c>
      <c r="C204">
        <f t="shared" si="82"/>
        <v>4655691091.899313</v>
      </c>
      <c r="D204">
        <f t="shared" si="82"/>
        <v>366062428.61314398</v>
      </c>
      <c r="E204">
        <f t="shared" si="82"/>
        <v>2190432898.7373562</v>
      </c>
      <c r="F204">
        <f t="shared" si="82"/>
        <v>342193437.73036283</v>
      </c>
      <c r="G204">
        <f t="shared" si="82"/>
        <v>13952578634.926407</v>
      </c>
      <c r="H204">
        <f t="shared" si="82"/>
        <v>13729723998.645023</v>
      </c>
      <c r="I204">
        <f t="shared" si="82"/>
        <v>6823381035.3562622</v>
      </c>
      <c r="J204">
        <f t="shared" si="82"/>
        <v>4876516789.4318333</v>
      </c>
      <c r="K204">
        <f t="shared" si="82"/>
        <v>3990940542.5619831</v>
      </c>
      <c r="L204" s="6">
        <f t="shared" si="18"/>
        <v>1699461076.7567108</v>
      </c>
      <c r="M204">
        <f t="shared" si="19"/>
        <v>8674628200.1842995</v>
      </c>
      <c r="N204">
        <f t="shared" si="20"/>
        <v>811567085.01427853</v>
      </c>
      <c r="O204">
        <f t="shared" si="21"/>
        <v>2158708534.6468763</v>
      </c>
    </row>
    <row r="205" spans="1:15" x14ac:dyDescent="0.25">
      <c r="A205" s="1" t="s">
        <v>78</v>
      </c>
      <c r="B205">
        <f t="shared" ref="B205:K205" si="83">B65*B$141</f>
        <v>3125826.4851538441</v>
      </c>
      <c r="C205">
        <f t="shared" si="83"/>
        <v>2600050.1249493612</v>
      </c>
      <c r="D205">
        <f t="shared" si="83"/>
        <v>435364.902094402</v>
      </c>
      <c r="E205">
        <f t="shared" si="83"/>
        <v>1246732.0770709175</v>
      </c>
      <c r="F205">
        <f t="shared" si="83"/>
        <v>3658365.3189919679</v>
      </c>
      <c r="G205">
        <f t="shared" si="83"/>
        <v>22479215.89843208</v>
      </c>
      <c r="H205">
        <f t="shared" si="83"/>
        <v>15594397.174204838</v>
      </c>
      <c r="I205">
        <f t="shared" si="83"/>
        <v>2427480.1850687694</v>
      </c>
      <c r="J205">
        <f t="shared" si="83"/>
        <v>1360363.4930698408</v>
      </c>
      <c r="K205">
        <f t="shared" si="83"/>
        <v>17873060.399623491</v>
      </c>
      <c r="L205" s="6">
        <f t="shared" si="18"/>
        <v>2213267.7816520985</v>
      </c>
      <c r="M205">
        <f t="shared" si="19"/>
        <v>11946903.430079805</v>
      </c>
      <c r="N205">
        <f t="shared" si="20"/>
        <v>598573.33628465468</v>
      </c>
      <c r="O205">
        <f t="shared" si="21"/>
        <v>4254688.0010623252</v>
      </c>
    </row>
    <row r="206" spans="1:15" x14ac:dyDescent="0.25">
      <c r="A206" s="1" t="s">
        <v>79</v>
      </c>
      <c r="B206">
        <f t="shared" ref="B206:K206" si="84">B66*B$141</f>
        <v>1866933315.1443028</v>
      </c>
      <c r="C206">
        <f t="shared" si="84"/>
        <v>5974011163.1777973</v>
      </c>
      <c r="D206">
        <f t="shared" si="84"/>
        <v>292839766.085585</v>
      </c>
      <c r="E206">
        <f t="shared" si="84"/>
        <v>1620700987.8995044</v>
      </c>
      <c r="F206">
        <f t="shared" si="84"/>
        <v>5819128671.0621586</v>
      </c>
      <c r="G206">
        <f t="shared" si="84"/>
        <v>11801601252.185011</v>
      </c>
      <c r="H206">
        <f t="shared" si="84"/>
        <v>10955473630.926119</v>
      </c>
      <c r="I206">
        <f t="shared" si="84"/>
        <v>4392531972.2067966</v>
      </c>
      <c r="J206">
        <f t="shared" si="84"/>
        <v>3154484152.8487458</v>
      </c>
      <c r="K206">
        <f t="shared" si="84"/>
        <v>6917892010.0261202</v>
      </c>
      <c r="L206" s="6">
        <f t="shared" si="18"/>
        <v>3114722780.6738691</v>
      </c>
      <c r="M206">
        <f t="shared" si="19"/>
        <v>7444396603.6385593</v>
      </c>
      <c r="N206">
        <f t="shared" si="20"/>
        <v>1167078503.9979525</v>
      </c>
      <c r="O206">
        <f t="shared" si="21"/>
        <v>1722023923.9334307</v>
      </c>
    </row>
    <row r="207" spans="1:15" x14ac:dyDescent="0.25">
      <c r="A207" s="1" t="s">
        <v>132</v>
      </c>
      <c r="B207">
        <f t="shared" ref="B207:K207" si="85">B67*B$141</f>
        <v>7622502.9158615898</v>
      </c>
      <c r="C207">
        <f t="shared" si="85"/>
        <v>12966644.722098051</v>
      </c>
      <c r="D207">
        <f t="shared" si="85"/>
        <v>1055649.3171566699</v>
      </c>
      <c r="E207">
        <f t="shared" si="85"/>
        <v>141558.91870520459</v>
      </c>
      <c r="F207">
        <f t="shared" si="85"/>
        <v>11488181.448235748</v>
      </c>
      <c r="G207">
        <f t="shared" si="85"/>
        <v>31926091.869303655</v>
      </c>
      <c r="H207">
        <f t="shared" si="85"/>
        <v>29497637.199861988</v>
      </c>
      <c r="I207">
        <f t="shared" si="85"/>
        <v>12485299.928890435</v>
      </c>
      <c r="J207">
        <f t="shared" si="85"/>
        <v>4124658.0774758467</v>
      </c>
      <c r="K207">
        <f t="shared" si="85"/>
        <v>12845390.010616953</v>
      </c>
      <c r="L207" s="6">
        <f t="shared" ref="L207:L270" si="86">AVERAGE(B207:F207)</f>
        <v>6654907.4644114524</v>
      </c>
      <c r="M207">
        <f t="shared" ref="M207:M270" si="87">AVERAGE(G207:K207)</f>
        <v>18175815.417229779</v>
      </c>
      <c r="N207">
        <f t="shared" ref="N207:N270" si="88">_xlfn.STDEV.S(B207:F207)/SQRT(COUNT(B207:F207))</f>
        <v>2625930.374628216</v>
      </c>
      <c r="O207">
        <f t="shared" ref="O207:O270" si="89">_xlfn.STDEV.S(G207:K207)/SQRT(COUNT(G207:K207))</f>
        <v>5364159.6504539093</v>
      </c>
    </row>
    <row r="208" spans="1:15" x14ac:dyDescent="0.25">
      <c r="A208" s="1" t="s">
        <v>48</v>
      </c>
      <c r="B208">
        <f t="shared" ref="B208:K208" si="90">B68*B$141</f>
        <v>366248112.1081093</v>
      </c>
      <c r="C208">
        <f t="shared" si="90"/>
        <v>1623005961.6784937</v>
      </c>
      <c r="D208">
        <f t="shared" si="90"/>
        <v>60954277.637002803</v>
      </c>
      <c r="E208">
        <f t="shared" si="90"/>
        <v>14439249.931351652</v>
      </c>
      <c r="F208">
        <f t="shared" si="90"/>
        <v>1522642713.0839732</v>
      </c>
      <c r="G208">
        <f t="shared" si="90"/>
        <v>5484073106.528326</v>
      </c>
      <c r="H208">
        <f t="shared" si="90"/>
        <v>2464927808.1205859</v>
      </c>
      <c r="I208">
        <f t="shared" si="90"/>
        <v>1433276621.0923727</v>
      </c>
      <c r="J208">
        <f t="shared" si="90"/>
        <v>928441844.41822207</v>
      </c>
      <c r="K208">
        <f t="shared" si="90"/>
        <v>1833720597.1721196</v>
      </c>
      <c r="L208" s="6">
        <f t="shared" si="86"/>
        <v>717458062.88778615</v>
      </c>
      <c r="M208">
        <f t="shared" si="87"/>
        <v>2428887995.4663253</v>
      </c>
      <c r="N208">
        <f t="shared" si="88"/>
        <v>354747827.25633186</v>
      </c>
      <c r="O208">
        <f t="shared" si="89"/>
        <v>804122497.63084054</v>
      </c>
    </row>
    <row r="209" spans="1:15" x14ac:dyDescent="0.25">
      <c r="A209" s="1" t="s">
        <v>49</v>
      </c>
      <c r="B209">
        <f t="shared" ref="B209:K209" si="91">B69*B$141</f>
        <v>3025382.1340602343</v>
      </c>
      <c r="C209">
        <f t="shared" si="91"/>
        <v>31506549.964344494</v>
      </c>
      <c r="D209">
        <f t="shared" si="91"/>
        <v>687186.84067387902</v>
      </c>
      <c r="E209">
        <f t="shared" si="91"/>
        <v>51529.786793399428</v>
      </c>
      <c r="F209">
        <f t="shared" si="91"/>
        <v>24484820.364613432</v>
      </c>
      <c r="G209">
        <f t="shared" si="91"/>
        <v>10510443.892916186</v>
      </c>
      <c r="H209">
        <f t="shared" si="91"/>
        <v>57197619.480369307</v>
      </c>
      <c r="I209">
        <f t="shared" si="91"/>
        <v>14463962.136771673</v>
      </c>
      <c r="J209">
        <f t="shared" si="91"/>
        <v>7319679.1549016861</v>
      </c>
      <c r="K209">
        <f t="shared" si="91"/>
        <v>12436548.7969878</v>
      </c>
      <c r="L209" s="6">
        <f t="shared" si="86"/>
        <v>11951093.818097088</v>
      </c>
      <c r="M209">
        <f t="shared" si="87"/>
        <v>20385650.692389332</v>
      </c>
      <c r="N209">
        <f t="shared" si="88"/>
        <v>6662033.1724945121</v>
      </c>
      <c r="O209">
        <f t="shared" si="89"/>
        <v>9277971.1787955519</v>
      </c>
    </row>
    <row r="210" spans="1:15" x14ac:dyDescent="0.25">
      <c r="A210" s="1" t="s">
        <v>128</v>
      </c>
      <c r="B210">
        <f t="shared" ref="B210:K210" si="92">B70*B$141</f>
        <v>12354225.400460647</v>
      </c>
      <c r="C210">
        <f t="shared" si="92"/>
        <v>18051174.811067536</v>
      </c>
      <c r="D210">
        <f t="shared" si="92"/>
        <v>1074994.85643222</v>
      </c>
      <c r="E210">
        <f t="shared" si="92"/>
        <v>2315847.6248781723</v>
      </c>
      <c r="F210">
        <f t="shared" si="92"/>
        <v>21081676.363169998</v>
      </c>
      <c r="G210">
        <f t="shared" si="92"/>
        <v>15683610.96044641</v>
      </c>
      <c r="H210">
        <f t="shared" si="92"/>
        <v>46544030.977868326</v>
      </c>
      <c r="I210">
        <f t="shared" si="92"/>
        <v>19807321.881834321</v>
      </c>
      <c r="J210">
        <f t="shared" si="92"/>
        <v>6972840.3322947575</v>
      </c>
      <c r="K210">
        <f t="shared" si="92"/>
        <v>6724705.1437105369</v>
      </c>
      <c r="L210" s="6">
        <f t="shared" si="86"/>
        <v>10975583.811201716</v>
      </c>
      <c r="M210">
        <f t="shared" si="87"/>
        <v>19146501.859230872</v>
      </c>
      <c r="N210">
        <f t="shared" si="88"/>
        <v>4044196.0867766435</v>
      </c>
      <c r="O210">
        <f t="shared" si="89"/>
        <v>7299150.5221493421</v>
      </c>
    </row>
    <row r="211" spans="1:15" x14ac:dyDescent="0.25">
      <c r="A211" s="1" t="s">
        <v>129</v>
      </c>
      <c r="B211">
        <f t="shared" ref="B211:K211" si="93">B71*B$141</f>
        <v>103541980.6388765</v>
      </c>
      <c r="C211">
        <f t="shared" si="93"/>
        <v>5621731772.9663916</v>
      </c>
      <c r="D211">
        <f t="shared" si="93"/>
        <v>56882807.954316899</v>
      </c>
      <c r="E211">
        <f t="shared" si="93"/>
        <v>24044825.755331881</v>
      </c>
      <c r="F211">
        <f t="shared" si="93"/>
        <v>9356555104.4305363</v>
      </c>
      <c r="G211">
        <f t="shared" si="93"/>
        <v>2628178105.7573051</v>
      </c>
      <c r="H211">
        <f t="shared" si="93"/>
        <v>3666802069.9742408</v>
      </c>
      <c r="I211">
        <f t="shared" si="93"/>
        <v>62123267.44560317</v>
      </c>
      <c r="J211">
        <f t="shared" si="93"/>
        <v>1103184395.8741577</v>
      </c>
      <c r="K211">
        <f t="shared" si="93"/>
        <v>1449477439.8313284</v>
      </c>
      <c r="L211" s="6">
        <f t="shared" si="86"/>
        <v>3032551298.3490906</v>
      </c>
      <c r="M211">
        <f t="shared" si="87"/>
        <v>1781953055.7765274</v>
      </c>
      <c r="N211">
        <f t="shared" si="88"/>
        <v>1912873354.5777698</v>
      </c>
      <c r="O211">
        <f t="shared" si="89"/>
        <v>624413087.27601337</v>
      </c>
    </row>
    <row r="212" spans="1:15" x14ac:dyDescent="0.25">
      <c r="A212" s="1" t="s">
        <v>52</v>
      </c>
      <c r="B212">
        <f t="shared" ref="B212:K212" si="94">B72*B$141</f>
        <v>142436491.64652613</v>
      </c>
      <c r="C212">
        <f t="shared" si="94"/>
        <v>1312904505.5190706</v>
      </c>
      <c r="D212">
        <f t="shared" si="94"/>
        <v>17183219.150347199</v>
      </c>
      <c r="E212">
        <f t="shared" si="94"/>
        <v>143850257.25966296</v>
      </c>
      <c r="F212">
        <f t="shared" si="94"/>
        <v>1240014482.4812853</v>
      </c>
      <c r="G212">
        <f t="shared" si="94"/>
        <v>516759742.82156169</v>
      </c>
      <c r="H212">
        <f t="shared" si="94"/>
        <v>1061719735.3168218</v>
      </c>
      <c r="I212">
        <f t="shared" si="94"/>
        <v>434851706.43180853</v>
      </c>
      <c r="J212">
        <f t="shared" si="94"/>
        <v>567338268.85215485</v>
      </c>
      <c r="K212">
        <f t="shared" si="94"/>
        <v>426009575.32576734</v>
      </c>
      <c r="L212" s="6">
        <f t="shared" si="86"/>
        <v>571277791.21137846</v>
      </c>
      <c r="M212">
        <f t="shared" si="87"/>
        <v>601335805.74962282</v>
      </c>
      <c r="N212">
        <f t="shared" si="88"/>
        <v>289036234.52825588</v>
      </c>
      <c r="O212">
        <f t="shared" si="89"/>
        <v>118050528.99914184</v>
      </c>
    </row>
    <row r="213" spans="1:15" x14ac:dyDescent="0.25">
      <c r="A213" s="1" t="s">
        <v>158</v>
      </c>
      <c r="B213">
        <f t="shared" ref="B213:K213" si="95">B73*B$141</f>
        <v>30159785.533319592</v>
      </c>
      <c r="C213">
        <f t="shared" si="95"/>
        <v>140051950.00556794</v>
      </c>
      <c r="D213">
        <f t="shared" si="95"/>
        <v>8202923.3082378097</v>
      </c>
      <c r="E213">
        <f t="shared" si="95"/>
        <v>150366.84811897372</v>
      </c>
      <c r="F213">
        <f t="shared" si="95"/>
        <v>100327955.27299893</v>
      </c>
      <c r="G213">
        <f t="shared" si="95"/>
        <v>401770074.08775926</v>
      </c>
      <c r="H213">
        <f t="shared" si="95"/>
        <v>316667534.18341303</v>
      </c>
      <c r="I213">
        <f t="shared" si="95"/>
        <v>115229488.15312618</v>
      </c>
      <c r="J213">
        <f t="shared" si="95"/>
        <v>54201725.943341963</v>
      </c>
      <c r="K213">
        <f t="shared" si="95"/>
        <v>253047400.01071951</v>
      </c>
      <c r="L213" s="6">
        <f t="shared" si="86"/>
        <v>55778596.193648651</v>
      </c>
      <c r="M213">
        <f t="shared" si="87"/>
        <v>228183244.47567201</v>
      </c>
      <c r="N213">
        <f t="shared" si="88"/>
        <v>27478092.698873837</v>
      </c>
      <c r="O213">
        <f t="shared" si="89"/>
        <v>63878088.194825783</v>
      </c>
    </row>
    <row r="214" spans="1:15" x14ac:dyDescent="0.25">
      <c r="A214" s="1" t="s">
        <v>53</v>
      </c>
      <c r="B214">
        <f t="shared" ref="B214:K214" si="96">B74*B$141</f>
        <v>62428837.033667028</v>
      </c>
      <c r="C214">
        <f t="shared" si="96"/>
        <v>312642847.88426977</v>
      </c>
      <c r="D214">
        <f t="shared" si="96"/>
        <v>12373567.6586813</v>
      </c>
      <c r="E214">
        <f t="shared" si="96"/>
        <v>1624606.4321537698</v>
      </c>
      <c r="F214">
        <f t="shared" si="96"/>
        <v>286374946.76033658</v>
      </c>
      <c r="G214">
        <f t="shared" si="96"/>
        <v>389191348.50768489</v>
      </c>
      <c r="H214">
        <f t="shared" si="96"/>
        <v>556452370.08153391</v>
      </c>
      <c r="I214">
        <f t="shared" si="96"/>
        <v>150466071.77379045</v>
      </c>
      <c r="J214">
        <f t="shared" si="96"/>
        <v>99537392.636987284</v>
      </c>
      <c r="K214">
        <f t="shared" si="96"/>
        <v>162187992.73530912</v>
      </c>
      <c r="L214" s="6">
        <f t="shared" si="86"/>
        <v>135088961.15382168</v>
      </c>
      <c r="M214">
        <f t="shared" si="87"/>
        <v>271567035.14706111</v>
      </c>
      <c r="N214">
        <f t="shared" si="88"/>
        <v>68030922.216708928</v>
      </c>
      <c r="O214">
        <f t="shared" si="89"/>
        <v>86953593.745536163</v>
      </c>
    </row>
    <row r="215" spans="1:15" x14ac:dyDescent="0.25">
      <c r="A215" s="1" t="s">
        <v>54</v>
      </c>
      <c r="B215">
        <f t="shared" ref="B215:K215" si="97">B75*B$141</f>
        <v>5258737.3321606619</v>
      </c>
      <c r="C215">
        <f t="shared" si="97"/>
        <v>77355491.432660028</v>
      </c>
      <c r="D215">
        <f t="shared" si="97"/>
        <v>1581586.56144691</v>
      </c>
      <c r="E215">
        <f t="shared" si="97"/>
        <v>54439.99237851004</v>
      </c>
      <c r="F215">
        <f t="shared" si="97"/>
        <v>130417986.26585032</v>
      </c>
      <c r="G215">
        <f t="shared" si="97"/>
        <v>21468706.573772855</v>
      </c>
      <c r="H215">
        <f t="shared" si="97"/>
        <v>68795551.404864237</v>
      </c>
      <c r="I215">
        <f t="shared" si="97"/>
        <v>44915854.421959206</v>
      </c>
      <c r="J215">
        <f t="shared" si="97"/>
        <v>47170404.521217525</v>
      </c>
      <c r="K215">
        <f t="shared" si="97"/>
        <v>38658448.804170154</v>
      </c>
      <c r="L215" s="6">
        <f t="shared" si="86"/>
        <v>42933648.316899285</v>
      </c>
      <c r="M215">
        <f t="shared" si="87"/>
        <v>44201793.145196803</v>
      </c>
      <c r="N215">
        <f t="shared" si="88"/>
        <v>26273932.999766797</v>
      </c>
      <c r="O215">
        <f t="shared" si="89"/>
        <v>7621342.9718482485</v>
      </c>
    </row>
    <row r="216" spans="1:15" x14ac:dyDescent="0.25">
      <c r="A216" s="1" t="s">
        <v>130</v>
      </c>
      <c r="B216">
        <f t="shared" ref="B216:K216" si="98">B76*B$141</f>
        <v>21062214.083788969</v>
      </c>
      <c r="C216">
        <f t="shared" si="98"/>
        <v>24205540.323132519</v>
      </c>
      <c r="D216">
        <f t="shared" si="98"/>
        <v>2510408.63619415</v>
      </c>
      <c r="E216">
        <f t="shared" si="98"/>
        <v>130718.73194354531</v>
      </c>
      <c r="F216">
        <f t="shared" si="98"/>
        <v>13577634.216688666</v>
      </c>
      <c r="G216">
        <f t="shared" si="98"/>
        <v>97080795.844209924</v>
      </c>
      <c r="H216">
        <f t="shared" si="98"/>
        <v>93509878.784311324</v>
      </c>
      <c r="I216">
        <f t="shared" si="98"/>
        <v>46647116.917902455</v>
      </c>
      <c r="J216">
        <f t="shared" si="98"/>
        <v>17194091.916246429</v>
      </c>
      <c r="K216">
        <f t="shared" si="98"/>
        <v>17990030.799301639</v>
      </c>
      <c r="L216" s="6">
        <f t="shared" si="86"/>
        <v>12297303.198349571</v>
      </c>
      <c r="M216">
        <f t="shared" si="87"/>
        <v>54484382.852394357</v>
      </c>
      <c r="N216">
        <f t="shared" si="88"/>
        <v>4817043.2036427362</v>
      </c>
      <c r="O216">
        <f t="shared" si="89"/>
        <v>17494670.616657741</v>
      </c>
    </row>
    <row r="217" spans="1:15" x14ac:dyDescent="0.25">
      <c r="A217" s="1" t="s">
        <v>56</v>
      </c>
      <c r="B217">
        <f t="shared" ref="B217:K217" si="99">B77*B$141</f>
        <v>11680505.114010312</v>
      </c>
      <c r="C217">
        <f t="shared" si="99"/>
        <v>22795729.862553898</v>
      </c>
      <c r="D217">
        <f t="shared" si="99"/>
        <v>1341872.62322915</v>
      </c>
      <c r="E217">
        <f t="shared" si="99"/>
        <v>81158.09300030474</v>
      </c>
      <c r="F217">
        <f t="shared" si="99"/>
        <v>53359174.356292702</v>
      </c>
      <c r="G217">
        <f t="shared" si="99"/>
        <v>27730039.733826745</v>
      </c>
      <c r="H217">
        <f t="shared" si="99"/>
        <v>45404524.717113383</v>
      </c>
      <c r="I217">
        <f t="shared" si="99"/>
        <v>27098422.989861108</v>
      </c>
      <c r="J217">
        <f t="shared" si="99"/>
        <v>8956618.618309021</v>
      </c>
      <c r="K217">
        <f t="shared" si="99"/>
        <v>22323642.080248512</v>
      </c>
      <c r="L217" s="6">
        <f t="shared" si="86"/>
        <v>17851688.009817276</v>
      </c>
      <c r="M217">
        <f t="shared" si="87"/>
        <v>26302649.627871752</v>
      </c>
      <c r="N217">
        <f t="shared" si="88"/>
        <v>9776692.621853156</v>
      </c>
      <c r="O217">
        <f t="shared" si="89"/>
        <v>5849229.10532651</v>
      </c>
    </row>
    <row r="218" spans="1:15" x14ac:dyDescent="0.25">
      <c r="A218" s="1" t="s">
        <v>57</v>
      </c>
      <c r="B218">
        <f t="shared" ref="B218:K218" si="100">B78*B$141</f>
        <v>66739402.619855002</v>
      </c>
      <c r="C218">
        <f t="shared" si="100"/>
        <v>455761388.55619299</v>
      </c>
      <c r="D218">
        <f t="shared" si="100"/>
        <v>13977674.101103</v>
      </c>
      <c r="E218">
        <f t="shared" si="100"/>
        <v>33363.843238789392</v>
      </c>
      <c r="F218">
        <f t="shared" si="100"/>
        <v>750915275.46047163</v>
      </c>
      <c r="G218">
        <f t="shared" si="100"/>
        <v>210366469.9872759</v>
      </c>
      <c r="H218">
        <f t="shared" si="100"/>
        <v>399468896.35459518</v>
      </c>
      <c r="I218">
        <f t="shared" si="100"/>
        <v>434738010.37627083</v>
      </c>
      <c r="J218">
        <f t="shared" si="100"/>
        <v>360014767.89364666</v>
      </c>
      <c r="K218">
        <f t="shared" si="100"/>
        <v>276184303.9921931</v>
      </c>
      <c r="L218" s="6">
        <f t="shared" si="86"/>
        <v>257485420.91617227</v>
      </c>
      <c r="M218">
        <f t="shared" si="87"/>
        <v>336154489.72079629</v>
      </c>
      <c r="N218">
        <f t="shared" si="88"/>
        <v>149122099.07406929</v>
      </c>
      <c r="O218">
        <f t="shared" si="89"/>
        <v>41058364.915999778</v>
      </c>
    </row>
    <row r="219" spans="1:15" x14ac:dyDescent="0.25">
      <c r="A219" s="1" t="s">
        <v>58</v>
      </c>
      <c r="B219">
        <f t="shared" ref="B219:K219" si="101">B79*B$141</f>
        <v>12562522.455374571</v>
      </c>
      <c r="C219">
        <f t="shared" si="101"/>
        <v>12698650.966269899</v>
      </c>
      <c r="D219">
        <f t="shared" si="101"/>
        <v>985120.17945502896</v>
      </c>
      <c r="E219">
        <f t="shared" si="101"/>
        <v>95081.803981210367</v>
      </c>
      <c r="F219">
        <f t="shared" si="101"/>
        <v>29490338.008140881</v>
      </c>
      <c r="G219">
        <f t="shared" si="101"/>
        <v>53302005.870795175</v>
      </c>
      <c r="H219">
        <f t="shared" si="101"/>
        <v>45233922.10134168</v>
      </c>
      <c r="I219">
        <f t="shared" si="101"/>
        <v>17119060.662012517</v>
      </c>
      <c r="J219">
        <f t="shared" si="101"/>
        <v>5231381.5148185622</v>
      </c>
      <c r="K219">
        <f t="shared" si="101"/>
        <v>8689942.4584437627</v>
      </c>
      <c r="L219" s="6">
        <f t="shared" si="86"/>
        <v>11166342.682644319</v>
      </c>
      <c r="M219">
        <f t="shared" si="87"/>
        <v>25915262.521482341</v>
      </c>
      <c r="N219">
        <f t="shared" si="88"/>
        <v>5321166.2275554426</v>
      </c>
      <c r="O219">
        <f t="shared" si="89"/>
        <v>9811095.9407400247</v>
      </c>
    </row>
    <row r="220" spans="1:15" x14ac:dyDescent="0.25">
      <c r="A220" s="1" t="s">
        <v>59</v>
      </c>
      <c r="B220">
        <f t="shared" ref="B220:K220" si="102">B80*B$141</f>
        <v>11575106.564616941</v>
      </c>
      <c r="C220">
        <f t="shared" si="102"/>
        <v>18489590.560246944</v>
      </c>
      <c r="D220">
        <f t="shared" si="102"/>
        <v>1862200.4111610099</v>
      </c>
      <c r="E220">
        <f t="shared" si="102"/>
        <v>191512.74242508295</v>
      </c>
      <c r="F220">
        <f t="shared" si="102"/>
        <v>19099932.838679284</v>
      </c>
      <c r="G220">
        <f t="shared" si="102"/>
        <v>74350951.989356741</v>
      </c>
      <c r="H220">
        <f t="shared" si="102"/>
        <v>92296588.530912101</v>
      </c>
      <c r="I220">
        <f t="shared" si="102"/>
        <v>26676952.179810539</v>
      </c>
      <c r="J220">
        <f t="shared" si="102"/>
        <v>9148952.6087936573</v>
      </c>
      <c r="K220">
        <f t="shared" si="102"/>
        <v>13878951.87788501</v>
      </c>
      <c r="L220" s="6">
        <f t="shared" si="86"/>
        <v>10243668.623425853</v>
      </c>
      <c r="M220">
        <f t="shared" si="87"/>
        <v>43270479.437351607</v>
      </c>
      <c r="N220">
        <f t="shared" si="88"/>
        <v>3996850.1265303488</v>
      </c>
      <c r="O220">
        <f t="shared" si="89"/>
        <v>16841972.537602715</v>
      </c>
    </row>
    <row r="221" spans="1:15" x14ac:dyDescent="0.25">
      <c r="A221" s="1" t="s">
        <v>60</v>
      </c>
      <c r="B221">
        <f t="shared" ref="B221:K221" si="103">B81*B$141</f>
        <v>54956578.655668974</v>
      </c>
      <c r="C221">
        <f t="shared" si="103"/>
        <v>15459345.170255527</v>
      </c>
      <c r="D221">
        <f t="shared" si="103"/>
        <v>1278436.78009577</v>
      </c>
      <c r="E221">
        <f t="shared" si="103"/>
        <v>606278.7496563493</v>
      </c>
      <c r="F221">
        <f t="shared" si="103"/>
        <v>22369859.759947289</v>
      </c>
      <c r="G221">
        <f t="shared" si="103"/>
        <v>105398089.54385646</v>
      </c>
      <c r="H221">
        <f t="shared" si="103"/>
        <v>28066753.412951928</v>
      </c>
      <c r="I221">
        <f t="shared" si="103"/>
        <v>19342300.180268198</v>
      </c>
      <c r="J221">
        <f t="shared" si="103"/>
        <v>17671393.241317969</v>
      </c>
      <c r="K221">
        <f t="shared" si="103"/>
        <v>59780680.116824791</v>
      </c>
      <c r="L221" s="6">
        <f t="shared" si="86"/>
        <v>18934099.823124781</v>
      </c>
      <c r="M221">
        <f t="shared" si="87"/>
        <v>46051843.299043871</v>
      </c>
      <c r="N221">
        <f t="shared" si="88"/>
        <v>9922521.8827480022</v>
      </c>
      <c r="O221">
        <f t="shared" si="89"/>
        <v>16662489.311358619</v>
      </c>
    </row>
    <row r="222" spans="1:15" x14ac:dyDescent="0.25">
      <c r="A222" s="1" t="s">
        <v>155</v>
      </c>
      <c r="B222">
        <f t="shared" ref="B222:K222" si="104">B82*B$141</f>
        <v>4843635.6661406271</v>
      </c>
      <c r="C222">
        <f t="shared" si="104"/>
        <v>2444146.1901461235</v>
      </c>
      <c r="D222">
        <f t="shared" si="104"/>
        <v>1144617.6734909799</v>
      </c>
      <c r="E222">
        <f t="shared" si="104"/>
        <v>235614.42730353781</v>
      </c>
      <c r="F222">
        <f t="shared" si="104"/>
        <v>6891174.4637310226</v>
      </c>
      <c r="G222">
        <f t="shared" si="104"/>
        <v>35666979.1054224</v>
      </c>
      <c r="H222">
        <f t="shared" si="104"/>
        <v>28537551.882821918</v>
      </c>
      <c r="I222">
        <f t="shared" si="104"/>
        <v>31687127.846203886</v>
      </c>
      <c r="J222">
        <f t="shared" si="104"/>
        <v>4798065.1321442137</v>
      </c>
      <c r="K222">
        <f t="shared" si="104"/>
        <v>4357038.4250599043</v>
      </c>
      <c r="L222" s="6">
        <f t="shared" si="86"/>
        <v>3111837.6841624584</v>
      </c>
      <c r="M222">
        <f t="shared" si="87"/>
        <v>21009352.478330463</v>
      </c>
      <c r="N222">
        <f t="shared" si="88"/>
        <v>1222107.5539543875</v>
      </c>
      <c r="O222">
        <f t="shared" si="89"/>
        <v>6803087.8730513062</v>
      </c>
    </row>
    <row r="223" spans="1:15" x14ac:dyDescent="0.25">
      <c r="A223" s="1" t="s">
        <v>133</v>
      </c>
      <c r="B223">
        <f t="shared" ref="B223:K223" si="105">B83*B$141</f>
        <v>2596411064.6751842</v>
      </c>
      <c r="C223">
        <f t="shared" si="105"/>
        <v>5137551755.0330124</v>
      </c>
      <c r="D223">
        <f t="shared" si="105"/>
        <v>367410697.54792798</v>
      </c>
      <c r="E223">
        <f t="shared" si="105"/>
        <v>55090667.530916847</v>
      </c>
      <c r="F223">
        <f t="shared" si="105"/>
        <v>4907545980.8193951</v>
      </c>
      <c r="G223">
        <f t="shared" si="105"/>
        <v>17913028684.754311</v>
      </c>
      <c r="H223">
        <f t="shared" si="105"/>
        <v>16771327451.331644</v>
      </c>
      <c r="I223">
        <f t="shared" si="105"/>
        <v>5212243105.9494238</v>
      </c>
      <c r="J223">
        <f t="shared" si="105"/>
        <v>3140177554.6799278</v>
      </c>
      <c r="K223">
        <f t="shared" si="105"/>
        <v>10087965649.820272</v>
      </c>
      <c r="L223" s="6">
        <f t="shared" si="86"/>
        <v>2612802033.1212873</v>
      </c>
      <c r="M223">
        <f t="shared" si="87"/>
        <v>10624948489.307116</v>
      </c>
      <c r="N223">
        <f t="shared" si="88"/>
        <v>1077593366.8869507</v>
      </c>
      <c r="O223">
        <f t="shared" si="89"/>
        <v>2970703732.7951446</v>
      </c>
    </row>
    <row r="224" spans="1:15" x14ac:dyDescent="0.25">
      <c r="A224" s="1" t="s">
        <v>157</v>
      </c>
      <c r="B224">
        <f t="shared" ref="B224:K224" si="106">B84*B$141</f>
        <v>22730286.810748301</v>
      </c>
      <c r="C224">
        <f t="shared" si="106"/>
        <v>9359086.7804772109</v>
      </c>
      <c r="D224">
        <f t="shared" si="106"/>
        <v>1542766.2796863499</v>
      </c>
      <c r="E224">
        <f t="shared" si="106"/>
        <v>81841.55256242938</v>
      </c>
      <c r="F224">
        <f t="shared" si="106"/>
        <v>11842386.415295176</v>
      </c>
      <c r="G224">
        <f t="shared" si="106"/>
        <v>79194019.051315889</v>
      </c>
      <c r="H224">
        <f t="shared" si="106"/>
        <v>71298339.671866804</v>
      </c>
      <c r="I224">
        <f t="shared" si="106"/>
        <v>33092119.685465816</v>
      </c>
      <c r="J224">
        <f t="shared" si="106"/>
        <v>14070098.933995031</v>
      </c>
      <c r="K224">
        <f t="shared" si="106"/>
        <v>28651091.210456971</v>
      </c>
      <c r="L224" s="6">
        <f t="shared" si="86"/>
        <v>9111273.5677538924</v>
      </c>
      <c r="M224">
        <f t="shared" si="87"/>
        <v>45261133.710620098</v>
      </c>
      <c r="N224">
        <f t="shared" si="88"/>
        <v>4073149.0003052833</v>
      </c>
      <c r="O224">
        <f t="shared" si="89"/>
        <v>12700857.975844486</v>
      </c>
    </row>
    <row r="225" spans="1:15" x14ac:dyDescent="0.25">
      <c r="A225" s="1" t="s">
        <v>62</v>
      </c>
      <c r="B225">
        <f t="shared" ref="B225:K225" si="107">B85*B$141</f>
        <v>91900092.34712705</v>
      </c>
      <c r="C225">
        <f t="shared" si="107"/>
        <v>859276822.45535207</v>
      </c>
      <c r="D225">
        <f t="shared" si="107"/>
        <v>20290571.603493702</v>
      </c>
      <c r="E225">
        <f t="shared" si="107"/>
        <v>2284539.6623882023</v>
      </c>
      <c r="F225">
        <f t="shared" si="107"/>
        <v>471723632.8331815</v>
      </c>
      <c r="G225">
        <f t="shared" si="107"/>
        <v>219779469.61311001</v>
      </c>
      <c r="H225">
        <f t="shared" si="107"/>
        <v>1303348287.7219505</v>
      </c>
      <c r="I225">
        <f t="shared" si="107"/>
        <v>367778321.65690523</v>
      </c>
      <c r="J225">
        <f t="shared" si="107"/>
        <v>284749300.28604227</v>
      </c>
      <c r="K225">
        <f t="shared" si="107"/>
        <v>178182294.568077</v>
      </c>
      <c r="L225" s="6">
        <f t="shared" si="86"/>
        <v>289095131.78030854</v>
      </c>
      <c r="M225">
        <f t="shared" si="87"/>
        <v>470767534.76921701</v>
      </c>
      <c r="N225">
        <f t="shared" si="88"/>
        <v>166111772.71310532</v>
      </c>
      <c r="O225">
        <f t="shared" si="89"/>
        <v>210594563.4862681</v>
      </c>
    </row>
    <row r="226" spans="1:15" x14ac:dyDescent="0.25">
      <c r="A226" s="1" t="s">
        <v>64</v>
      </c>
      <c r="B226">
        <f t="shared" ref="B226:K226" si="108">B86*B$141</f>
        <v>1881387.7757167716</v>
      </c>
      <c r="C226">
        <f t="shared" si="108"/>
        <v>8427685.3648545332</v>
      </c>
      <c r="D226">
        <f t="shared" si="108"/>
        <v>494839.04650274199</v>
      </c>
      <c r="E226">
        <f t="shared" si="108"/>
        <v>74961.236845107254</v>
      </c>
      <c r="F226">
        <f t="shared" si="108"/>
        <v>22975365.045720335</v>
      </c>
      <c r="G226">
        <f t="shared" si="108"/>
        <v>27577113.092283111</v>
      </c>
      <c r="H226">
        <f t="shared" si="108"/>
        <v>39856136.162774175</v>
      </c>
      <c r="I226">
        <f t="shared" si="108"/>
        <v>10619605.306618188</v>
      </c>
      <c r="J226">
        <f t="shared" si="108"/>
        <v>4519052.0820834981</v>
      </c>
      <c r="K226">
        <f t="shared" si="108"/>
        <v>5669115.9715465885</v>
      </c>
      <c r="L226" s="6">
        <f t="shared" si="86"/>
        <v>6770847.6939278971</v>
      </c>
      <c r="M226">
        <f t="shared" si="87"/>
        <v>17648204.523061112</v>
      </c>
      <c r="N226">
        <f t="shared" si="88"/>
        <v>4321235.3092190949</v>
      </c>
      <c r="O226">
        <f t="shared" si="89"/>
        <v>6917549.6614732547</v>
      </c>
    </row>
    <row r="227" spans="1:15" x14ac:dyDescent="0.25">
      <c r="A227" s="1" t="s">
        <v>65</v>
      </c>
      <c r="B227">
        <f t="shared" ref="B227:K227" si="109">B87*B$141</f>
        <v>20900289.74617276</v>
      </c>
      <c r="C227">
        <f t="shared" si="109"/>
        <v>35160451.438610695</v>
      </c>
      <c r="D227">
        <f t="shared" si="109"/>
        <v>2127371.6486833398</v>
      </c>
      <c r="E227">
        <f t="shared" si="109"/>
        <v>2073181.9148058794</v>
      </c>
      <c r="F227">
        <f t="shared" si="109"/>
        <v>51410587.000920728</v>
      </c>
      <c r="G227">
        <f t="shared" si="109"/>
        <v>95020550.809122562</v>
      </c>
      <c r="H227">
        <f t="shared" si="109"/>
        <v>159190166.3737269</v>
      </c>
      <c r="I227">
        <f t="shared" si="109"/>
        <v>47674768.643548779</v>
      </c>
      <c r="J227">
        <f t="shared" si="109"/>
        <v>39628545.901869863</v>
      </c>
      <c r="K227">
        <f t="shared" si="109"/>
        <v>32501538.789852496</v>
      </c>
      <c r="L227" s="6">
        <f t="shared" si="86"/>
        <v>22334376.349838682</v>
      </c>
      <c r="M227">
        <f t="shared" si="87"/>
        <v>74803114.103624135</v>
      </c>
      <c r="N227">
        <f t="shared" si="88"/>
        <v>9567731.8924665935</v>
      </c>
      <c r="O227">
        <f t="shared" si="89"/>
        <v>23761881.225384533</v>
      </c>
    </row>
    <row r="228" spans="1:15" x14ac:dyDescent="0.25">
      <c r="A228" s="1" t="s">
        <v>66</v>
      </c>
      <c r="B228">
        <f t="shared" ref="B228:K228" si="110">B88*B$141</f>
        <v>49858220.306595854</v>
      </c>
      <c r="C228">
        <f t="shared" si="110"/>
        <v>97794791.638841003</v>
      </c>
      <c r="D228">
        <f t="shared" si="110"/>
        <v>4660189.6465039998</v>
      </c>
      <c r="E228">
        <f t="shared" si="110"/>
        <v>247866.5966767958</v>
      </c>
      <c r="F228">
        <f t="shared" si="110"/>
        <v>126838940.9228479</v>
      </c>
      <c r="G228">
        <f t="shared" si="110"/>
        <v>606763310.13273036</v>
      </c>
      <c r="H228">
        <f t="shared" si="110"/>
        <v>388915113.12604934</v>
      </c>
      <c r="I228">
        <f t="shared" si="110"/>
        <v>86540857.812235788</v>
      </c>
      <c r="J228">
        <f t="shared" si="110"/>
        <v>122936351.69924469</v>
      </c>
      <c r="K228">
        <f t="shared" si="110"/>
        <v>263689667.57856521</v>
      </c>
      <c r="L228" s="6">
        <f t="shared" si="86"/>
        <v>55880001.822293118</v>
      </c>
      <c r="M228">
        <f t="shared" si="87"/>
        <v>293769060.06976509</v>
      </c>
      <c r="N228">
        <f t="shared" si="88"/>
        <v>25046642.614678707</v>
      </c>
      <c r="O228">
        <f t="shared" si="89"/>
        <v>94881579.850201055</v>
      </c>
    </row>
    <row r="229" spans="1:15" x14ac:dyDescent="0.25">
      <c r="A229" s="1" t="s">
        <v>68</v>
      </c>
      <c r="B229">
        <f t="shared" ref="B229:K229" si="111">B89*B$141</f>
        <v>49802385.634242401</v>
      </c>
      <c r="C229">
        <f t="shared" si="111"/>
        <v>85939365.360247791</v>
      </c>
      <c r="D229">
        <f t="shared" si="111"/>
        <v>5298688.2824676102</v>
      </c>
      <c r="E229">
        <f t="shared" si="111"/>
        <v>2383278.8437849837</v>
      </c>
      <c r="F229">
        <f t="shared" si="111"/>
        <v>88182896.374804795</v>
      </c>
      <c r="G229">
        <f t="shared" si="111"/>
        <v>225900585.15473086</v>
      </c>
      <c r="H229">
        <f t="shared" si="111"/>
        <v>326060096.85972148</v>
      </c>
      <c r="I229">
        <f t="shared" si="111"/>
        <v>142290170.515131</v>
      </c>
      <c r="J229">
        <f t="shared" si="111"/>
        <v>103840395.52971086</v>
      </c>
      <c r="K229">
        <f t="shared" si="111"/>
        <v>310879057.07784784</v>
      </c>
      <c r="L229" s="6">
        <f t="shared" si="86"/>
        <v>46321322.89910952</v>
      </c>
      <c r="M229">
        <f t="shared" si="87"/>
        <v>221794061.02742845</v>
      </c>
      <c r="N229">
        <f t="shared" si="88"/>
        <v>18638007.788357731</v>
      </c>
      <c r="O229">
        <f t="shared" si="89"/>
        <v>44191821.698607951</v>
      </c>
    </row>
    <row r="230" spans="1:15" x14ac:dyDescent="0.25">
      <c r="A230" s="1" t="s">
        <v>69</v>
      </c>
      <c r="B230">
        <f t="shared" ref="B230:K230" si="112">B90*B$141</f>
        <v>1734561.0847771384</v>
      </c>
      <c r="C230">
        <f t="shared" si="112"/>
        <v>6683340.0273956666</v>
      </c>
      <c r="D230">
        <f t="shared" si="112"/>
        <v>264206.24388861901</v>
      </c>
      <c r="E230">
        <f t="shared" si="112"/>
        <v>54239.58075745542</v>
      </c>
      <c r="F230">
        <f t="shared" si="112"/>
        <v>3312184.3450063388</v>
      </c>
      <c r="G230">
        <f t="shared" si="112"/>
        <v>23042094.22744149</v>
      </c>
      <c r="H230">
        <f t="shared" si="112"/>
        <v>12108618.569699906</v>
      </c>
      <c r="I230">
        <f t="shared" si="112"/>
        <v>6001974.3363982346</v>
      </c>
      <c r="J230">
        <f t="shared" si="112"/>
        <v>3910036.1252951873</v>
      </c>
      <c r="K230">
        <f t="shared" si="112"/>
        <v>10711776.127828734</v>
      </c>
      <c r="L230" s="6">
        <f t="shared" si="86"/>
        <v>2409706.2563650436</v>
      </c>
      <c r="M230">
        <f t="shared" si="87"/>
        <v>11154899.87733271</v>
      </c>
      <c r="N230">
        <f t="shared" si="88"/>
        <v>1218310.8567915605</v>
      </c>
      <c r="O230">
        <f t="shared" si="89"/>
        <v>3327551.8022624776</v>
      </c>
    </row>
    <row r="231" spans="1:15" x14ac:dyDescent="0.25">
      <c r="A231" s="1" t="s">
        <v>70</v>
      </c>
      <c r="B231">
        <f t="shared" ref="B231:K231" si="113">B91*B$141</f>
        <v>8790473.7317728195</v>
      </c>
      <c r="C231">
        <f t="shared" si="113"/>
        <v>35902220.988622546</v>
      </c>
      <c r="D231">
        <f t="shared" si="113"/>
        <v>2955293.9228005102</v>
      </c>
      <c r="E231">
        <f t="shared" si="113"/>
        <v>130650.36951634403</v>
      </c>
      <c r="F231">
        <f t="shared" si="113"/>
        <v>56326552.683643498</v>
      </c>
      <c r="G231">
        <f t="shared" si="113"/>
        <v>10619161.293320224</v>
      </c>
      <c r="H231">
        <f t="shared" si="113"/>
        <v>151981559.10082638</v>
      </c>
      <c r="I231">
        <f t="shared" si="113"/>
        <v>31657408.609772965</v>
      </c>
      <c r="J231">
        <f t="shared" si="113"/>
        <v>19529175.123272441</v>
      </c>
      <c r="K231">
        <f t="shared" si="113"/>
        <v>30680179.011976328</v>
      </c>
      <c r="L231" s="6">
        <f t="shared" si="86"/>
        <v>20821038.339271143</v>
      </c>
      <c r="M231">
        <f t="shared" si="87"/>
        <v>48893496.627833679</v>
      </c>
      <c r="N231">
        <f t="shared" si="88"/>
        <v>10908930.015428521</v>
      </c>
      <c r="O231">
        <f t="shared" si="89"/>
        <v>26060645.057154763</v>
      </c>
    </row>
    <row r="232" spans="1:15" x14ac:dyDescent="0.25">
      <c r="A232" s="1" t="s">
        <v>71</v>
      </c>
      <c r="B232">
        <f t="shared" ref="B232:K232" si="114">B92*B$141</f>
        <v>34510630.110164486</v>
      </c>
      <c r="C232">
        <f t="shared" si="114"/>
        <v>246969282.10517886</v>
      </c>
      <c r="D232">
        <f t="shared" si="114"/>
        <v>6799645.0238360101</v>
      </c>
      <c r="E232">
        <f t="shared" si="114"/>
        <v>34967274.620930746</v>
      </c>
      <c r="F232">
        <f t="shared" si="114"/>
        <v>364983754.16438752</v>
      </c>
      <c r="G232">
        <f t="shared" si="114"/>
        <v>99012142.450833142</v>
      </c>
      <c r="H232">
        <f t="shared" si="114"/>
        <v>282092724.97628045</v>
      </c>
      <c r="I232">
        <f t="shared" si="114"/>
        <v>242368089.29744571</v>
      </c>
      <c r="J232">
        <f t="shared" si="114"/>
        <v>115937485.34408258</v>
      </c>
      <c r="K232">
        <f t="shared" si="114"/>
        <v>76652615.218374282</v>
      </c>
      <c r="L232" s="6">
        <f t="shared" si="86"/>
        <v>137646117.20489952</v>
      </c>
      <c r="M232">
        <f t="shared" si="87"/>
        <v>163212611.45740324</v>
      </c>
      <c r="N232">
        <f t="shared" si="88"/>
        <v>71391395.93011862</v>
      </c>
      <c r="O232">
        <f t="shared" si="89"/>
        <v>41380757.473094471</v>
      </c>
    </row>
    <row r="233" spans="1:15" x14ac:dyDescent="0.25">
      <c r="A233" s="1" t="s">
        <v>72</v>
      </c>
      <c r="B233">
        <f t="shared" ref="B233:K233" si="115">B93*B$141</f>
        <v>206354395.02708349</v>
      </c>
      <c r="C233">
        <f t="shared" si="115"/>
        <v>489929122.44795728</v>
      </c>
      <c r="D233">
        <f t="shared" si="115"/>
        <v>24660128.576453499</v>
      </c>
      <c r="E233">
        <f t="shared" si="115"/>
        <v>1516894.0438285521</v>
      </c>
      <c r="F233">
        <f t="shared" si="115"/>
        <v>831596857.46627426</v>
      </c>
      <c r="G233">
        <f t="shared" si="115"/>
        <v>559552532.11782658</v>
      </c>
      <c r="H233">
        <f t="shared" si="115"/>
        <v>1217583468.0651</v>
      </c>
      <c r="I233">
        <f t="shared" si="115"/>
        <v>542881645.07858467</v>
      </c>
      <c r="J233">
        <f t="shared" si="115"/>
        <v>322606911.53939939</v>
      </c>
      <c r="K233">
        <f t="shared" si="115"/>
        <v>537132536.10875642</v>
      </c>
      <c r="L233" s="6">
        <f t="shared" si="86"/>
        <v>310811479.51231945</v>
      </c>
      <c r="M233">
        <f t="shared" si="87"/>
        <v>635951418.5819335</v>
      </c>
      <c r="N233">
        <f t="shared" si="88"/>
        <v>156805222.91096759</v>
      </c>
      <c r="O233">
        <f t="shared" si="89"/>
        <v>151780197.19414723</v>
      </c>
    </row>
    <row r="234" spans="1:15" x14ac:dyDescent="0.25">
      <c r="A234" s="1" t="s">
        <v>73</v>
      </c>
      <c r="B234">
        <f t="shared" ref="B234:K234" si="116">B94*B$141</f>
        <v>206444709.23951969</v>
      </c>
      <c r="C234">
        <f t="shared" si="116"/>
        <v>52531967.863298051</v>
      </c>
      <c r="D234">
        <f t="shared" si="116"/>
        <v>5642227.5439434499</v>
      </c>
      <c r="E234">
        <f t="shared" si="116"/>
        <v>39663523.010783531</v>
      </c>
      <c r="F234">
        <f t="shared" si="116"/>
        <v>56683168.647260994</v>
      </c>
      <c r="G234">
        <f t="shared" si="116"/>
        <v>224230204.61178014</v>
      </c>
      <c r="H234">
        <f t="shared" si="116"/>
        <v>585833846.69983017</v>
      </c>
      <c r="I234">
        <f t="shared" si="116"/>
        <v>234695046.30998841</v>
      </c>
      <c r="J234">
        <f t="shared" si="116"/>
        <v>50855293.500432767</v>
      </c>
      <c r="K234">
        <f t="shared" si="116"/>
        <v>33891256.420623153</v>
      </c>
      <c r="L234" s="6">
        <f t="shared" si="86"/>
        <v>72193119.260961145</v>
      </c>
      <c r="M234">
        <f t="shared" si="87"/>
        <v>225901129.50853091</v>
      </c>
      <c r="N234">
        <f t="shared" si="88"/>
        <v>34740325.757411957</v>
      </c>
      <c r="O234">
        <f t="shared" si="89"/>
        <v>99282556.860317081</v>
      </c>
    </row>
    <row r="235" spans="1:15" x14ac:dyDescent="0.25">
      <c r="A235" s="1" t="s">
        <v>156</v>
      </c>
      <c r="B235">
        <f t="shared" ref="B235:K235" si="117">B95*B$141</f>
        <v>1226602.8553820841</v>
      </c>
      <c r="C235">
        <f t="shared" si="117"/>
        <v>3484144.0792848933</v>
      </c>
      <c r="D235">
        <f t="shared" si="117"/>
        <v>430053.66615065298</v>
      </c>
      <c r="E235">
        <f t="shared" si="117"/>
        <v>148275.45894879606</v>
      </c>
      <c r="F235">
        <f t="shared" si="117"/>
        <v>4203492.6613736609</v>
      </c>
      <c r="G235">
        <f t="shared" si="117"/>
        <v>17021305.985411823</v>
      </c>
      <c r="H235">
        <f t="shared" si="117"/>
        <v>15743843.541540436</v>
      </c>
      <c r="I235">
        <f t="shared" si="117"/>
        <v>4827656.8163082479</v>
      </c>
      <c r="J235">
        <f t="shared" si="117"/>
        <v>1578674.5645541959</v>
      </c>
      <c r="K235">
        <f t="shared" si="117"/>
        <v>1522307.6592424277</v>
      </c>
      <c r="L235" s="6">
        <f t="shared" si="86"/>
        <v>1898513.7442280173</v>
      </c>
      <c r="M235">
        <f t="shared" si="87"/>
        <v>8138757.7134114252</v>
      </c>
      <c r="N235">
        <f t="shared" si="88"/>
        <v>821532.85590572527</v>
      </c>
      <c r="O235">
        <f t="shared" si="89"/>
        <v>3424269.8904120931</v>
      </c>
    </row>
    <row r="236" spans="1:15" x14ac:dyDescent="0.25">
      <c r="A236" s="1" t="s">
        <v>74</v>
      </c>
      <c r="B236">
        <f t="shared" ref="B236:K236" si="118">B96*B$141</f>
        <v>7037978.7591236653</v>
      </c>
      <c r="C236">
        <f t="shared" si="118"/>
        <v>48402856.024564356</v>
      </c>
      <c r="D236">
        <f t="shared" si="118"/>
        <v>3311704.9074621098</v>
      </c>
      <c r="E236">
        <f t="shared" si="118"/>
        <v>1047123.9678144394</v>
      </c>
      <c r="F236">
        <f t="shared" si="118"/>
        <v>74113944.404108793</v>
      </c>
      <c r="G236">
        <f t="shared" si="118"/>
        <v>31001425.292103235</v>
      </c>
      <c r="H236">
        <f t="shared" si="118"/>
        <v>95242647.08863683</v>
      </c>
      <c r="I236">
        <f t="shared" si="118"/>
        <v>42361138.542838588</v>
      </c>
      <c r="J236">
        <f t="shared" si="118"/>
        <v>19170443.153554063</v>
      </c>
      <c r="K236">
        <f t="shared" si="118"/>
        <v>20530007.456514053</v>
      </c>
      <c r="L236" s="6">
        <f t="shared" si="86"/>
        <v>26782721.612614673</v>
      </c>
      <c r="M236">
        <f t="shared" si="87"/>
        <v>41661132.306729354</v>
      </c>
      <c r="N236">
        <f t="shared" si="88"/>
        <v>14681177.310740281</v>
      </c>
      <c r="O236">
        <f t="shared" si="89"/>
        <v>14031132.571378855</v>
      </c>
    </row>
    <row r="237" spans="1:15" x14ac:dyDescent="0.25">
      <c r="A237" s="1" t="s">
        <v>75</v>
      </c>
      <c r="B237">
        <f t="shared" ref="B237:K237" si="119">B97*B$141</f>
        <v>11269138.28824665</v>
      </c>
      <c r="C237">
        <f t="shared" si="119"/>
        <v>6476599.2105580214</v>
      </c>
      <c r="D237">
        <f t="shared" si="119"/>
        <v>694310.96742048103</v>
      </c>
      <c r="E237">
        <f t="shared" si="119"/>
        <v>90854.113222126965</v>
      </c>
      <c r="F237">
        <f t="shared" si="119"/>
        <v>8787494.1997055244</v>
      </c>
      <c r="G237">
        <f t="shared" si="119"/>
        <v>18420284.367368039</v>
      </c>
      <c r="H237">
        <f t="shared" si="119"/>
        <v>25186963.937277988</v>
      </c>
      <c r="I237">
        <f t="shared" si="119"/>
        <v>7557548.424115642</v>
      </c>
      <c r="J237">
        <f t="shared" si="119"/>
        <v>4704952.5739111332</v>
      </c>
      <c r="K237">
        <f t="shared" si="119"/>
        <v>13735803.195350919</v>
      </c>
      <c r="L237" s="6">
        <f t="shared" si="86"/>
        <v>5463679.3558305604</v>
      </c>
      <c r="M237">
        <f t="shared" si="87"/>
        <v>13921110.499604743</v>
      </c>
      <c r="N237">
        <f t="shared" si="88"/>
        <v>2206708.3073710739</v>
      </c>
      <c r="O237">
        <f t="shared" si="89"/>
        <v>3692078.3250659527</v>
      </c>
    </row>
    <row r="238" spans="1:15" x14ac:dyDescent="0.25">
      <c r="A238" s="1" t="s">
        <v>76</v>
      </c>
      <c r="B238">
        <f t="shared" ref="B238:K238" si="120">B98*B$141</f>
        <v>1113267.4951879533</v>
      </c>
      <c r="C238">
        <f t="shared" si="120"/>
        <v>2461320.5907577593</v>
      </c>
      <c r="D238">
        <f t="shared" si="120"/>
        <v>173560.634851101</v>
      </c>
      <c r="E238">
        <f t="shared" si="120"/>
        <v>224734.39805818102</v>
      </c>
      <c r="F238">
        <f t="shared" si="120"/>
        <v>3577392.1819250793</v>
      </c>
      <c r="G238">
        <f t="shared" si="120"/>
        <v>17284104.257841557</v>
      </c>
      <c r="H238">
        <f t="shared" si="120"/>
        <v>11373879.114032341</v>
      </c>
      <c r="I238">
        <f t="shared" si="120"/>
        <v>7870419.0902414732</v>
      </c>
      <c r="J238">
        <f t="shared" si="120"/>
        <v>1122549.415377066</v>
      </c>
      <c r="K238">
        <f t="shared" si="120"/>
        <v>1652879.1036384047</v>
      </c>
      <c r="L238" s="6">
        <f t="shared" si="86"/>
        <v>1510055.0601560147</v>
      </c>
      <c r="M238">
        <f t="shared" si="87"/>
        <v>7860766.1962261694</v>
      </c>
      <c r="N238">
        <f t="shared" si="88"/>
        <v>662363.03526674211</v>
      </c>
      <c r="O238">
        <f t="shared" si="89"/>
        <v>3042061.6637006458</v>
      </c>
    </row>
    <row r="239" spans="1:15" x14ac:dyDescent="0.25">
      <c r="A239" s="1" t="s">
        <v>77</v>
      </c>
      <c r="B239">
        <f t="shared" ref="B239:K239" si="121">B99*B$141</f>
        <v>52997319.848095529</v>
      </c>
      <c r="C239">
        <f t="shared" si="121"/>
        <v>160224372.74607897</v>
      </c>
      <c r="D239">
        <f t="shared" si="121"/>
        <v>6138582.8797923597</v>
      </c>
      <c r="E239">
        <f t="shared" si="121"/>
        <v>579103.72126531636</v>
      </c>
      <c r="F239">
        <f t="shared" si="121"/>
        <v>163708089.08652049</v>
      </c>
      <c r="G239">
        <f t="shared" si="121"/>
        <v>185472353.11533412</v>
      </c>
      <c r="H239">
        <f t="shared" si="121"/>
        <v>842716928.78745782</v>
      </c>
      <c r="I239">
        <f t="shared" si="121"/>
        <v>93176587.741146252</v>
      </c>
      <c r="J239">
        <f t="shared" si="121"/>
        <v>64681427.777156591</v>
      </c>
      <c r="K239">
        <f t="shared" si="121"/>
        <v>64895075.350849785</v>
      </c>
      <c r="L239" s="6">
        <f t="shared" si="86"/>
        <v>76729493.656350538</v>
      </c>
      <c r="M239">
        <f t="shared" si="87"/>
        <v>250188474.55438894</v>
      </c>
      <c r="N239">
        <f t="shared" si="88"/>
        <v>35973494.091072313</v>
      </c>
      <c r="O239">
        <f t="shared" si="89"/>
        <v>149779402.16248214</v>
      </c>
    </row>
    <row r="240" spans="1:15" x14ac:dyDescent="0.25">
      <c r="A240" s="1" t="s">
        <v>80</v>
      </c>
      <c r="B240">
        <f t="shared" ref="B240:K240" si="122">B100*B$141</f>
        <v>8936436.3552248292</v>
      </c>
      <c r="C240">
        <f t="shared" si="122"/>
        <v>5126066.5541757597</v>
      </c>
      <c r="D240">
        <f t="shared" si="122"/>
        <v>364339.35404744698</v>
      </c>
      <c r="E240">
        <f t="shared" si="122"/>
        <v>113021.297746896</v>
      </c>
      <c r="F240">
        <f t="shared" si="122"/>
        <v>7140843.8216950651</v>
      </c>
      <c r="G240">
        <f t="shared" si="122"/>
        <v>20893931.203260891</v>
      </c>
      <c r="H240">
        <f t="shared" si="122"/>
        <v>7580130.6136866994</v>
      </c>
      <c r="I240">
        <f t="shared" si="122"/>
        <v>7940124.8587368121</v>
      </c>
      <c r="J240">
        <f t="shared" si="122"/>
        <v>2792058.5367648238</v>
      </c>
      <c r="K240">
        <f t="shared" si="122"/>
        <v>9534540.5781394038</v>
      </c>
      <c r="L240" s="6">
        <f t="shared" si="86"/>
        <v>4336141.476578</v>
      </c>
      <c r="M240">
        <f t="shared" si="87"/>
        <v>9748157.1581177246</v>
      </c>
      <c r="N240">
        <f t="shared" si="88"/>
        <v>1778524.7536767074</v>
      </c>
      <c r="O240">
        <f t="shared" si="89"/>
        <v>3005249.8983576954</v>
      </c>
    </row>
    <row r="241" spans="1:15" x14ac:dyDescent="0.25">
      <c r="A241" t="s">
        <v>159</v>
      </c>
      <c r="B241">
        <f t="shared" ref="B241:K241" si="123">B101*B$141</f>
        <v>32636.442348325952</v>
      </c>
      <c r="D241">
        <f t="shared" si="123"/>
        <v>16413</v>
      </c>
      <c r="G241">
        <f t="shared" si="123"/>
        <v>51899.656314405693</v>
      </c>
      <c r="K241">
        <f t="shared" si="123"/>
        <v>88390.856340699786</v>
      </c>
      <c r="L241" s="6">
        <f t="shared" si="86"/>
        <v>24524.721174162976</v>
      </c>
      <c r="M241">
        <f t="shared" si="87"/>
        <v>70145.256327552735</v>
      </c>
      <c r="N241">
        <f t="shared" si="88"/>
        <v>8111.7211741629771</v>
      </c>
      <c r="O241">
        <f t="shared" si="89"/>
        <v>18245.600013147065</v>
      </c>
    </row>
    <row r="242" spans="1:15" x14ac:dyDescent="0.25">
      <c r="A242" t="s">
        <v>160</v>
      </c>
      <c r="B242">
        <f t="shared" ref="B242:K242" si="124">B102*B$141</f>
        <v>1501316.0705168927</v>
      </c>
      <c r="C242">
        <f t="shared" si="124"/>
        <v>962143.69200862339</v>
      </c>
      <c r="D242">
        <f t="shared" si="124"/>
        <v>334040</v>
      </c>
      <c r="E242">
        <f t="shared" si="124"/>
        <v>883669.02618062461</v>
      </c>
      <c r="F242">
        <f t="shared" si="124"/>
        <v>1921767.7966745535</v>
      </c>
      <c r="G242">
        <f t="shared" si="124"/>
        <v>2054357.438805677</v>
      </c>
      <c r="H242">
        <f t="shared" si="124"/>
        <v>3141052.5215097624</v>
      </c>
      <c r="I242">
        <f t="shared" si="124"/>
        <v>3083988.9288330162</v>
      </c>
      <c r="J242">
        <f t="shared" si="124"/>
        <v>1369458.4016655991</v>
      </c>
      <c r="K242">
        <f t="shared" si="124"/>
        <v>1535045.9453422332</v>
      </c>
      <c r="L242" s="6">
        <f t="shared" si="86"/>
        <v>1120587.3170761387</v>
      </c>
      <c r="M242">
        <f t="shared" si="87"/>
        <v>2236780.6472312575</v>
      </c>
      <c r="N242">
        <f t="shared" si="88"/>
        <v>272647.74760404276</v>
      </c>
      <c r="O242">
        <f t="shared" si="89"/>
        <v>375061.80767217389</v>
      </c>
    </row>
    <row r="243" spans="1:15" x14ac:dyDescent="0.25">
      <c r="A243" t="s">
        <v>161</v>
      </c>
      <c r="B243">
        <f t="shared" ref="B243:K243" si="125">B103*B$141</f>
        <v>9579077.1968987845</v>
      </c>
      <c r="C243">
        <f t="shared" si="125"/>
        <v>6523232.7925827503</v>
      </c>
      <c r="D243">
        <f t="shared" si="125"/>
        <v>732240</v>
      </c>
      <c r="E243">
        <f t="shared" si="125"/>
        <v>103683.50908885234</v>
      </c>
      <c r="F243">
        <f t="shared" si="125"/>
        <v>5159033.5128392335</v>
      </c>
      <c r="G243">
        <f t="shared" si="125"/>
        <v>11529805.42321134</v>
      </c>
      <c r="H243">
        <f t="shared" si="125"/>
        <v>6331109.6061232807</v>
      </c>
      <c r="I243">
        <f t="shared" si="125"/>
        <v>2939723.9479275276</v>
      </c>
      <c r="J243">
        <f t="shared" si="125"/>
        <v>2696283.5515789278</v>
      </c>
      <c r="K243">
        <f t="shared" si="125"/>
        <v>5822127.3464656333</v>
      </c>
      <c r="L243" s="6">
        <f t="shared" si="86"/>
        <v>4419453.4022819232</v>
      </c>
      <c r="M243">
        <f t="shared" si="87"/>
        <v>5863809.9750613412</v>
      </c>
      <c r="N243">
        <f t="shared" si="88"/>
        <v>1786281.0054680952</v>
      </c>
      <c r="O243">
        <f t="shared" si="89"/>
        <v>1595417.0856348558</v>
      </c>
    </row>
    <row r="244" spans="1:15" x14ac:dyDescent="0.25">
      <c r="A244" t="s">
        <v>162</v>
      </c>
      <c r="B244">
        <f t="shared" ref="B244:K244" si="126">B104*B$141</f>
        <v>714934.27241209429</v>
      </c>
      <c r="C244">
        <f t="shared" si="126"/>
        <v>1916785.1072090087</v>
      </c>
      <c r="D244">
        <f t="shared" si="126"/>
        <v>379569</v>
      </c>
      <c r="E244">
        <f t="shared" si="126"/>
        <v>1329092.8558372802</v>
      </c>
      <c r="F244">
        <f t="shared" si="126"/>
        <v>1676976.7619357759</v>
      </c>
      <c r="G244">
        <f t="shared" si="126"/>
        <v>1202927.6699368679</v>
      </c>
      <c r="H244">
        <f t="shared" si="126"/>
        <v>3898523.6480030981</v>
      </c>
      <c r="I244">
        <f t="shared" si="126"/>
        <v>1380378.0253265104</v>
      </c>
      <c r="J244">
        <f t="shared" si="126"/>
        <v>1131200.8124976449</v>
      </c>
      <c r="K244">
        <f t="shared" si="126"/>
        <v>1408312.3729284783</v>
      </c>
      <c r="L244" s="6">
        <f t="shared" si="86"/>
        <v>1203471.599478832</v>
      </c>
      <c r="M244">
        <f t="shared" si="87"/>
        <v>1804268.5057385198</v>
      </c>
      <c r="N244">
        <f t="shared" si="88"/>
        <v>288642.35765028227</v>
      </c>
      <c r="O244">
        <f t="shared" si="89"/>
        <v>526165.36943639012</v>
      </c>
    </row>
    <row r="245" spans="1:15" x14ac:dyDescent="0.25">
      <c r="A245" t="s">
        <v>163</v>
      </c>
      <c r="B245">
        <f t="shared" ref="B245:K245" si="127">B105*B$141</f>
        <v>1780578.4434570007</v>
      </c>
      <c r="C245">
        <f t="shared" si="127"/>
        <v>1473989.1688974313</v>
      </c>
      <c r="D245">
        <f t="shared" si="127"/>
        <v>551459</v>
      </c>
      <c r="E245">
        <f t="shared" si="127"/>
        <v>207917.66632088754</v>
      </c>
      <c r="F245">
        <f t="shared" si="127"/>
        <v>662802.03438739153</v>
      </c>
      <c r="G245">
        <f t="shared" si="127"/>
        <v>8444876.5564541835</v>
      </c>
      <c r="H245">
        <f t="shared" si="127"/>
        <v>4364413.4664021255</v>
      </c>
      <c r="I245">
        <f t="shared" si="127"/>
        <v>1387548.3491616421</v>
      </c>
      <c r="J245">
        <f t="shared" si="127"/>
        <v>1007698.643043675</v>
      </c>
      <c r="K245">
        <f t="shared" si="127"/>
        <v>1487193.075613491</v>
      </c>
      <c r="L245" s="6">
        <f t="shared" si="86"/>
        <v>935349.26261254214</v>
      </c>
      <c r="M245">
        <f t="shared" si="87"/>
        <v>3338346.0181350233</v>
      </c>
      <c r="N245">
        <f t="shared" si="88"/>
        <v>296256.28849181853</v>
      </c>
      <c r="O245">
        <f t="shared" si="89"/>
        <v>1410563.0878496331</v>
      </c>
    </row>
    <row r="246" spans="1:15" x14ac:dyDescent="0.25">
      <c r="A246" t="s">
        <v>164</v>
      </c>
      <c r="B246">
        <f t="shared" ref="B246:H246" si="128">B106*B$141</f>
        <v>61836.888974402704</v>
      </c>
      <c r="D246">
        <f t="shared" si="128"/>
        <v>15596</v>
      </c>
      <c r="E246">
        <f t="shared" si="128"/>
        <v>49752.827872810478</v>
      </c>
      <c r="G246">
        <f t="shared" si="128"/>
        <v>62820.901467482829</v>
      </c>
      <c r="H246">
        <f t="shared" si="128"/>
        <v>72564.449211330881</v>
      </c>
      <c r="L246" s="6">
        <f t="shared" si="86"/>
        <v>42395.238949071063</v>
      </c>
      <c r="M246">
        <f t="shared" si="87"/>
        <v>67692.675339406851</v>
      </c>
      <c r="N246">
        <f t="shared" si="88"/>
        <v>13846.245452153064</v>
      </c>
      <c r="O246">
        <f t="shared" si="89"/>
        <v>4871.773871924026</v>
      </c>
    </row>
    <row r="247" spans="1:15" x14ac:dyDescent="0.25">
      <c r="A247" t="s">
        <v>165</v>
      </c>
      <c r="B247">
        <f t="shared" ref="B247:K247" si="129">B107*B$141</f>
        <v>1372193.690488297</v>
      </c>
      <c r="C247">
        <f t="shared" si="129"/>
        <v>1379113.6484326869</v>
      </c>
      <c r="D247">
        <f t="shared" si="129"/>
        <v>673586</v>
      </c>
      <c r="E247">
        <f t="shared" si="129"/>
        <v>492188.50728457927</v>
      </c>
      <c r="F247">
        <f t="shared" si="129"/>
        <v>2510196.2156330566</v>
      </c>
      <c r="G247">
        <f t="shared" si="129"/>
        <v>4334694.4332983512</v>
      </c>
      <c r="H247">
        <f t="shared" si="129"/>
        <v>3243413.2972689085</v>
      </c>
      <c r="I247">
        <f t="shared" si="129"/>
        <v>2091697.1238276956</v>
      </c>
      <c r="J247">
        <f t="shared" si="129"/>
        <v>902755.25411500933</v>
      </c>
      <c r="K247">
        <f t="shared" si="129"/>
        <v>1333943.0519013938</v>
      </c>
      <c r="L247" s="6">
        <f t="shared" si="86"/>
        <v>1285455.6123677238</v>
      </c>
      <c r="M247">
        <f t="shared" si="87"/>
        <v>2381300.6320822719</v>
      </c>
      <c r="N247">
        <f t="shared" si="88"/>
        <v>354960.70132821391</v>
      </c>
      <c r="O247">
        <f t="shared" si="89"/>
        <v>629520.05994919129</v>
      </c>
    </row>
    <row r="248" spans="1:15" x14ac:dyDescent="0.25">
      <c r="A248" t="s">
        <v>166</v>
      </c>
      <c r="B248">
        <f t="shared" ref="B248:K248" si="130">B108*B$141</f>
        <v>464541.32531557285</v>
      </c>
      <c r="C248">
        <f t="shared" si="130"/>
        <v>1964639.3152840917</v>
      </c>
      <c r="D248">
        <f t="shared" si="130"/>
        <v>620363</v>
      </c>
      <c r="E248">
        <f t="shared" si="130"/>
        <v>1055539.4463943446</v>
      </c>
      <c r="F248">
        <f t="shared" si="130"/>
        <v>484797.92597865651</v>
      </c>
      <c r="G248">
        <f t="shared" si="130"/>
        <v>5689764.5449524997</v>
      </c>
      <c r="H248">
        <f t="shared" si="130"/>
        <v>3765167.7632559566</v>
      </c>
      <c r="I248">
        <f t="shared" si="130"/>
        <v>1292157.6497765612</v>
      </c>
      <c r="J248">
        <f t="shared" si="130"/>
        <v>977192.86765459564</v>
      </c>
      <c r="K248">
        <f t="shared" si="130"/>
        <v>3392768.4637678047</v>
      </c>
      <c r="L248" s="6">
        <f t="shared" si="86"/>
        <v>917976.20259453321</v>
      </c>
      <c r="M248">
        <f t="shared" si="87"/>
        <v>3023410.2578814835</v>
      </c>
      <c r="N248">
        <f t="shared" si="88"/>
        <v>282510.84431692027</v>
      </c>
      <c r="O248">
        <f t="shared" si="89"/>
        <v>865456.99102710909</v>
      </c>
    </row>
    <row r="249" spans="1:15" x14ac:dyDescent="0.25">
      <c r="A249" t="s">
        <v>167</v>
      </c>
      <c r="B249">
        <f t="shared" ref="B249:K249" si="131">B109*B$141</f>
        <v>1355788.3005080784</v>
      </c>
      <c r="C249">
        <f t="shared" si="131"/>
        <v>245847.18690657959</v>
      </c>
      <c r="D249">
        <f t="shared" si="131"/>
        <v>298694</v>
      </c>
      <c r="E249">
        <f t="shared" si="131"/>
        <v>567854.63470286177</v>
      </c>
      <c r="F249">
        <f t="shared" si="131"/>
        <v>964436.62028468389</v>
      </c>
      <c r="G249">
        <f t="shared" si="131"/>
        <v>1215088.2389964464</v>
      </c>
      <c r="H249">
        <f t="shared" si="131"/>
        <v>1614531.2774390443</v>
      </c>
      <c r="I249">
        <f t="shared" si="131"/>
        <v>636441.81292099576</v>
      </c>
      <c r="J249">
        <f t="shared" si="131"/>
        <v>517281.98726495088</v>
      </c>
      <c r="K249">
        <f t="shared" si="131"/>
        <v>1214326.9896568886</v>
      </c>
      <c r="L249" s="6">
        <f t="shared" si="86"/>
        <v>686524.14848044072</v>
      </c>
      <c r="M249">
        <f t="shared" si="87"/>
        <v>1039534.0612556653</v>
      </c>
      <c r="N249">
        <f t="shared" si="88"/>
        <v>210219.01783689254</v>
      </c>
      <c r="O249">
        <f t="shared" si="89"/>
        <v>203374.55903025981</v>
      </c>
    </row>
    <row r="250" spans="1:15" x14ac:dyDescent="0.25">
      <c r="A250" t="s">
        <v>168</v>
      </c>
      <c r="B250">
        <f t="shared" ref="B250:K250" si="132">B110*B$141</f>
        <v>1790557.6166464745</v>
      </c>
      <c r="C250">
        <f t="shared" si="132"/>
        <v>1551243.351540009</v>
      </c>
      <c r="D250">
        <f t="shared" si="132"/>
        <v>767644</v>
      </c>
      <c r="E250">
        <f t="shared" si="132"/>
        <v>151594.94936358804</v>
      </c>
      <c r="F250">
        <f t="shared" si="132"/>
        <v>1069489.6174705643</v>
      </c>
      <c r="G250">
        <f t="shared" si="132"/>
        <v>4234166.7458480056</v>
      </c>
      <c r="H250">
        <f t="shared" si="132"/>
        <v>4686130.6405793289</v>
      </c>
      <c r="I250">
        <f t="shared" si="132"/>
        <v>2423642.0059254183</v>
      </c>
      <c r="J250">
        <f t="shared" si="132"/>
        <v>802654.0517560388</v>
      </c>
      <c r="K250">
        <f t="shared" si="132"/>
        <v>962640.22937652562</v>
      </c>
      <c r="L250" s="6">
        <f t="shared" si="86"/>
        <v>1066105.9070041273</v>
      </c>
      <c r="M250">
        <f t="shared" si="87"/>
        <v>2621846.7346970639</v>
      </c>
      <c r="N250">
        <f t="shared" si="88"/>
        <v>290311.0289644713</v>
      </c>
      <c r="O250">
        <f t="shared" si="89"/>
        <v>805063.88634424203</v>
      </c>
    </row>
    <row r="251" spans="1:15" x14ac:dyDescent="0.25">
      <c r="A251" t="s">
        <v>169</v>
      </c>
      <c r="B251">
        <f t="shared" ref="B251:K251" si="133">B111*B$141</f>
        <v>4060898.9622395914</v>
      </c>
      <c r="C251">
        <f t="shared" si="133"/>
        <v>11027010.545629667</v>
      </c>
      <c r="D251">
        <f t="shared" si="133"/>
        <v>2308007</v>
      </c>
      <c r="E251">
        <f t="shared" si="133"/>
        <v>7882621.6282923678</v>
      </c>
      <c r="F251">
        <f t="shared" si="133"/>
        <v>14736520.786596436</v>
      </c>
      <c r="G251">
        <f t="shared" si="133"/>
        <v>7134906.438914787</v>
      </c>
      <c r="H251">
        <f t="shared" si="133"/>
        <v>16193326.436402027</v>
      </c>
      <c r="I251">
        <f t="shared" si="133"/>
        <v>10282619.2194419</v>
      </c>
      <c r="J251">
        <f t="shared" si="133"/>
        <v>8576604.1079021748</v>
      </c>
      <c r="K251">
        <f t="shared" si="133"/>
        <v>6508127.2357663782</v>
      </c>
      <c r="L251" s="6">
        <f t="shared" si="86"/>
        <v>8003011.7845516112</v>
      </c>
      <c r="M251">
        <f t="shared" si="87"/>
        <v>9739116.6876854543</v>
      </c>
      <c r="N251">
        <f t="shared" si="88"/>
        <v>2263543.0057461588</v>
      </c>
      <c r="O251">
        <f t="shared" si="89"/>
        <v>1739609.9827090921</v>
      </c>
    </row>
    <row r="252" spans="1:15" x14ac:dyDescent="0.25">
      <c r="A252" t="s">
        <v>170</v>
      </c>
      <c r="B252">
        <f t="shared" ref="B252:K252" si="134">B112*B$141</f>
        <v>791261.04443870531</v>
      </c>
      <c r="C252">
        <f t="shared" si="134"/>
        <v>953466.65934557421</v>
      </c>
      <c r="D252">
        <f t="shared" si="134"/>
        <v>231137</v>
      </c>
      <c r="E252">
        <f t="shared" si="134"/>
        <v>813271.94475628447</v>
      </c>
      <c r="F252">
        <f t="shared" si="134"/>
        <v>1979503.0668875966</v>
      </c>
      <c r="G252">
        <f t="shared" si="134"/>
        <v>216511.31097602527</v>
      </c>
      <c r="H252">
        <f t="shared" si="134"/>
        <v>1729468.8747526754</v>
      </c>
      <c r="I252">
        <f t="shared" si="134"/>
        <v>2004571.0388461768</v>
      </c>
      <c r="J252">
        <f t="shared" si="134"/>
        <v>1440708.9760447678</v>
      </c>
      <c r="K252">
        <f t="shared" si="134"/>
        <v>1352391.3804668516</v>
      </c>
      <c r="L252" s="6">
        <f t="shared" si="86"/>
        <v>953727.94308563205</v>
      </c>
      <c r="M252">
        <f t="shared" si="87"/>
        <v>1348730.3162172993</v>
      </c>
      <c r="N252">
        <f t="shared" si="88"/>
        <v>284646.77448832581</v>
      </c>
      <c r="O252">
        <f t="shared" si="89"/>
        <v>305408.10864305828</v>
      </c>
    </row>
    <row r="253" spans="1:15" x14ac:dyDescent="0.25">
      <c r="A253" t="s">
        <v>171</v>
      </c>
      <c r="B253">
        <f t="shared" ref="B253:K253" si="135">B113*B$141</f>
        <v>212572.71929439757</v>
      </c>
      <c r="C253">
        <f t="shared" si="135"/>
        <v>829539.24012216809</v>
      </c>
      <c r="D253">
        <f t="shared" si="135"/>
        <v>151533</v>
      </c>
      <c r="F253">
        <f t="shared" si="135"/>
        <v>360056.33823961532</v>
      </c>
      <c r="G253">
        <f t="shared" si="135"/>
        <v>92555.178488599791</v>
      </c>
      <c r="H253">
        <f t="shared" si="135"/>
        <v>1136355.6713727426</v>
      </c>
      <c r="I253">
        <f t="shared" si="135"/>
        <v>291583.09295494162</v>
      </c>
      <c r="J253">
        <f t="shared" si="135"/>
        <v>475929.71395975439</v>
      </c>
      <c r="K253">
        <f t="shared" si="135"/>
        <v>170860.52425536836</v>
      </c>
      <c r="L253" s="6">
        <f t="shared" si="86"/>
        <v>388425.32441404526</v>
      </c>
      <c r="M253">
        <f t="shared" si="87"/>
        <v>433456.83620628138</v>
      </c>
      <c r="N253">
        <f t="shared" si="88"/>
        <v>153413.49302391175</v>
      </c>
      <c r="O253">
        <f t="shared" si="89"/>
        <v>187239.10383945727</v>
      </c>
    </row>
    <row r="254" spans="1:15" x14ac:dyDescent="0.25">
      <c r="A254" t="s">
        <v>172</v>
      </c>
      <c r="B254">
        <f t="shared" ref="B254:K254" si="136">B114*B$141</f>
        <v>3926102.8859991124</v>
      </c>
      <c r="C254">
        <f t="shared" si="136"/>
        <v>5439007.726265423</v>
      </c>
      <c r="D254">
        <f t="shared" si="136"/>
        <v>948635</v>
      </c>
      <c r="E254">
        <f t="shared" si="136"/>
        <v>4548118.7531614052</v>
      </c>
      <c r="F254">
        <f t="shared" si="136"/>
        <v>8287891.6696605217</v>
      </c>
      <c r="G254">
        <f t="shared" si="136"/>
        <v>6105256.194250132</v>
      </c>
      <c r="H254">
        <f t="shared" si="136"/>
        <v>11590036.513003891</v>
      </c>
      <c r="I254">
        <f t="shared" si="136"/>
        <v>4343426.6860330747</v>
      </c>
      <c r="J254">
        <f t="shared" si="136"/>
        <v>3282293.7742190156</v>
      </c>
      <c r="K254">
        <f t="shared" si="136"/>
        <v>4001804.9875881569</v>
      </c>
      <c r="L254" s="6">
        <f t="shared" si="86"/>
        <v>4629951.2070172923</v>
      </c>
      <c r="M254">
        <f t="shared" si="87"/>
        <v>5864563.6310188537</v>
      </c>
      <c r="N254">
        <f t="shared" si="88"/>
        <v>1185101.0274472984</v>
      </c>
      <c r="O254">
        <f t="shared" si="89"/>
        <v>1504839.1544406726</v>
      </c>
    </row>
    <row r="255" spans="1:15" x14ac:dyDescent="0.25">
      <c r="A255" t="s">
        <v>173</v>
      </c>
      <c r="B255">
        <f t="shared" ref="B255:K255" si="137">B115*B$141</f>
        <v>1490085.6387696054</v>
      </c>
      <c r="C255">
        <f t="shared" si="137"/>
        <v>1628155.6740131974</v>
      </c>
      <c r="D255">
        <f t="shared" si="137"/>
        <v>333629</v>
      </c>
      <c r="F255">
        <f t="shared" si="137"/>
        <v>3418291.7613693178</v>
      </c>
      <c r="G255">
        <f t="shared" si="137"/>
        <v>209393.50815669369</v>
      </c>
      <c r="H255">
        <f t="shared" si="137"/>
        <v>2933607.7243325645</v>
      </c>
      <c r="I255">
        <f t="shared" si="137"/>
        <v>3820144.1911746068</v>
      </c>
      <c r="J255">
        <f t="shared" si="137"/>
        <v>2380564.1832592231</v>
      </c>
      <c r="K255">
        <f t="shared" si="137"/>
        <v>1872851.7590569819</v>
      </c>
      <c r="L255" s="6">
        <f t="shared" si="86"/>
        <v>1717540.5185380301</v>
      </c>
      <c r="M255">
        <f t="shared" si="87"/>
        <v>2243312.2731960141</v>
      </c>
      <c r="N255">
        <f t="shared" si="88"/>
        <v>636886.38795154588</v>
      </c>
      <c r="O255">
        <f t="shared" si="89"/>
        <v>602320.98292966222</v>
      </c>
    </row>
    <row r="256" spans="1:15" x14ac:dyDescent="0.25">
      <c r="A256" t="s">
        <v>174</v>
      </c>
      <c r="C256">
        <f t="shared" ref="C256:K256" si="138">C116*C$141</f>
        <v>1960829.1283052599</v>
      </c>
      <c r="D256">
        <f t="shared" si="138"/>
        <v>473443</v>
      </c>
      <c r="E256">
        <f t="shared" si="138"/>
        <v>1725039.1816927167</v>
      </c>
      <c r="F256">
        <f t="shared" si="138"/>
        <v>1045696.288412431</v>
      </c>
      <c r="G256">
        <f t="shared" si="138"/>
        <v>103884.78324305285</v>
      </c>
      <c r="H256">
        <f t="shared" si="138"/>
        <v>1879663.1486884658</v>
      </c>
      <c r="I256">
        <f t="shared" si="138"/>
        <v>1683937.8564917352</v>
      </c>
      <c r="J256">
        <f t="shared" si="138"/>
        <v>1406637.5905452766</v>
      </c>
      <c r="K256">
        <f t="shared" si="138"/>
        <v>1223305.4447600339</v>
      </c>
      <c r="L256" s="6">
        <f t="shared" si="86"/>
        <v>1301251.899602602</v>
      </c>
      <c r="M256">
        <f t="shared" si="87"/>
        <v>1259485.764745713</v>
      </c>
      <c r="N256">
        <f t="shared" si="88"/>
        <v>337294.87911870936</v>
      </c>
      <c r="O256">
        <f t="shared" si="89"/>
        <v>310093.20127841987</v>
      </c>
    </row>
    <row r="257" spans="1:15" x14ac:dyDescent="0.25">
      <c r="A257" t="s">
        <v>175</v>
      </c>
      <c r="B257">
        <f t="shared" ref="B257:K257" si="139">B117*B$141</f>
        <v>39274.512439864564</v>
      </c>
      <c r="D257">
        <f t="shared" si="139"/>
        <v>371615</v>
      </c>
      <c r="E257">
        <f t="shared" si="139"/>
        <v>130538.97265912806</v>
      </c>
      <c r="F257">
        <f t="shared" si="139"/>
        <v>306531.96356184565</v>
      </c>
      <c r="G257">
        <f t="shared" si="139"/>
        <v>4470972.5793389222</v>
      </c>
      <c r="H257">
        <f t="shared" si="139"/>
        <v>2930815.1848909901</v>
      </c>
      <c r="I257">
        <f t="shared" si="139"/>
        <v>1828499.081805252</v>
      </c>
      <c r="J257">
        <f t="shared" si="139"/>
        <v>250759.23449334895</v>
      </c>
      <c r="K257">
        <f t="shared" si="139"/>
        <v>251042.27718637319</v>
      </c>
      <c r="L257" s="6">
        <f t="shared" si="86"/>
        <v>211990.11216520955</v>
      </c>
      <c r="M257">
        <f t="shared" si="87"/>
        <v>1946417.6715429772</v>
      </c>
      <c r="N257">
        <f t="shared" si="88"/>
        <v>76856.594272004295</v>
      </c>
      <c r="O257">
        <f t="shared" si="89"/>
        <v>809502.19281653198</v>
      </c>
    </row>
    <row r="258" spans="1:15" x14ac:dyDescent="0.25">
      <c r="A258" t="s">
        <v>176</v>
      </c>
      <c r="B258">
        <f t="shared" ref="B258:K258" si="140">B118*B$141</f>
        <v>28816797.952780936</v>
      </c>
      <c r="C258">
        <f t="shared" si="140"/>
        <v>53577643.46228043</v>
      </c>
      <c r="D258">
        <f t="shared" si="140"/>
        <v>12378662</v>
      </c>
      <c r="E258">
        <f t="shared" si="140"/>
        <v>683801.43156764423</v>
      </c>
      <c r="F258">
        <f t="shared" si="140"/>
        <v>49693988.401907198</v>
      </c>
      <c r="G258">
        <f t="shared" si="140"/>
        <v>80568271.472057596</v>
      </c>
      <c r="H258">
        <f t="shared" si="140"/>
        <v>78088514.918839172</v>
      </c>
      <c r="I258">
        <f t="shared" si="140"/>
        <v>33984886.427804254</v>
      </c>
      <c r="J258">
        <f t="shared" si="140"/>
        <v>26602444.77537024</v>
      </c>
      <c r="K258">
        <f t="shared" si="140"/>
        <v>72328657.954410493</v>
      </c>
      <c r="L258" s="6">
        <f t="shared" si="86"/>
        <v>29030178.649707239</v>
      </c>
      <c r="M258">
        <f t="shared" si="87"/>
        <v>58314555.109696351</v>
      </c>
      <c r="N258">
        <f t="shared" si="88"/>
        <v>10272309.140719032</v>
      </c>
      <c r="O258">
        <f t="shared" si="89"/>
        <v>11576318.881750273</v>
      </c>
    </row>
    <row r="259" spans="1:15" x14ac:dyDescent="0.25">
      <c r="A259" t="s">
        <v>177</v>
      </c>
      <c r="B259">
        <f t="shared" ref="B259:K259" si="141">B119*B$141</f>
        <v>5861230.5191903962</v>
      </c>
      <c r="C259">
        <f t="shared" si="141"/>
        <v>6068005.5753842825</v>
      </c>
      <c r="D259">
        <f t="shared" si="141"/>
        <v>2197894</v>
      </c>
      <c r="E259">
        <f t="shared" si="141"/>
        <v>324213.03861575818</v>
      </c>
      <c r="F259">
        <f t="shared" si="141"/>
        <v>9491917.6301992331</v>
      </c>
      <c r="G259">
        <f t="shared" si="141"/>
        <v>7823039.8509078035</v>
      </c>
      <c r="H259">
        <f t="shared" si="141"/>
        <v>11221566.823659686</v>
      </c>
      <c r="I259">
        <f t="shared" si="141"/>
        <v>6444772.913436546</v>
      </c>
      <c r="J259">
        <f t="shared" si="141"/>
        <v>5076623.2334608287</v>
      </c>
      <c r="K259">
        <f t="shared" si="141"/>
        <v>10113579.148570152</v>
      </c>
      <c r="L259" s="6">
        <f t="shared" si="86"/>
        <v>4788652.1526779337</v>
      </c>
      <c r="M259">
        <f t="shared" si="87"/>
        <v>8135916.3940070029</v>
      </c>
      <c r="N259">
        <f t="shared" si="88"/>
        <v>1605476.877650066</v>
      </c>
      <c r="O259">
        <f t="shared" si="89"/>
        <v>1134670.0222986485</v>
      </c>
    </row>
    <row r="260" spans="1:15" x14ac:dyDescent="0.25">
      <c r="A260" t="s">
        <v>178</v>
      </c>
      <c r="B260">
        <f t="shared" ref="B260:G260" si="142">B120*B$141</f>
        <v>41408.49308431863</v>
      </c>
      <c r="D260">
        <f t="shared" si="142"/>
        <v>20530</v>
      </c>
      <c r="G260">
        <f t="shared" si="142"/>
        <v>68528.439151830098</v>
      </c>
      <c r="L260" s="6">
        <f t="shared" si="86"/>
        <v>30969.246542159315</v>
      </c>
      <c r="M260">
        <f t="shared" si="87"/>
        <v>68528.439151830098</v>
      </c>
      <c r="N260">
        <f t="shared" si="88"/>
        <v>10439.246542159317</v>
      </c>
      <c r="O260" t="e">
        <f t="shared" si="89"/>
        <v>#DIV/0!</v>
      </c>
    </row>
    <row r="261" spans="1:15" x14ac:dyDescent="0.25">
      <c r="A261" t="s">
        <v>179</v>
      </c>
      <c r="B261">
        <f t="shared" ref="B261:K261" si="143">B121*B$141</f>
        <v>1204494.1484682832</v>
      </c>
      <c r="C261">
        <f t="shared" si="143"/>
        <v>2220412.878381853</v>
      </c>
      <c r="D261">
        <f t="shared" si="143"/>
        <v>766137</v>
      </c>
      <c r="E261">
        <f t="shared" si="143"/>
        <v>33554.174009362563</v>
      </c>
      <c r="F261">
        <f t="shared" si="143"/>
        <v>3360223.8657946647</v>
      </c>
      <c r="G261">
        <f t="shared" si="143"/>
        <v>6468629.7623302983</v>
      </c>
      <c r="H261">
        <f t="shared" si="143"/>
        <v>6592603.5537825618</v>
      </c>
      <c r="I261">
        <f t="shared" si="143"/>
        <v>1962915.4475948645</v>
      </c>
      <c r="J261">
        <f t="shared" si="143"/>
        <v>1508486.382057128</v>
      </c>
      <c r="K261">
        <f t="shared" si="143"/>
        <v>2584506.1035178583</v>
      </c>
      <c r="L261" s="6">
        <f t="shared" si="86"/>
        <v>1516964.4133308325</v>
      </c>
      <c r="M261">
        <f t="shared" si="87"/>
        <v>3823428.2498565419</v>
      </c>
      <c r="N261">
        <f t="shared" si="88"/>
        <v>581133.82973442634</v>
      </c>
      <c r="O261">
        <f t="shared" si="89"/>
        <v>1118499.3233977812</v>
      </c>
    </row>
    <row r="262" spans="1:15" x14ac:dyDescent="0.25">
      <c r="A262" t="s">
        <v>180</v>
      </c>
      <c r="B262">
        <f t="shared" ref="B262:K262" si="144">B122*B$141</f>
        <v>149310.23415007003</v>
      </c>
      <c r="C262">
        <f t="shared" si="144"/>
        <v>236722.62820360236</v>
      </c>
      <c r="D262">
        <f t="shared" si="144"/>
        <v>54561</v>
      </c>
      <c r="F262">
        <f t="shared" si="144"/>
        <v>294253.13372369536</v>
      </c>
      <c r="G262">
        <f t="shared" si="144"/>
        <v>127697.84604421887</v>
      </c>
      <c r="H262">
        <f t="shared" si="144"/>
        <v>470726.52442934772</v>
      </c>
      <c r="I262">
        <f t="shared" si="144"/>
        <v>75246.079639163232</v>
      </c>
      <c r="J262">
        <f t="shared" si="144"/>
        <v>104938.98694087502</v>
      </c>
      <c r="K262">
        <f t="shared" si="144"/>
        <v>305670.27544068283</v>
      </c>
      <c r="L262" s="6">
        <f t="shared" si="86"/>
        <v>183711.74901934195</v>
      </c>
      <c r="M262">
        <f t="shared" si="87"/>
        <v>216855.94249885753</v>
      </c>
      <c r="N262">
        <f t="shared" si="88"/>
        <v>52355.301579529558</v>
      </c>
      <c r="O262">
        <f t="shared" si="89"/>
        <v>75121.961658875298</v>
      </c>
    </row>
    <row r="263" spans="1:15" x14ac:dyDescent="0.25">
      <c r="A263" t="s">
        <v>181</v>
      </c>
      <c r="B263">
        <f t="shared" ref="B263:K263" si="145">B123*B$141</f>
        <v>833461.78059578396</v>
      </c>
      <c r="C263">
        <f t="shared" si="145"/>
        <v>434989.09517061058</v>
      </c>
      <c r="D263">
        <f t="shared" si="145"/>
        <v>216931</v>
      </c>
      <c r="E263">
        <f t="shared" si="145"/>
        <v>503176.21105909953</v>
      </c>
      <c r="F263">
        <f t="shared" si="145"/>
        <v>239780.42290856998</v>
      </c>
      <c r="G263">
        <f t="shared" si="145"/>
        <v>1498670.2403147388</v>
      </c>
      <c r="H263">
        <f t="shared" si="145"/>
        <v>1863150.4402783625</v>
      </c>
      <c r="I263">
        <f t="shared" si="145"/>
        <v>728851.93081305828</v>
      </c>
      <c r="J263">
        <f t="shared" si="145"/>
        <v>314588.05745751219</v>
      </c>
      <c r="K263">
        <f t="shared" si="145"/>
        <v>518301.36022526451</v>
      </c>
      <c r="L263" s="6">
        <f t="shared" si="86"/>
        <v>445667.70194681286</v>
      </c>
      <c r="M263">
        <f t="shared" si="87"/>
        <v>984712.4058177874</v>
      </c>
      <c r="N263">
        <f t="shared" si="88"/>
        <v>111470.973617682</v>
      </c>
      <c r="O263">
        <f t="shared" si="89"/>
        <v>297310.99243161123</v>
      </c>
    </row>
    <row r="264" spans="1:15" x14ac:dyDescent="0.25">
      <c r="A264" t="s">
        <v>182</v>
      </c>
      <c r="B264">
        <f t="shared" ref="B264:K264" si="146">B124*B$141</f>
        <v>1017579.9534273163</v>
      </c>
      <c r="C264">
        <f t="shared" si="146"/>
        <v>1991938.403719702</v>
      </c>
      <c r="D264">
        <f t="shared" si="146"/>
        <v>364863</v>
      </c>
      <c r="E264">
        <f t="shared" si="146"/>
        <v>739048.11132771487</v>
      </c>
      <c r="F264">
        <f t="shared" si="146"/>
        <v>2424378.8723377194</v>
      </c>
      <c r="G264">
        <f t="shared" si="146"/>
        <v>1731615.6510624161</v>
      </c>
      <c r="H264">
        <f t="shared" si="146"/>
        <v>2546955.3464159248</v>
      </c>
      <c r="I264">
        <f t="shared" si="146"/>
        <v>1965974.6245430741</v>
      </c>
      <c r="J264">
        <f t="shared" si="146"/>
        <v>1556177.5177808346</v>
      </c>
      <c r="K264">
        <f t="shared" si="146"/>
        <v>1230503.5153160323</v>
      </c>
      <c r="L264" s="6">
        <f t="shared" si="86"/>
        <v>1307561.6681624905</v>
      </c>
      <c r="M264">
        <f t="shared" si="87"/>
        <v>1806245.3310236563</v>
      </c>
      <c r="N264">
        <f t="shared" si="88"/>
        <v>388048.32314125093</v>
      </c>
      <c r="O264">
        <f t="shared" si="89"/>
        <v>220652.0918568536</v>
      </c>
    </row>
    <row r="265" spans="1:15" x14ac:dyDescent="0.25">
      <c r="A265" t="s">
        <v>183</v>
      </c>
      <c r="B265">
        <f t="shared" ref="B265:K265" si="147">B125*B$141</f>
        <v>253394.20219110011</v>
      </c>
      <c r="C265">
        <f t="shared" si="147"/>
        <v>80237.689575431345</v>
      </c>
      <c r="D265">
        <f t="shared" si="147"/>
        <v>48379</v>
      </c>
      <c r="G265">
        <f t="shared" si="147"/>
        <v>620231.75734562404</v>
      </c>
      <c r="H265">
        <f t="shared" si="147"/>
        <v>244704.06411850062</v>
      </c>
      <c r="I265">
        <f t="shared" si="147"/>
        <v>189233.67288332069</v>
      </c>
      <c r="J265">
        <f t="shared" si="147"/>
        <v>58955.822479933682</v>
      </c>
      <c r="K265">
        <f t="shared" si="147"/>
        <v>105227.97717118307</v>
      </c>
      <c r="L265" s="6">
        <f t="shared" si="86"/>
        <v>127336.96392217715</v>
      </c>
      <c r="M265">
        <f t="shared" si="87"/>
        <v>243670.6587997124</v>
      </c>
      <c r="N265">
        <f t="shared" si="88"/>
        <v>63696.060881232246</v>
      </c>
      <c r="O265">
        <f t="shared" si="89"/>
        <v>99510.969534383257</v>
      </c>
    </row>
    <row r="266" spans="1:15" x14ac:dyDescent="0.25">
      <c r="A266" t="s">
        <v>184</v>
      </c>
      <c r="B266">
        <f t="shared" ref="B266:K266" si="148">B126*B$141</f>
        <v>1164319.2595000451</v>
      </c>
      <c r="C266">
        <f t="shared" si="148"/>
        <v>2832889.557860035</v>
      </c>
      <c r="D266">
        <f t="shared" si="148"/>
        <v>847187</v>
      </c>
      <c r="F266">
        <f t="shared" si="148"/>
        <v>3691171.9463257426</v>
      </c>
      <c r="G266">
        <f t="shared" si="148"/>
        <v>688043.1930113174</v>
      </c>
      <c r="H266">
        <f t="shared" si="148"/>
        <v>5661108.0214934498</v>
      </c>
      <c r="I266">
        <f t="shared" si="148"/>
        <v>4046759.0717076901</v>
      </c>
      <c r="J266">
        <f t="shared" si="148"/>
        <v>2343134.0810754797</v>
      </c>
      <c r="K266">
        <f t="shared" si="148"/>
        <v>3129787.1372652706</v>
      </c>
      <c r="L266" s="6">
        <f t="shared" si="86"/>
        <v>2133891.9409214556</v>
      </c>
      <c r="M266">
        <f t="shared" si="87"/>
        <v>3173766.3009106414</v>
      </c>
      <c r="N266">
        <f t="shared" si="88"/>
        <v>677581.45102441253</v>
      </c>
      <c r="O266">
        <f t="shared" si="89"/>
        <v>831254.73332257324</v>
      </c>
    </row>
    <row r="267" spans="1:15" x14ac:dyDescent="0.25">
      <c r="A267" t="s">
        <v>185</v>
      </c>
      <c r="B267">
        <f t="shared" ref="B267:K267" si="149">B127*B$141</f>
        <v>756896.67360578</v>
      </c>
      <c r="C267">
        <f t="shared" si="149"/>
        <v>1820181.6389789868</v>
      </c>
      <c r="D267">
        <f t="shared" si="149"/>
        <v>290201</v>
      </c>
      <c r="E267">
        <f t="shared" si="149"/>
        <v>720952.49987009109</v>
      </c>
      <c r="F267">
        <f t="shared" si="149"/>
        <v>2027804.5156745566</v>
      </c>
      <c r="G267">
        <f t="shared" si="149"/>
        <v>1402952.6490992045</v>
      </c>
      <c r="H267">
        <f t="shared" si="149"/>
        <v>1771620.2827504338</v>
      </c>
      <c r="I267">
        <f t="shared" si="149"/>
        <v>1496511.879077811</v>
      </c>
      <c r="J267">
        <f t="shared" si="149"/>
        <v>899761.90241737966</v>
      </c>
      <c r="K267">
        <f t="shared" si="149"/>
        <v>933179.29594251735</v>
      </c>
      <c r="L267" s="6">
        <f t="shared" si="86"/>
        <v>1123207.2656258829</v>
      </c>
      <c r="M267">
        <f t="shared" si="87"/>
        <v>1300805.201857469</v>
      </c>
      <c r="N267">
        <f t="shared" si="88"/>
        <v>338671.02377365547</v>
      </c>
      <c r="O267">
        <f t="shared" si="89"/>
        <v>168283.47803757561</v>
      </c>
    </row>
    <row r="268" spans="1:15" x14ac:dyDescent="0.25">
      <c r="A268" t="s">
        <v>186</v>
      </c>
      <c r="B268">
        <f t="shared" ref="B268:K268" si="150">B128*B$141</f>
        <v>3334209.0384386587</v>
      </c>
      <c r="C268">
        <f t="shared" si="150"/>
        <v>6786303.5163871152</v>
      </c>
      <c r="D268">
        <f t="shared" si="150"/>
        <v>2773484</v>
      </c>
      <c r="E268">
        <f t="shared" si="150"/>
        <v>195601.33445777011</v>
      </c>
      <c r="F268">
        <f t="shared" si="150"/>
        <v>4817398.9579245206</v>
      </c>
      <c r="G268">
        <f t="shared" si="150"/>
        <v>5214443.4656858351</v>
      </c>
      <c r="H268">
        <f t="shared" si="150"/>
        <v>8970516.7173766363</v>
      </c>
      <c r="I268">
        <f t="shared" si="150"/>
        <v>9643789.3138439413</v>
      </c>
      <c r="J268">
        <f t="shared" si="150"/>
        <v>5200825.3189735096</v>
      </c>
      <c r="K268">
        <f t="shared" si="150"/>
        <v>5512787.545408546</v>
      </c>
      <c r="L268" s="6">
        <f t="shared" si="86"/>
        <v>3581399.3694416126</v>
      </c>
      <c r="M268">
        <f t="shared" si="87"/>
        <v>6908472.4722576942</v>
      </c>
      <c r="N268">
        <f t="shared" si="88"/>
        <v>1094910.1381268734</v>
      </c>
      <c r="O268">
        <f t="shared" si="89"/>
        <v>986603.1163277817</v>
      </c>
    </row>
    <row r="269" spans="1:15" x14ac:dyDescent="0.25">
      <c r="A269" t="s">
        <v>187</v>
      </c>
      <c r="B269">
        <f t="shared" ref="B269:K269" si="151">B129*B$141</f>
        <v>128385.30708625053</v>
      </c>
      <c r="C269">
        <f t="shared" si="151"/>
        <v>116350.55474184673</v>
      </c>
      <c r="D269">
        <f t="shared" si="151"/>
        <v>96788</v>
      </c>
      <c r="E269">
        <f t="shared" si="151"/>
        <v>43261.241964645633</v>
      </c>
      <c r="F269">
        <f t="shared" si="151"/>
        <v>98442.95276580409</v>
      </c>
      <c r="G269">
        <f t="shared" si="151"/>
        <v>708603.62410384952</v>
      </c>
      <c r="H269">
        <f t="shared" si="151"/>
        <v>476949.10611305427</v>
      </c>
      <c r="I269">
        <f t="shared" si="151"/>
        <v>76836.12615572277</v>
      </c>
      <c r="K269">
        <f t="shared" si="151"/>
        <v>71694.716187026774</v>
      </c>
      <c r="L269" s="6">
        <f t="shared" si="86"/>
        <v>96645.611311709392</v>
      </c>
      <c r="M269">
        <f t="shared" si="87"/>
        <v>333520.89313991333</v>
      </c>
      <c r="N269">
        <f t="shared" si="88"/>
        <v>14575.381101141444</v>
      </c>
      <c r="O269">
        <f t="shared" si="89"/>
        <v>156976.30497507303</v>
      </c>
    </row>
    <row r="270" spans="1:15" x14ac:dyDescent="0.25">
      <c r="A270" t="s">
        <v>188</v>
      </c>
      <c r="B270">
        <f t="shared" ref="B270:K270" si="152">B130*B$141</f>
        <v>1264492.7686972565</v>
      </c>
      <c r="C270">
        <f t="shared" si="152"/>
        <v>2780062.8382301964</v>
      </c>
      <c r="D270">
        <f t="shared" si="152"/>
        <v>373097</v>
      </c>
      <c r="E270">
        <f t="shared" si="152"/>
        <v>672614.18098894297</v>
      </c>
      <c r="F270">
        <f t="shared" si="152"/>
        <v>170976.51300280815</v>
      </c>
      <c r="G270">
        <f t="shared" si="152"/>
        <v>2086964.4781387991</v>
      </c>
      <c r="H270">
        <f t="shared" si="152"/>
        <v>999375.72179199511</v>
      </c>
      <c r="I270">
        <f t="shared" si="152"/>
        <v>2758881.8513369244</v>
      </c>
      <c r="J270">
        <f t="shared" si="152"/>
        <v>45478833.12175642</v>
      </c>
      <c r="K270">
        <f t="shared" si="152"/>
        <v>833727.49850121781</v>
      </c>
      <c r="L270" s="6">
        <f t="shared" si="86"/>
        <v>1052248.6601838409</v>
      </c>
      <c r="M270">
        <f t="shared" si="87"/>
        <v>10431556.534305071</v>
      </c>
      <c r="N270">
        <f t="shared" si="88"/>
        <v>469701.99638588791</v>
      </c>
      <c r="O270">
        <f t="shared" si="89"/>
        <v>8768974.018242579</v>
      </c>
    </row>
    <row r="271" spans="1:15" x14ac:dyDescent="0.25">
      <c r="A271" t="s">
        <v>189</v>
      </c>
      <c r="B271">
        <f t="shared" ref="B271:K271" si="153">B131*B$141</f>
        <v>452081.70306263835</v>
      </c>
      <c r="C271">
        <f t="shared" si="153"/>
        <v>635710.73971777956</v>
      </c>
      <c r="D271">
        <f t="shared" si="153"/>
        <v>139663</v>
      </c>
      <c r="E271">
        <f t="shared" si="153"/>
        <v>290752.32323620189</v>
      </c>
      <c r="F271">
        <f t="shared" si="153"/>
        <v>609659.82501870557</v>
      </c>
      <c r="G271">
        <f t="shared" si="153"/>
        <v>654571.95080086484</v>
      </c>
      <c r="H271">
        <f t="shared" si="153"/>
        <v>835967.12350116193</v>
      </c>
      <c r="I271">
        <f t="shared" si="153"/>
        <v>441246.97705163824</v>
      </c>
      <c r="J271">
        <f t="shared" si="153"/>
        <v>167856.59843237745</v>
      </c>
      <c r="K271">
        <f t="shared" si="153"/>
        <v>199282.22870031814</v>
      </c>
      <c r="L271" s="6">
        <f t="shared" ref="L271:L278" si="154">AVERAGE(B271:F271)</f>
        <v>425573.518207065</v>
      </c>
      <c r="M271">
        <f t="shared" ref="M271:M278" si="155">AVERAGE(G271:K271)</f>
        <v>459784.97569727211</v>
      </c>
      <c r="N271">
        <f t="shared" ref="N271:N278" si="156">_xlfn.STDEV.S(B271:F271)/SQRT(COUNT(B271:F271))</f>
        <v>94517.110387202862</v>
      </c>
      <c r="O271">
        <f t="shared" ref="O271:O278" si="157">_xlfn.STDEV.S(G271:K271)/SQRT(COUNT(G271:K271))</f>
        <v>129012.10990360833</v>
      </c>
    </row>
    <row r="272" spans="1:15" x14ac:dyDescent="0.25">
      <c r="A272" t="s">
        <v>190</v>
      </c>
      <c r="B272">
        <f t="shared" ref="B272:K272" si="158">B132*B$141</f>
        <v>2416116.2777861906</v>
      </c>
      <c r="C272">
        <f t="shared" si="158"/>
        <v>1599681.8297227758</v>
      </c>
      <c r="D272">
        <f t="shared" si="158"/>
        <v>1107790</v>
      </c>
      <c r="E272">
        <f t="shared" si="158"/>
        <v>1526649.2437942408</v>
      </c>
      <c r="F272">
        <f t="shared" si="158"/>
        <v>1752171.3250656584</v>
      </c>
      <c r="G272">
        <f t="shared" si="158"/>
        <v>9102430.4820185844</v>
      </c>
      <c r="H272">
        <f t="shared" si="158"/>
        <v>6915096.8183256611</v>
      </c>
      <c r="I272">
        <f t="shared" si="158"/>
        <v>3939337.2218741169</v>
      </c>
      <c r="J272">
        <f t="shared" si="158"/>
        <v>1251595.1785714286</v>
      </c>
      <c r="K272">
        <f t="shared" si="158"/>
        <v>2236271.7477384876</v>
      </c>
      <c r="L272" s="6">
        <f t="shared" si="154"/>
        <v>1680481.7352737733</v>
      </c>
      <c r="M272">
        <f t="shared" si="155"/>
        <v>4688946.2897056555</v>
      </c>
      <c r="N272">
        <f t="shared" si="156"/>
        <v>212657.76040915115</v>
      </c>
      <c r="O272">
        <f t="shared" si="157"/>
        <v>1463343.7346788356</v>
      </c>
    </row>
    <row r="273" spans="1:16" x14ac:dyDescent="0.25">
      <c r="A273" t="s">
        <v>191</v>
      </c>
      <c r="B273">
        <f t="shared" ref="B273:J273" si="159">B133*B$141</f>
        <v>797916.76897197671</v>
      </c>
      <c r="C273">
        <f t="shared" si="159"/>
        <v>476683.60455723957</v>
      </c>
      <c r="D273">
        <f t="shared" si="159"/>
        <v>321460</v>
      </c>
      <c r="E273">
        <f t="shared" si="159"/>
        <v>539122.42080971971</v>
      </c>
      <c r="F273">
        <f t="shared" si="159"/>
        <v>931995.03182469495</v>
      </c>
      <c r="G273">
        <f t="shared" si="159"/>
        <v>1922267.3528629381</v>
      </c>
      <c r="H273">
        <f t="shared" si="159"/>
        <v>2556691.1228809669</v>
      </c>
      <c r="I273">
        <f t="shared" si="159"/>
        <v>1289104.5186325971</v>
      </c>
      <c r="J273">
        <f t="shared" si="159"/>
        <v>436884.08225684898</v>
      </c>
      <c r="L273" s="6">
        <f t="shared" si="154"/>
        <v>613435.56523272616</v>
      </c>
      <c r="M273">
        <f t="shared" si="155"/>
        <v>1551236.7691583377</v>
      </c>
      <c r="N273">
        <f t="shared" si="156"/>
        <v>110676.71868194251</v>
      </c>
      <c r="O273">
        <f t="shared" si="157"/>
        <v>452686.18444368895</v>
      </c>
    </row>
    <row r="274" spans="1:16" x14ac:dyDescent="0.25">
      <c r="A274" t="s">
        <v>192</v>
      </c>
      <c r="B274">
        <f t="shared" ref="B274:K274" si="160">B134*B$141</f>
        <v>164837.31565408121</v>
      </c>
      <c r="C274">
        <f t="shared" si="160"/>
        <v>212009.24577646508</v>
      </c>
      <c r="D274">
        <f t="shared" si="160"/>
        <v>101085</v>
      </c>
      <c r="E274">
        <f t="shared" si="160"/>
        <v>246031.10591944758</v>
      </c>
      <c r="F274">
        <f t="shared" si="160"/>
        <v>205689.8619112387</v>
      </c>
      <c r="G274">
        <f t="shared" si="160"/>
        <v>433844.08952226024</v>
      </c>
      <c r="H274">
        <f t="shared" si="160"/>
        <v>845190.12597445084</v>
      </c>
      <c r="I274">
        <f t="shared" si="160"/>
        <v>272157.92391423526</v>
      </c>
      <c r="J274">
        <f t="shared" si="160"/>
        <v>202971.25503824852</v>
      </c>
      <c r="K274">
        <f t="shared" si="160"/>
        <v>272656.62895105581</v>
      </c>
      <c r="L274" s="6">
        <f t="shared" si="154"/>
        <v>185930.50585224651</v>
      </c>
      <c r="M274">
        <f t="shared" si="155"/>
        <v>405364.00468005019</v>
      </c>
      <c r="N274">
        <f t="shared" si="156"/>
        <v>24825.689811562421</v>
      </c>
      <c r="O274">
        <f t="shared" si="157"/>
        <v>116313.38376105532</v>
      </c>
    </row>
    <row r="275" spans="1:16" x14ac:dyDescent="0.25">
      <c r="A275" t="s">
        <v>193</v>
      </c>
      <c r="B275">
        <f t="shared" ref="B275:K275" si="161">B135*B$141</f>
        <v>412158.38988909282</v>
      </c>
      <c r="C275">
        <f t="shared" si="161"/>
        <v>1382034.9989711063</v>
      </c>
      <c r="D275">
        <f t="shared" si="161"/>
        <v>170779</v>
      </c>
      <c r="E275">
        <f t="shared" si="161"/>
        <v>519157.63675597077</v>
      </c>
      <c r="F275">
        <f t="shared" si="161"/>
        <v>1687910.9360567799</v>
      </c>
      <c r="G275">
        <f t="shared" si="161"/>
        <v>958400.99095947074</v>
      </c>
      <c r="H275">
        <f t="shared" si="161"/>
        <v>1871645.8580336233</v>
      </c>
      <c r="I275">
        <f t="shared" si="161"/>
        <v>1439312.5251113861</v>
      </c>
      <c r="J275">
        <f t="shared" si="161"/>
        <v>919460.79778045765</v>
      </c>
      <c r="K275">
        <f t="shared" si="161"/>
        <v>1155050.6570871777</v>
      </c>
      <c r="L275" s="6">
        <f t="shared" si="154"/>
        <v>834408.1923345899</v>
      </c>
      <c r="M275">
        <f t="shared" si="155"/>
        <v>1268774.1657944233</v>
      </c>
      <c r="N275">
        <f t="shared" si="156"/>
        <v>295503.26277934434</v>
      </c>
      <c r="O275">
        <f t="shared" si="157"/>
        <v>176610.01988349232</v>
      </c>
    </row>
    <row r="276" spans="1:16" x14ac:dyDescent="0.25">
      <c r="A276" t="s">
        <v>194</v>
      </c>
      <c r="B276">
        <f t="shared" ref="B276:K276" si="162">B136*B$141</f>
        <v>569697.80069187144</v>
      </c>
      <c r="C276">
        <f t="shared" si="162"/>
        <v>1174911.2457971887</v>
      </c>
      <c r="D276">
        <f t="shared" si="162"/>
        <v>342068</v>
      </c>
      <c r="E276">
        <f t="shared" si="162"/>
        <v>938637.85596019006</v>
      </c>
      <c r="F276">
        <f t="shared" si="162"/>
        <v>1603509.0198321228</v>
      </c>
      <c r="G276">
        <f t="shared" si="162"/>
        <v>1237277.3601270244</v>
      </c>
      <c r="H276">
        <f t="shared" si="162"/>
        <v>2838148.6093272846</v>
      </c>
      <c r="I276">
        <f t="shared" si="162"/>
        <v>898956.67906370084</v>
      </c>
      <c r="J276">
        <f t="shared" si="162"/>
        <v>736747.49055469735</v>
      </c>
      <c r="K276">
        <f t="shared" si="162"/>
        <v>714506.1821517814</v>
      </c>
      <c r="L276" s="6">
        <f t="shared" si="154"/>
        <v>925764.78445627471</v>
      </c>
      <c r="M276">
        <f t="shared" si="155"/>
        <v>1285127.2642448978</v>
      </c>
      <c r="N276">
        <f t="shared" si="156"/>
        <v>222380.59232602915</v>
      </c>
      <c r="O276">
        <f t="shared" si="157"/>
        <v>399350.81244354689</v>
      </c>
    </row>
    <row r="277" spans="1:16" x14ac:dyDescent="0.25">
      <c r="A277" t="s">
        <v>195</v>
      </c>
      <c r="B277">
        <f t="shared" ref="B277:K277" si="163">B137*B$141</f>
        <v>43220.280167148812</v>
      </c>
      <c r="D277">
        <f t="shared" si="163"/>
        <v>15007</v>
      </c>
      <c r="E277">
        <f t="shared" si="163"/>
        <v>248637.84391836825</v>
      </c>
      <c r="F277">
        <f t="shared" si="163"/>
        <v>713198.31523895811</v>
      </c>
      <c r="G277">
        <f t="shared" si="163"/>
        <v>458051.26682242862</v>
      </c>
      <c r="H277">
        <f t="shared" si="163"/>
        <v>613956.77320686961</v>
      </c>
      <c r="I277">
        <f t="shared" si="163"/>
        <v>453816.20407797763</v>
      </c>
      <c r="J277">
        <f t="shared" si="163"/>
        <v>354307.19329238427</v>
      </c>
      <c r="K277">
        <f t="shared" si="163"/>
        <v>420444.65844158968</v>
      </c>
      <c r="L277" s="6">
        <f t="shared" si="154"/>
        <v>255015.85983111878</v>
      </c>
      <c r="M277">
        <f t="shared" si="155"/>
        <v>460115.21916824998</v>
      </c>
      <c r="N277">
        <f t="shared" si="156"/>
        <v>161357.12511206593</v>
      </c>
      <c r="O277">
        <f t="shared" si="157"/>
        <v>42708.461086490883</v>
      </c>
    </row>
    <row r="278" spans="1:16" x14ac:dyDescent="0.25">
      <c r="A278" t="s">
        <v>196</v>
      </c>
      <c r="B278">
        <f t="shared" ref="B278:K278" si="164">B138*B$141</f>
        <v>1162116.8678938763</v>
      </c>
      <c r="C278">
        <f t="shared" si="164"/>
        <v>2978410.1085099694</v>
      </c>
      <c r="D278">
        <f t="shared" si="164"/>
        <v>410136</v>
      </c>
      <c r="E278">
        <f t="shared" si="164"/>
        <v>1261431.3337664586</v>
      </c>
      <c r="F278">
        <f t="shared" si="164"/>
        <v>3682410.4527582326</v>
      </c>
      <c r="G278">
        <f t="shared" si="164"/>
        <v>2139628.6216139202</v>
      </c>
      <c r="H278">
        <f t="shared" si="164"/>
        <v>4830982.3638713136</v>
      </c>
      <c r="I278">
        <f t="shared" si="164"/>
        <v>2533881.2005373822</v>
      </c>
      <c r="J278">
        <f t="shared" si="164"/>
        <v>2404356.9272675891</v>
      </c>
      <c r="K278">
        <f t="shared" si="164"/>
        <v>2362638.7703925357</v>
      </c>
      <c r="L278" s="6">
        <f t="shared" si="154"/>
        <v>1898900.9525857072</v>
      </c>
      <c r="M278">
        <f t="shared" si="155"/>
        <v>2854297.576736548</v>
      </c>
      <c r="N278">
        <f t="shared" si="156"/>
        <v>612857.46880291123</v>
      </c>
      <c r="O278">
        <f t="shared" si="157"/>
        <v>498240.70925321162</v>
      </c>
    </row>
    <row r="280" spans="1:16" ht="18.75" x14ac:dyDescent="0.3">
      <c r="A280" s="3" t="s">
        <v>214</v>
      </c>
      <c r="B280" t="s">
        <v>198</v>
      </c>
      <c r="C280" t="s">
        <v>199</v>
      </c>
      <c r="D280" t="s">
        <v>200</v>
      </c>
      <c r="E280" t="s">
        <v>201</v>
      </c>
      <c r="F280" t="s">
        <v>202</v>
      </c>
      <c r="G280" t="s">
        <v>203</v>
      </c>
      <c r="H280" t="s">
        <v>204</v>
      </c>
      <c r="I280" t="s">
        <v>205</v>
      </c>
      <c r="J280" t="s">
        <v>206</v>
      </c>
      <c r="K280" t="s">
        <v>207</v>
      </c>
      <c r="L280" s="5" t="s">
        <v>208</v>
      </c>
      <c r="M280" s="2" t="s">
        <v>209</v>
      </c>
      <c r="N280" s="2" t="s">
        <v>210</v>
      </c>
      <c r="O280" s="2" t="s">
        <v>211</v>
      </c>
      <c r="P280" s="7" t="s">
        <v>215</v>
      </c>
    </row>
    <row r="281" spans="1:16" s="9" customFormat="1" x14ac:dyDescent="0.25">
      <c r="A281" s="8" t="s">
        <v>81</v>
      </c>
      <c r="B281" s="9">
        <f>B142/$L142</f>
        <v>2.0811760675298911</v>
      </c>
      <c r="C281" s="9">
        <f t="shared" ref="C281:K281" si="165">C142/$L142</f>
        <v>0.92489551338158749</v>
      </c>
      <c r="D281" s="9">
        <f t="shared" si="165"/>
        <v>0.11551409315035482</v>
      </c>
      <c r="E281" s="9">
        <f t="shared" si="165"/>
        <v>0.31336651429577617</v>
      </c>
      <c r="F281" s="9">
        <f t="shared" si="165"/>
        <v>1.5650478116423912</v>
      </c>
      <c r="G281" s="9">
        <f t="shared" si="165"/>
        <v>6.3093342295408057</v>
      </c>
      <c r="H281" s="9">
        <f t="shared" si="165"/>
        <v>4.6658546346585794</v>
      </c>
      <c r="I281" s="9">
        <f t="shared" si="165"/>
        <v>2.8290636957437694</v>
      </c>
      <c r="J281" s="9">
        <f t="shared" si="165"/>
        <v>0.90729979747130596</v>
      </c>
      <c r="K281" s="9">
        <f t="shared" si="165"/>
        <v>2.63346739100411</v>
      </c>
      <c r="L281" s="10">
        <f t="shared" ref="L281" si="166">AVERAGE(B281:F281)</f>
        <v>1</v>
      </c>
      <c r="M281" s="9">
        <f t="shared" ref="M281" si="167">AVERAGE(G281:K281)</f>
        <v>3.4690039496837146</v>
      </c>
      <c r="N281" s="9">
        <f t="shared" ref="N281" si="168">_xlfn.STDEV.S(B281:F281)/SQRT(COUNT(B281:F281))</f>
        <v>0.37065093183866699</v>
      </c>
      <c r="O281" s="9">
        <f t="shared" ref="O281" si="169">_xlfn.STDEV.S(G281:K281)/SQRT(COUNT(G281:K281))</f>
        <v>0.92655007133351996</v>
      </c>
      <c r="P281" s="9">
        <f>TTEST(B281:F281,G281:K281,1,2)</f>
        <v>1.9231618924390778E-2</v>
      </c>
    </row>
    <row r="282" spans="1:16" s="9" customFormat="1" x14ac:dyDescent="0.25">
      <c r="A282" s="8" t="s">
        <v>82</v>
      </c>
      <c r="B282" s="9">
        <f t="shared" ref="B282:K282" si="170">B143/$L143</f>
        <v>0.35298956428005562</v>
      </c>
      <c r="C282" s="9">
        <f t="shared" si="170"/>
        <v>2.0387048629527067</v>
      </c>
      <c r="D282" s="9">
        <f t="shared" si="170"/>
        <v>0.1400466590745526</v>
      </c>
      <c r="E282" s="9">
        <f t="shared" si="170"/>
        <v>0.87291390856076545</v>
      </c>
      <c r="F282" s="9">
        <f t="shared" si="170"/>
        <v>1.59534500513192</v>
      </c>
      <c r="G282" s="9">
        <f t="shared" si="170"/>
        <v>5.0957986905698398</v>
      </c>
      <c r="H282" s="9">
        <f t="shared" si="170"/>
        <v>5.3322110706521801</v>
      </c>
      <c r="I282" s="9">
        <f t="shared" si="170"/>
        <v>2.5338280775774868</v>
      </c>
      <c r="J282" s="9">
        <f t="shared" si="170"/>
        <v>0.81084828224343186</v>
      </c>
      <c r="K282" s="9">
        <f t="shared" si="170"/>
        <v>3.6195344785298187</v>
      </c>
      <c r="L282" s="10">
        <f t="shared" ref="L282:L345" si="171">AVERAGE(B282:F282)</f>
        <v>1</v>
      </c>
      <c r="M282" s="9">
        <f t="shared" ref="M282:M345" si="172">AVERAGE(G282:K282)</f>
        <v>3.4784441199145517</v>
      </c>
      <c r="N282" s="9">
        <f t="shared" ref="N282:N345" si="173">_xlfn.STDEV.S(B282:F282)/SQRT(COUNT(B282:F282))</f>
        <v>0.36108424187395516</v>
      </c>
      <c r="O282" s="9">
        <f t="shared" ref="O282:O345" si="174">_xlfn.STDEV.S(G282:K282)/SQRT(COUNT(G282:K282))</f>
        <v>0.83906380045743911</v>
      </c>
      <c r="P282" s="9">
        <f t="shared" ref="P282:P345" si="175">TTEST(B282:F282,G282:K282,1,2)</f>
        <v>1.3262219378841396E-2</v>
      </c>
    </row>
    <row r="283" spans="1:16" x14ac:dyDescent="0.25">
      <c r="A283" s="1" t="s">
        <v>150</v>
      </c>
      <c r="B283">
        <f t="shared" ref="B283:K283" si="176">B144/$L144</f>
        <v>0.25770737759262019</v>
      </c>
      <c r="C283">
        <f t="shared" si="176"/>
        <v>1.5957650448141856</v>
      </c>
      <c r="D283">
        <f t="shared" si="176"/>
        <v>4.0820973923720666E-2</v>
      </c>
      <c r="E283">
        <f t="shared" si="176"/>
        <v>0.27202727538354093</v>
      </c>
      <c r="F283">
        <f t="shared" si="176"/>
        <v>2.8336793282859327</v>
      </c>
      <c r="G283">
        <f t="shared" si="176"/>
        <v>0.72862213512702123</v>
      </c>
      <c r="H283">
        <f t="shared" si="176"/>
        <v>2.574773983722467</v>
      </c>
      <c r="I283">
        <f t="shared" si="176"/>
        <v>1.6541319367618679</v>
      </c>
      <c r="J283">
        <f t="shared" si="176"/>
        <v>0.5506713584545545</v>
      </c>
      <c r="K283">
        <f t="shared" si="176"/>
        <v>0.99775498523667583</v>
      </c>
      <c r="L283" s="6">
        <f t="shared" si="171"/>
        <v>1</v>
      </c>
      <c r="M283">
        <f t="shared" si="172"/>
        <v>1.3011908798605174</v>
      </c>
      <c r="N283">
        <f t="shared" si="173"/>
        <v>0.53470940223340813</v>
      </c>
      <c r="O283">
        <f t="shared" si="174"/>
        <v>0.36944344450081795</v>
      </c>
      <c r="P283">
        <f t="shared" si="175"/>
        <v>0.32770375318805678</v>
      </c>
    </row>
    <row r="284" spans="1:16" x14ac:dyDescent="0.25">
      <c r="A284" s="1" t="s">
        <v>83</v>
      </c>
      <c r="B284">
        <f t="shared" ref="B284:K284" si="177">B145/$L145</f>
        <v>0.22929366357531011</v>
      </c>
      <c r="C284">
        <f t="shared" si="177"/>
        <v>1.9297337695922869</v>
      </c>
      <c r="D284">
        <f t="shared" si="177"/>
        <v>6.1805353365442357E-2</v>
      </c>
      <c r="E284">
        <f t="shared" si="177"/>
        <v>0.29962432728785976</v>
      </c>
      <c r="F284">
        <f t="shared" si="177"/>
        <v>2.4795428861791007</v>
      </c>
      <c r="G284">
        <f t="shared" si="177"/>
        <v>1.3668098808033982</v>
      </c>
      <c r="H284">
        <f t="shared" si="177"/>
        <v>2.8112476389548675</v>
      </c>
      <c r="I284">
        <f t="shared" si="177"/>
        <v>1.7783669888799962</v>
      </c>
      <c r="J284">
        <f t="shared" si="177"/>
        <v>1.0474045413442565</v>
      </c>
      <c r="K284">
        <f t="shared" si="177"/>
        <v>0.80610857791389934</v>
      </c>
      <c r="L284" s="6">
        <f t="shared" si="171"/>
        <v>1</v>
      </c>
      <c r="M284">
        <f t="shared" si="172"/>
        <v>1.5619875255792837</v>
      </c>
      <c r="N284">
        <f t="shared" si="173"/>
        <v>0.50090795408285138</v>
      </c>
      <c r="O284">
        <f t="shared" si="174"/>
        <v>0.35225799119521017</v>
      </c>
      <c r="P284">
        <f t="shared" si="175"/>
        <v>0.19279649011190836</v>
      </c>
    </row>
    <row r="285" spans="1:16" x14ac:dyDescent="0.25">
      <c r="A285" s="1" t="s">
        <v>84</v>
      </c>
      <c r="B285">
        <f t="shared" ref="B285:K285" si="178">B146/$L146</f>
        <v>0.19457370214979119</v>
      </c>
      <c r="C285">
        <f t="shared" si="178"/>
        <v>1.7121689991990456</v>
      </c>
      <c r="D285">
        <f t="shared" si="178"/>
        <v>4.9273074746818073E-2</v>
      </c>
      <c r="E285">
        <f t="shared" si="178"/>
        <v>7.2873117467353171E-2</v>
      </c>
      <c r="F285">
        <f t="shared" si="178"/>
        <v>2.9711111064369922</v>
      </c>
      <c r="G285">
        <f t="shared" si="178"/>
        <v>1.1508171565725511</v>
      </c>
      <c r="H285">
        <f t="shared" si="178"/>
        <v>2.6175693281282668</v>
      </c>
      <c r="I285">
        <f t="shared" si="178"/>
        <v>0.26127000172640025</v>
      </c>
      <c r="J285">
        <f t="shared" si="178"/>
        <v>0.95367497972214088</v>
      </c>
      <c r="K285">
        <f t="shared" si="178"/>
        <v>0.93442361193227785</v>
      </c>
      <c r="L285" s="6">
        <f t="shared" si="171"/>
        <v>1</v>
      </c>
      <c r="M285">
        <f t="shared" si="172"/>
        <v>1.1835510156163274</v>
      </c>
      <c r="N285">
        <f t="shared" si="173"/>
        <v>0.58329328563443117</v>
      </c>
      <c r="O285">
        <f t="shared" si="174"/>
        <v>0.38877948440434079</v>
      </c>
      <c r="P285">
        <f t="shared" si="175"/>
        <v>0.40002752606563285</v>
      </c>
    </row>
    <row r="286" spans="1:16" x14ac:dyDescent="0.25">
      <c r="A286" s="1" t="s">
        <v>85</v>
      </c>
      <c r="B286">
        <f t="shared" ref="B286:K286" si="179">B147/$L147</f>
        <v>0.21975182749804215</v>
      </c>
      <c r="C286">
        <f t="shared" si="179"/>
        <v>1.6851868518203554</v>
      </c>
      <c r="D286">
        <f t="shared" si="179"/>
        <v>4.9399652945268269E-2</v>
      </c>
      <c r="E286">
        <f t="shared" si="179"/>
        <v>0.29052180654163112</v>
      </c>
      <c r="F286">
        <f t="shared" si="179"/>
        <v>2.7551398611947029</v>
      </c>
      <c r="G286">
        <f t="shared" si="179"/>
        <v>0.96151290232419562</v>
      </c>
      <c r="H286">
        <f t="shared" si="179"/>
        <v>2.1781826910760049</v>
      </c>
      <c r="I286">
        <f t="shared" si="179"/>
        <v>2.1163170946690819</v>
      </c>
      <c r="J286">
        <f t="shared" si="179"/>
        <v>1.0724660579945688</v>
      </c>
      <c r="K286">
        <f t="shared" si="179"/>
        <v>0.93902025999318106</v>
      </c>
      <c r="L286" s="6">
        <f t="shared" si="171"/>
        <v>1</v>
      </c>
      <c r="M286">
        <f t="shared" si="172"/>
        <v>1.4534998012114064</v>
      </c>
      <c r="N286">
        <f t="shared" si="173"/>
        <v>0.52753125460811423</v>
      </c>
      <c r="O286">
        <f t="shared" si="174"/>
        <v>0.28429026327397039</v>
      </c>
      <c r="P286">
        <f t="shared" si="175"/>
        <v>0.23544281664464534</v>
      </c>
    </row>
    <row r="287" spans="1:16" x14ac:dyDescent="0.25">
      <c r="A287" s="1" t="s">
        <v>47</v>
      </c>
      <c r="B287">
        <f t="shared" ref="B287:K287" si="180">B148/$L148</f>
        <v>0.35123418786705646</v>
      </c>
      <c r="C287">
        <f t="shared" si="180"/>
        <v>1.8949319867372485</v>
      </c>
      <c r="D287">
        <f t="shared" si="180"/>
        <v>7.3435093510083697E-3</v>
      </c>
      <c r="E287">
        <f t="shared" si="180"/>
        <v>0.28381901452874503</v>
      </c>
      <c r="F287">
        <f t="shared" si="180"/>
        <v>2.4626713015159418</v>
      </c>
      <c r="G287">
        <f t="shared" si="180"/>
        <v>0.25424918995669399</v>
      </c>
      <c r="H287">
        <f t="shared" si="180"/>
        <v>3.5845778159424433</v>
      </c>
      <c r="I287">
        <f t="shared" si="180"/>
        <v>1.6935639999768839</v>
      </c>
      <c r="J287">
        <f t="shared" si="180"/>
        <v>0.53785460509621175</v>
      </c>
      <c r="K287">
        <f t="shared" si="180"/>
        <v>2.4429343606306064</v>
      </c>
      <c r="L287" s="6">
        <f t="shared" si="171"/>
        <v>1</v>
      </c>
      <c r="M287">
        <f t="shared" si="172"/>
        <v>1.7026359943205676</v>
      </c>
      <c r="N287">
        <f t="shared" si="173"/>
        <v>0.4929244256746913</v>
      </c>
      <c r="O287">
        <f t="shared" si="174"/>
        <v>0.61418112198076247</v>
      </c>
      <c r="P287">
        <f t="shared" si="175"/>
        <v>0.19916089267483783</v>
      </c>
    </row>
    <row r="288" spans="1:16" s="9" customFormat="1" x14ac:dyDescent="0.25">
      <c r="A288" s="8" t="s">
        <v>86</v>
      </c>
      <c r="B288" s="9">
        <f t="shared" ref="B288:K288" si="181">B149/$L149</f>
        <v>0.41491355271616409</v>
      </c>
      <c r="C288" s="9">
        <f t="shared" si="181"/>
        <v>2.4013036652613398</v>
      </c>
      <c r="D288" s="9">
        <f t="shared" si="181"/>
        <v>8.1035454397137593E-2</v>
      </c>
      <c r="E288" s="9">
        <f t="shared" si="181"/>
        <v>0.40688757041437063</v>
      </c>
      <c r="F288" s="9">
        <f t="shared" si="181"/>
        <v>1.6958597572109877</v>
      </c>
      <c r="G288" s="9">
        <f t="shared" si="181"/>
        <v>3.9762697872177877</v>
      </c>
      <c r="H288" s="9">
        <f t="shared" si="181"/>
        <v>3.7979128382162481</v>
      </c>
      <c r="I288" s="9">
        <f t="shared" si="181"/>
        <v>1.8876691131842116</v>
      </c>
      <c r="J288" s="9">
        <f t="shared" si="181"/>
        <v>1.3181313686210623</v>
      </c>
      <c r="K288" s="9">
        <f t="shared" si="181"/>
        <v>2.5098127960378487</v>
      </c>
      <c r="L288" s="10">
        <f t="shared" si="171"/>
        <v>1</v>
      </c>
      <c r="M288" s="9">
        <f t="shared" si="172"/>
        <v>2.6979591806554319</v>
      </c>
      <c r="N288" s="9">
        <f t="shared" si="173"/>
        <v>0.44645700268782118</v>
      </c>
      <c r="O288" s="9">
        <f t="shared" si="174"/>
        <v>0.52152995608986663</v>
      </c>
      <c r="P288" s="9">
        <f t="shared" si="175"/>
        <v>1.9256973001567181E-2</v>
      </c>
    </row>
    <row r="289" spans="1:16" x14ac:dyDescent="0.25">
      <c r="A289" s="1" t="s">
        <v>124</v>
      </c>
      <c r="B289">
        <f t="shared" ref="B289:K289" si="182">B150/$L150</f>
        <v>0.28760901848328846</v>
      </c>
      <c r="C289">
        <f t="shared" si="182"/>
        <v>1.579650560471852</v>
      </c>
      <c r="D289">
        <f t="shared" si="182"/>
        <v>2.8846734502348818E-2</v>
      </c>
      <c r="E289">
        <f t="shared" si="182"/>
        <v>0.33789915859324554</v>
      </c>
      <c r="F289">
        <f t="shared" si="182"/>
        <v>2.7659945279492653</v>
      </c>
      <c r="G289">
        <f t="shared" si="182"/>
        <v>0.67286205535506927</v>
      </c>
      <c r="H289">
        <f t="shared" si="182"/>
        <v>2.5840124001461362</v>
      </c>
      <c r="I289">
        <f t="shared" si="182"/>
        <v>1.4809420163342013</v>
      </c>
      <c r="J289">
        <f t="shared" si="182"/>
        <v>0.75194588147815211</v>
      </c>
      <c r="K289">
        <f t="shared" si="182"/>
        <v>0.85869298546668493</v>
      </c>
      <c r="L289" s="6">
        <f t="shared" si="171"/>
        <v>1</v>
      </c>
      <c r="M289">
        <f t="shared" si="172"/>
        <v>1.2696910677560487</v>
      </c>
      <c r="N289">
        <f t="shared" si="173"/>
        <v>0.51690175782380099</v>
      </c>
      <c r="O289">
        <f t="shared" si="174"/>
        <v>0.35813767601676755</v>
      </c>
      <c r="P289">
        <f t="shared" si="175"/>
        <v>0.33966799494104888</v>
      </c>
    </row>
    <row r="290" spans="1:16" x14ac:dyDescent="0.25">
      <c r="A290" s="1" t="s">
        <v>87</v>
      </c>
      <c r="B290">
        <f t="shared" ref="B290:K290" si="183">B151/$L151</f>
        <v>0.22715840106529631</v>
      </c>
      <c r="C290">
        <f t="shared" si="183"/>
        <v>2.0267709986650488</v>
      </c>
      <c r="D290">
        <f t="shared" si="183"/>
        <v>6.4100337859824663E-2</v>
      </c>
      <c r="E290">
        <f t="shared" si="183"/>
        <v>0.2290518850102333</v>
      </c>
      <c r="F290">
        <f t="shared" si="183"/>
        <v>2.4529183773995968</v>
      </c>
      <c r="G290">
        <f t="shared" si="183"/>
        <v>1.130477647497818</v>
      </c>
      <c r="H290">
        <f t="shared" si="183"/>
        <v>1.7910104393743262</v>
      </c>
      <c r="I290">
        <f t="shared" si="183"/>
        <v>1.436649557743696</v>
      </c>
      <c r="J290">
        <f t="shared" si="183"/>
        <v>0.62221440706364251</v>
      </c>
      <c r="K290">
        <f t="shared" si="183"/>
        <v>0.67472368725667842</v>
      </c>
      <c r="L290" s="6">
        <f t="shared" si="171"/>
        <v>1</v>
      </c>
      <c r="M290">
        <f t="shared" si="172"/>
        <v>1.1310151477872323</v>
      </c>
      <c r="N290">
        <f t="shared" si="173"/>
        <v>0.51150678420375906</v>
      </c>
      <c r="O290">
        <f t="shared" si="174"/>
        <v>0.22316883262309611</v>
      </c>
      <c r="P290">
        <f t="shared" si="175"/>
        <v>0.4101445086446579</v>
      </c>
    </row>
    <row r="291" spans="1:16" x14ac:dyDescent="0.25">
      <c r="A291" s="1" t="s">
        <v>88</v>
      </c>
      <c r="B291">
        <f t="shared" ref="B291:K291" si="184">B152/$L152</f>
        <v>0.50434693594288371</v>
      </c>
      <c r="C291">
        <f t="shared" si="184"/>
        <v>1.3647663327052815</v>
      </c>
      <c r="D291">
        <f t="shared" si="184"/>
        <v>7.5406035707741931E-2</v>
      </c>
      <c r="E291">
        <f t="shared" si="184"/>
        <v>0.63004854448188374</v>
      </c>
      <c r="F291">
        <f t="shared" si="184"/>
        <v>2.4254321511622088</v>
      </c>
      <c r="G291">
        <f t="shared" si="184"/>
        <v>1.1164383410163605</v>
      </c>
      <c r="H291">
        <f t="shared" si="184"/>
        <v>3.4681514734217624</v>
      </c>
      <c r="I291">
        <f t="shared" si="184"/>
        <v>1.50467469974862</v>
      </c>
      <c r="J291">
        <f t="shared" si="184"/>
        <v>1.2349957364178805</v>
      </c>
      <c r="K291">
        <f t="shared" si="184"/>
        <v>1.5680956462382158</v>
      </c>
      <c r="L291" s="6">
        <f t="shared" si="171"/>
        <v>1</v>
      </c>
      <c r="M291">
        <f t="shared" si="172"/>
        <v>1.7784711793685681</v>
      </c>
      <c r="N291">
        <f t="shared" si="173"/>
        <v>0.41245129004508124</v>
      </c>
      <c r="O291">
        <f t="shared" si="174"/>
        <v>0.43057490111773644</v>
      </c>
      <c r="P291">
        <f t="shared" si="175"/>
        <v>0.11398784666514709</v>
      </c>
    </row>
    <row r="292" spans="1:16" x14ac:dyDescent="0.25">
      <c r="A292" s="1" t="s">
        <v>89</v>
      </c>
      <c r="B292">
        <f t="shared" ref="B292:K292" si="185">B153/$L153</f>
        <v>0.31781735039991466</v>
      </c>
      <c r="C292">
        <f t="shared" si="185"/>
        <v>1.5885374264698262</v>
      </c>
      <c r="D292">
        <f t="shared" si="185"/>
        <v>0.10153830118348131</v>
      </c>
      <c r="E292">
        <f t="shared" si="185"/>
        <v>0.90936815165450136</v>
      </c>
      <c r="F292">
        <f t="shared" si="185"/>
        <v>2.0827387702922757</v>
      </c>
      <c r="G292">
        <f t="shared" si="185"/>
        <v>3.3783851692318092</v>
      </c>
      <c r="H292">
        <f t="shared" si="185"/>
        <v>2.0593121231296911</v>
      </c>
      <c r="I292">
        <f t="shared" si="185"/>
        <v>1.3164549006282729</v>
      </c>
      <c r="J292">
        <f t="shared" si="185"/>
        <v>0.71591607314722472</v>
      </c>
      <c r="K292">
        <f t="shared" si="185"/>
        <v>0.2652713605020221</v>
      </c>
      <c r="L292" s="6">
        <f t="shared" si="171"/>
        <v>1</v>
      </c>
      <c r="M292">
        <f t="shared" si="172"/>
        <v>1.5470679253278041</v>
      </c>
      <c r="N292">
        <f t="shared" si="173"/>
        <v>0.3741336840382013</v>
      </c>
      <c r="O292">
        <f t="shared" si="174"/>
        <v>0.54786472637619721</v>
      </c>
      <c r="P292">
        <f t="shared" si="175"/>
        <v>0.21674417867227336</v>
      </c>
    </row>
    <row r="293" spans="1:16" x14ac:dyDescent="0.25">
      <c r="A293" s="1" t="s">
        <v>90</v>
      </c>
      <c r="B293">
        <f t="shared" ref="B293:K293" si="186">B154/$L154</f>
        <v>0.20673841230011536</v>
      </c>
      <c r="C293">
        <f t="shared" si="186"/>
        <v>2.4486420958102393</v>
      </c>
      <c r="D293">
        <f t="shared" si="186"/>
        <v>3.8976375435374515E-2</v>
      </c>
      <c r="E293">
        <f t="shared" si="186"/>
        <v>0.47626861786108105</v>
      </c>
      <c r="F293">
        <f t="shared" si="186"/>
        <v>1.8293744985931895</v>
      </c>
      <c r="G293">
        <f t="shared" si="186"/>
        <v>1.3015913177070584</v>
      </c>
      <c r="H293">
        <f t="shared" si="186"/>
        <v>3.0612389666197681</v>
      </c>
      <c r="I293">
        <f t="shared" si="186"/>
        <v>1.9730030764272193</v>
      </c>
      <c r="J293">
        <f t="shared" si="186"/>
        <v>0.96949090483447575</v>
      </c>
      <c r="K293">
        <f t="shared" si="186"/>
        <v>0.53484010695999251</v>
      </c>
      <c r="L293" s="6">
        <f t="shared" si="171"/>
        <v>1</v>
      </c>
      <c r="M293">
        <f t="shared" si="172"/>
        <v>1.568032874509703</v>
      </c>
      <c r="N293">
        <f t="shared" si="173"/>
        <v>0.48028902208976215</v>
      </c>
      <c r="O293">
        <f t="shared" si="174"/>
        <v>0.4410439992521647</v>
      </c>
      <c r="P293">
        <f t="shared" si="175"/>
        <v>0.20453380500063517</v>
      </c>
    </row>
    <row r="294" spans="1:16" x14ac:dyDescent="0.25">
      <c r="A294" s="1" t="s">
        <v>91</v>
      </c>
      <c r="B294">
        <f t="shared" ref="B294:K294" si="187">B155/$L155</f>
        <v>0.8753091209499213</v>
      </c>
      <c r="C294">
        <f t="shared" si="187"/>
        <v>1.4193300447748001</v>
      </c>
      <c r="D294">
        <f t="shared" si="187"/>
        <v>9.395883199540786E-2</v>
      </c>
      <c r="E294">
        <f t="shared" si="187"/>
        <v>0.50502074236933536</v>
      </c>
      <c r="F294">
        <f t="shared" si="187"/>
        <v>2.1063812599105352</v>
      </c>
      <c r="G294">
        <f t="shared" si="187"/>
        <v>1.3885162892102103</v>
      </c>
      <c r="H294">
        <f t="shared" si="187"/>
        <v>3.1846065660523943</v>
      </c>
      <c r="I294">
        <f t="shared" si="187"/>
        <v>1.0968918057501467</v>
      </c>
      <c r="J294">
        <f t="shared" si="187"/>
        <v>0.75617881627464467</v>
      </c>
      <c r="K294">
        <f t="shared" si="187"/>
        <v>0.96798443990508154</v>
      </c>
      <c r="L294" s="6">
        <f t="shared" si="171"/>
        <v>1</v>
      </c>
      <c r="M294">
        <f t="shared" si="172"/>
        <v>1.4788355834384954</v>
      </c>
      <c r="N294">
        <f t="shared" si="173"/>
        <v>0.35223430111603765</v>
      </c>
      <c r="O294">
        <f t="shared" si="174"/>
        <v>0.43857125779794515</v>
      </c>
      <c r="P294">
        <f t="shared" si="175"/>
        <v>0.20968901750605445</v>
      </c>
    </row>
    <row r="295" spans="1:16" x14ac:dyDescent="0.25">
      <c r="A295" s="1" t="s">
        <v>50</v>
      </c>
      <c r="B295">
        <f t="shared" ref="B295:K295" si="188">B156/$L156</f>
        <v>0.56569954360563857</v>
      </c>
      <c r="C295">
        <f t="shared" si="188"/>
        <v>1.5833503128669204</v>
      </c>
      <c r="D295">
        <f t="shared" si="188"/>
        <v>8.027745692827605E-2</v>
      </c>
      <c r="E295">
        <f t="shared" si="188"/>
        <v>0.59180914026900577</v>
      </c>
      <c r="F295">
        <f t="shared" si="188"/>
        <v>2.1788635463301591</v>
      </c>
      <c r="G295">
        <f t="shared" si="188"/>
        <v>4.3092026848073548</v>
      </c>
      <c r="H295">
        <f t="shared" si="188"/>
        <v>5.0073535567837801</v>
      </c>
      <c r="I295">
        <f t="shared" si="188"/>
        <v>1.8393054884092266</v>
      </c>
      <c r="J295">
        <f t="shared" si="188"/>
        <v>0.91792859873388055</v>
      </c>
      <c r="K295">
        <f t="shared" si="188"/>
        <v>1.0135615431354517</v>
      </c>
      <c r="L295" s="6">
        <f t="shared" si="171"/>
        <v>1</v>
      </c>
      <c r="M295">
        <f t="shared" si="172"/>
        <v>2.6174703743739389</v>
      </c>
      <c r="N295">
        <f t="shared" si="173"/>
        <v>0.38282783787328284</v>
      </c>
      <c r="O295">
        <f t="shared" si="174"/>
        <v>0.85557016695151344</v>
      </c>
      <c r="P295">
        <f t="shared" si="175"/>
        <v>6.1345222197267991E-2</v>
      </c>
    </row>
    <row r="296" spans="1:16" x14ac:dyDescent="0.25">
      <c r="A296" s="1" t="s">
        <v>93</v>
      </c>
      <c r="B296">
        <f t="shared" ref="B296:K296" si="189">B157/$L157</f>
        <v>0.13821108903693177</v>
      </c>
      <c r="C296">
        <f t="shared" si="189"/>
        <v>1.410171524629003</v>
      </c>
      <c r="D296">
        <f t="shared" si="189"/>
        <v>4.8314652996564435E-2</v>
      </c>
      <c r="E296">
        <f t="shared" si="189"/>
        <v>0.3780483342571721</v>
      </c>
      <c r="F296">
        <f t="shared" si="189"/>
        <v>3.0252543990803278</v>
      </c>
      <c r="G296">
        <f t="shared" si="189"/>
        <v>0.65131961236220848</v>
      </c>
      <c r="H296">
        <f t="shared" si="189"/>
        <v>1.9623776826842823</v>
      </c>
      <c r="I296">
        <f t="shared" si="189"/>
        <v>1.4124125263167076</v>
      </c>
      <c r="J296">
        <f t="shared" si="189"/>
        <v>0.82528167107328521</v>
      </c>
      <c r="K296">
        <f t="shared" si="189"/>
        <v>0.41632329717922673</v>
      </c>
      <c r="L296" s="6">
        <f t="shared" si="171"/>
        <v>0.99999999999999978</v>
      </c>
      <c r="M296">
        <f t="shared" si="172"/>
        <v>1.0535429579231419</v>
      </c>
      <c r="N296">
        <f t="shared" si="173"/>
        <v>0.5614759594983092</v>
      </c>
      <c r="O296">
        <f t="shared" si="174"/>
        <v>0.28059790224428055</v>
      </c>
      <c r="P296">
        <f t="shared" si="175"/>
        <v>0.46705871360110379</v>
      </c>
    </row>
    <row r="297" spans="1:16" x14ac:dyDescent="0.25">
      <c r="A297" s="1" t="s">
        <v>94</v>
      </c>
      <c r="B297">
        <f t="shared" ref="B297:K297" si="190">B158/$L158</f>
        <v>0.26141375375085968</v>
      </c>
      <c r="C297">
        <f t="shared" si="190"/>
        <v>2.189125616404223</v>
      </c>
      <c r="D297">
        <f t="shared" si="190"/>
        <v>3.7458880420279721E-2</v>
      </c>
      <c r="E297">
        <f t="shared" si="190"/>
        <v>0.4156937111120485</v>
      </c>
      <c r="F297">
        <f t="shared" si="190"/>
        <v>2.0963080383125892</v>
      </c>
      <c r="G297">
        <f t="shared" si="190"/>
        <v>1.3277016927258054</v>
      </c>
      <c r="H297">
        <f t="shared" si="190"/>
        <v>2.2226068970714858</v>
      </c>
      <c r="I297">
        <f t="shared" si="190"/>
        <v>1.6477840463760254</v>
      </c>
      <c r="J297">
        <f t="shared" si="190"/>
        <v>0.95072821199668245</v>
      </c>
      <c r="K297">
        <f t="shared" si="190"/>
        <v>0.60137764022520757</v>
      </c>
      <c r="L297" s="6">
        <f t="shared" si="171"/>
        <v>1</v>
      </c>
      <c r="M297">
        <f t="shared" si="172"/>
        <v>1.3500396976790412</v>
      </c>
      <c r="N297">
        <f t="shared" si="173"/>
        <v>0.47060173903852642</v>
      </c>
      <c r="O297">
        <f t="shared" si="174"/>
        <v>0.28022033651849015</v>
      </c>
      <c r="P297">
        <f t="shared" si="175"/>
        <v>0.27031243188058846</v>
      </c>
    </row>
    <row r="298" spans="1:16" s="9" customFormat="1" x14ac:dyDescent="0.25">
      <c r="A298" s="8" t="s">
        <v>142</v>
      </c>
      <c r="B298" s="9">
        <f t="shared" ref="B298:K298" si="191">B159/$L159</f>
        <v>1.0688601827815543</v>
      </c>
      <c r="C298" s="9">
        <f t="shared" si="191"/>
        <v>1.6080024313884824</v>
      </c>
      <c r="D298" s="9">
        <f t="shared" si="191"/>
        <v>0.36932099854773487</v>
      </c>
      <c r="E298" s="9">
        <f t="shared" si="191"/>
        <v>0.4628599827067047</v>
      </c>
      <c r="F298" s="9">
        <f t="shared" si="191"/>
        <v>1.4909564045755237</v>
      </c>
      <c r="G298" s="9">
        <f t="shared" si="191"/>
        <v>14.781208692722512</v>
      </c>
      <c r="H298" s="9">
        <f t="shared" si="191"/>
        <v>14.409643413943368</v>
      </c>
      <c r="I298" s="9">
        <f t="shared" si="191"/>
        <v>10.904161079964538</v>
      </c>
      <c r="J298" s="9">
        <f t="shared" si="191"/>
        <v>1.0879119515739493</v>
      </c>
      <c r="K298" s="9">
        <f t="shared" si="191"/>
        <v>2.2787692535661654</v>
      </c>
      <c r="L298" s="10">
        <f t="shared" si="171"/>
        <v>1</v>
      </c>
      <c r="M298" s="9">
        <f t="shared" si="172"/>
        <v>8.6923388783541071</v>
      </c>
      <c r="N298" s="9">
        <f t="shared" si="173"/>
        <v>0.25511980260177852</v>
      </c>
      <c r="O298" s="9">
        <f t="shared" si="174"/>
        <v>2.9463133611114301</v>
      </c>
      <c r="P298" s="9">
        <f>TTEST(B298:F298,G298:K298,1,2)</f>
        <v>1.57818469911487E-2</v>
      </c>
    </row>
    <row r="299" spans="1:16" s="9" customFormat="1" x14ac:dyDescent="0.25">
      <c r="A299" s="8" t="s">
        <v>51</v>
      </c>
      <c r="B299" s="9">
        <f t="shared" ref="B299:K299" si="192">B160/$L160</f>
        <v>0.78537160334267953</v>
      </c>
      <c r="C299" s="9">
        <f t="shared" si="192"/>
        <v>1.7437965429509339</v>
      </c>
      <c r="D299" s="9">
        <f t="shared" si="192"/>
        <v>0.14097120010522576</v>
      </c>
      <c r="E299" s="9">
        <f t="shared" si="192"/>
        <v>0.56412594384821912</v>
      </c>
      <c r="F299" s="9">
        <f t="shared" si="192"/>
        <v>1.7657347097529417</v>
      </c>
      <c r="G299" s="9">
        <f t="shared" si="192"/>
        <v>5.7462423790942472</v>
      </c>
      <c r="H299" s="9">
        <f t="shared" si="192"/>
        <v>8.4286196378049496</v>
      </c>
      <c r="I299" s="9">
        <f t="shared" si="192"/>
        <v>5.8107858502085543</v>
      </c>
      <c r="J299" s="9">
        <f t="shared" si="192"/>
        <v>0.92245467374400758</v>
      </c>
      <c r="K299" s="9">
        <f t="shared" si="192"/>
        <v>0.75931855486308053</v>
      </c>
      <c r="L299" s="10">
        <f t="shared" si="171"/>
        <v>1</v>
      </c>
      <c r="M299" s="9">
        <f t="shared" si="172"/>
        <v>4.3334842191429681</v>
      </c>
      <c r="N299" s="9">
        <f t="shared" si="173"/>
        <v>0.32508190995137953</v>
      </c>
      <c r="O299" s="9">
        <f t="shared" si="174"/>
        <v>1.5059585415963435</v>
      </c>
      <c r="P299" s="9">
        <f t="shared" si="175"/>
        <v>3.1214565399897736E-2</v>
      </c>
    </row>
    <row r="300" spans="1:16" x14ac:dyDescent="0.25">
      <c r="A300" s="1" t="s">
        <v>95</v>
      </c>
      <c r="B300">
        <f t="shared" ref="B300:K300" si="193">B161/$L161</f>
        <v>0.2354309908774205</v>
      </c>
      <c r="C300">
        <f t="shared" si="193"/>
        <v>1.5951695027964576</v>
      </c>
      <c r="D300">
        <f t="shared" si="193"/>
        <v>4.9774478981263172E-2</v>
      </c>
      <c r="E300">
        <f t="shared" si="193"/>
        <v>0.25810714358359527</v>
      </c>
      <c r="F300">
        <f t="shared" si="193"/>
        <v>2.8615178837612629</v>
      </c>
      <c r="G300">
        <f t="shared" si="193"/>
        <v>1.0700329613768247</v>
      </c>
      <c r="H300">
        <f t="shared" si="193"/>
        <v>2.170333090089692</v>
      </c>
      <c r="I300">
        <f t="shared" si="193"/>
        <v>1.6903473484605849</v>
      </c>
      <c r="J300">
        <f t="shared" si="193"/>
        <v>1.1189234244655479</v>
      </c>
      <c r="K300">
        <f t="shared" si="193"/>
        <v>1.1027233630627362</v>
      </c>
      <c r="L300" s="6">
        <f t="shared" si="171"/>
        <v>1</v>
      </c>
      <c r="M300">
        <f t="shared" si="172"/>
        <v>1.4304720374910773</v>
      </c>
      <c r="N300">
        <f t="shared" si="173"/>
        <v>0.5411734883348267</v>
      </c>
      <c r="O300">
        <f t="shared" si="174"/>
        <v>0.2178678055451965</v>
      </c>
      <c r="P300">
        <f t="shared" si="175"/>
        <v>0.24083127266427057</v>
      </c>
    </row>
    <row r="301" spans="1:16" x14ac:dyDescent="0.25">
      <c r="A301" s="1" t="s">
        <v>143</v>
      </c>
      <c r="B301">
        <f t="shared" ref="B301:K301" si="194">B162/$L162</f>
        <v>0.94531543856575462</v>
      </c>
      <c r="C301">
        <f t="shared" si="194"/>
        <v>1.6360684263133181</v>
      </c>
      <c r="D301">
        <f t="shared" si="194"/>
        <v>0.11237653226109136</v>
      </c>
      <c r="E301">
        <f t="shared" si="194"/>
        <v>0.55342945548727396</v>
      </c>
      <c r="F301">
        <f t="shared" si="194"/>
        <v>1.7528101473725619</v>
      </c>
      <c r="G301">
        <f t="shared" si="194"/>
        <v>1.213279303195522</v>
      </c>
      <c r="H301">
        <f t="shared" si="194"/>
        <v>3.2656072115699626</v>
      </c>
      <c r="I301">
        <f t="shared" si="194"/>
        <v>1.2701803561846228</v>
      </c>
      <c r="J301">
        <f t="shared" si="194"/>
        <v>0.88367726251227086</v>
      </c>
      <c r="K301">
        <f t="shared" si="194"/>
        <v>1.3743409378091644</v>
      </c>
      <c r="L301" s="6">
        <f t="shared" si="171"/>
        <v>1</v>
      </c>
      <c r="M301">
        <f t="shared" si="172"/>
        <v>1.6014170142543087</v>
      </c>
      <c r="N301">
        <f t="shared" si="173"/>
        <v>0.31317704528798823</v>
      </c>
      <c r="O301">
        <f t="shared" si="174"/>
        <v>0.42406435330979442</v>
      </c>
      <c r="P301">
        <f t="shared" si="175"/>
        <v>0.14346843367093251</v>
      </c>
    </row>
    <row r="302" spans="1:16" x14ac:dyDescent="0.25">
      <c r="A302" s="1" t="s">
        <v>96</v>
      </c>
      <c r="B302">
        <f t="shared" ref="B302:K302" si="195">B163/$L163</f>
        <v>0.41773992982808933</v>
      </c>
      <c r="C302">
        <f t="shared" si="195"/>
        <v>1.9576346248239178</v>
      </c>
      <c r="D302">
        <f t="shared" si="195"/>
        <v>8.7727676850987854E-2</v>
      </c>
      <c r="E302">
        <f t="shared" si="195"/>
        <v>0.31296806443601116</v>
      </c>
      <c r="F302">
        <f t="shared" si="195"/>
        <v>2.2239297040609936</v>
      </c>
      <c r="G302">
        <f t="shared" si="195"/>
        <v>1.9019366265670592</v>
      </c>
      <c r="H302">
        <f t="shared" si="195"/>
        <v>3.9422110673876651</v>
      </c>
      <c r="I302">
        <f t="shared" si="195"/>
        <v>1.5191282679764253</v>
      </c>
      <c r="J302">
        <f t="shared" si="195"/>
        <v>1.111450295894242</v>
      </c>
      <c r="K302">
        <f t="shared" si="195"/>
        <v>0.97060400343794195</v>
      </c>
      <c r="L302" s="6">
        <f t="shared" si="171"/>
        <v>1</v>
      </c>
      <c r="M302">
        <f t="shared" si="172"/>
        <v>1.8890660522526665</v>
      </c>
      <c r="N302">
        <f t="shared" si="173"/>
        <v>0.4504635643717243</v>
      </c>
      <c r="O302">
        <f t="shared" si="174"/>
        <v>0.5385481811658972</v>
      </c>
      <c r="P302">
        <f t="shared" si="175"/>
        <v>0.12051806186450099</v>
      </c>
    </row>
    <row r="303" spans="1:16" s="9" customFormat="1" x14ac:dyDescent="0.25">
      <c r="A303" s="8" t="s">
        <v>97</v>
      </c>
      <c r="B303" s="9">
        <f t="shared" ref="B303:K303" si="196">B164/$L164</f>
        <v>0.39627729017597924</v>
      </c>
      <c r="C303" s="9">
        <f t="shared" si="196"/>
        <v>1.3306235936358217</v>
      </c>
      <c r="D303" s="9">
        <f t="shared" si="196"/>
        <v>0.14870825194132245</v>
      </c>
      <c r="E303" s="9">
        <f t="shared" si="196"/>
        <v>1.0173440888338499</v>
      </c>
      <c r="F303" s="9">
        <f t="shared" si="196"/>
        <v>2.1070467754130267</v>
      </c>
      <c r="G303" s="9">
        <f t="shared" si="196"/>
        <v>5.9852911866917875</v>
      </c>
      <c r="H303" s="9">
        <f t="shared" si="196"/>
        <v>2.0018138353699721</v>
      </c>
      <c r="I303" s="9">
        <f t="shared" si="196"/>
        <v>2.7228020121130676</v>
      </c>
      <c r="J303" s="9">
        <f t="shared" si="196"/>
        <v>1.769584607759461</v>
      </c>
      <c r="K303" s="9">
        <f t="shared" si="196"/>
        <v>1.4029969755720835</v>
      </c>
      <c r="L303" s="10">
        <f t="shared" si="171"/>
        <v>1</v>
      </c>
      <c r="M303" s="9">
        <f t="shared" si="172"/>
        <v>2.7764977235012744</v>
      </c>
      <c r="N303" s="9">
        <f t="shared" si="173"/>
        <v>0.34816261227396161</v>
      </c>
      <c r="O303" s="9">
        <f t="shared" si="174"/>
        <v>0.8306549275295011</v>
      </c>
      <c r="P303" s="9">
        <f t="shared" si="175"/>
        <v>4.2014250646920291E-2</v>
      </c>
    </row>
    <row r="304" spans="1:16" x14ac:dyDescent="0.25">
      <c r="A304" s="1" t="s">
        <v>98</v>
      </c>
      <c r="B304">
        <f t="shared" ref="B304:K304" si="197">B165/$L165</f>
        <v>0.57203436283255271</v>
      </c>
      <c r="C304">
        <f t="shared" si="197"/>
        <v>1.4662349119120859</v>
      </c>
      <c r="D304">
        <f t="shared" si="197"/>
        <v>0.14568215709985083</v>
      </c>
      <c r="E304">
        <f t="shared" si="197"/>
        <v>0.56194594996375036</v>
      </c>
      <c r="F304">
        <f t="shared" si="197"/>
        <v>2.2541026181917605</v>
      </c>
      <c r="G304">
        <f t="shared" si="197"/>
        <v>1.8410065198701608</v>
      </c>
      <c r="H304">
        <f t="shared" si="197"/>
        <v>6.0596601824477636</v>
      </c>
      <c r="I304">
        <f t="shared" si="197"/>
        <v>2.4192244613760376</v>
      </c>
      <c r="J304">
        <f t="shared" si="197"/>
        <v>0.71474883094468256</v>
      </c>
      <c r="K304">
        <f t="shared" si="197"/>
        <v>1.0739777861595114</v>
      </c>
      <c r="L304" s="6">
        <f t="shared" si="171"/>
        <v>1</v>
      </c>
      <c r="M304">
        <f t="shared" si="172"/>
        <v>2.4217235561596313</v>
      </c>
      <c r="N304">
        <f t="shared" si="173"/>
        <v>0.38046374887024148</v>
      </c>
      <c r="O304">
        <f t="shared" si="174"/>
        <v>0.95660866585234583</v>
      </c>
      <c r="P304">
        <f t="shared" si="175"/>
        <v>0.1023141268796207</v>
      </c>
    </row>
    <row r="305" spans="1:16" x14ac:dyDescent="0.25">
      <c r="A305" s="1" t="s">
        <v>99</v>
      </c>
      <c r="B305">
        <f t="shared" ref="B305:K305" si="198">B166/$L166</f>
        <v>0.61627704690728191</v>
      </c>
      <c r="C305">
        <f t="shared" si="198"/>
        <v>2.2465874430254078</v>
      </c>
      <c r="D305">
        <f t="shared" si="198"/>
        <v>5.0348807837379543E-2</v>
      </c>
      <c r="E305">
        <f t="shared" si="198"/>
        <v>0.38132756863605821</v>
      </c>
      <c r="F305">
        <f t="shared" si="198"/>
        <v>1.7054591335938727</v>
      </c>
      <c r="G305">
        <f t="shared" si="198"/>
        <v>2.2172245322206412</v>
      </c>
      <c r="H305">
        <f t="shared" si="198"/>
        <v>5.2334799852695788</v>
      </c>
      <c r="I305">
        <f t="shared" si="198"/>
        <v>1.4111232151272091</v>
      </c>
      <c r="J305">
        <f t="shared" si="198"/>
        <v>0.98326431126932168</v>
      </c>
      <c r="K305">
        <f t="shared" si="198"/>
        <v>1.5440877166781941</v>
      </c>
      <c r="L305" s="6">
        <f t="shared" si="171"/>
        <v>1</v>
      </c>
      <c r="M305">
        <f t="shared" si="172"/>
        <v>2.2778359521129885</v>
      </c>
      <c r="N305">
        <f t="shared" si="173"/>
        <v>0.41734213249536017</v>
      </c>
      <c r="O305">
        <f t="shared" si="174"/>
        <v>0.76501629295359619</v>
      </c>
      <c r="P305">
        <f t="shared" si="175"/>
        <v>9.0365176880413081E-2</v>
      </c>
    </row>
    <row r="306" spans="1:16" x14ac:dyDescent="0.25">
      <c r="A306" s="1" t="s">
        <v>100</v>
      </c>
      <c r="B306">
        <f t="shared" ref="B306:K306" si="199">B167/$L167</f>
        <v>0.10519873752889009</v>
      </c>
      <c r="C306">
        <f t="shared" si="199"/>
        <v>1.0795278733898219</v>
      </c>
      <c r="D306">
        <f t="shared" si="199"/>
        <v>9.3032041164462467E-2</v>
      </c>
      <c r="E306">
        <f t="shared" si="199"/>
        <v>0.5890791103814208</v>
      </c>
      <c r="F306">
        <f t="shared" si="199"/>
        <v>3.1331622375354047</v>
      </c>
      <c r="G306">
        <f t="shared" si="199"/>
        <v>1.2180481204973175</v>
      </c>
      <c r="H306">
        <f t="shared" si="199"/>
        <v>1.5648551411085192</v>
      </c>
      <c r="I306">
        <f t="shared" si="199"/>
        <v>0.8662078605101754</v>
      </c>
      <c r="J306">
        <f t="shared" si="199"/>
        <v>0.63058708110203199</v>
      </c>
      <c r="K306">
        <f t="shared" si="199"/>
        <v>0.33221805411319638</v>
      </c>
      <c r="L306" s="6">
        <f t="shared" si="171"/>
        <v>1</v>
      </c>
      <c r="M306">
        <f t="shared" si="172"/>
        <v>0.92238325146624811</v>
      </c>
      <c r="N306">
        <f t="shared" si="173"/>
        <v>0.56341911440294967</v>
      </c>
      <c r="O306">
        <f t="shared" si="174"/>
        <v>0.21642359893444224</v>
      </c>
      <c r="P306">
        <f t="shared" si="175"/>
        <v>0.45042456615267706</v>
      </c>
    </row>
    <row r="307" spans="1:16" x14ac:dyDescent="0.25">
      <c r="A307" s="1" t="s">
        <v>101</v>
      </c>
      <c r="B307">
        <f t="shared" ref="B307:K307" si="200">B168/$L168</f>
        <v>2.9427919969914309</v>
      </c>
      <c r="C307">
        <f t="shared" si="200"/>
        <v>0.46565792402458167</v>
      </c>
      <c r="D307">
        <f t="shared" si="200"/>
        <v>5.6651888130132361E-2</v>
      </c>
      <c r="E307">
        <f t="shared" si="200"/>
        <v>0.13540051255667568</v>
      </c>
      <c r="F307">
        <f t="shared" si="200"/>
        <v>1.3994976782971795</v>
      </c>
      <c r="G307">
        <f t="shared" si="200"/>
        <v>14.441872120073965</v>
      </c>
      <c r="H307">
        <f t="shared" si="200"/>
        <v>2.5704490642361266</v>
      </c>
      <c r="I307">
        <f t="shared" si="200"/>
        <v>0.74664740672719265</v>
      </c>
      <c r="J307">
        <f t="shared" si="200"/>
        <v>0.63185749129284652</v>
      </c>
      <c r="K307">
        <f t="shared" si="200"/>
        <v>2.7200546140789781</v>
      </c>
      <c r="L307" s="6">
        <f t="shared" si="171"/>
        <v>1</v>
      </c>
      <c r="M307">
        <f t="shared" si="172"/>
        <v>4.2221761392818218</v>
      </c>
      <c r="N307">
        <f t="shared" si="173"/>
        <v>0.54115610162651828</v>
      </c>
      <c r="O307">
        <f t="shared" si="174"/>
        <v>2.5922619978663999</v>
      </c>
      <c r="P307">
        <f t="shared" si="175"/>
        <v>0.1291843000550392</v>
      </c>
    </row>
    <row r="308" spans="1:16" x14ac:dyDescent="0.25">
      <c r="A308" s="1" t="s">
        <v>151</v>
      </c>
      <c r="B308">
        <f t="shared" ref="B308:K308" si="201">B169/$L169</f>
        <v>0.24927889262628894</v>
      </c>
      <c r="C308">
        <f t="shared" si="201"/>
        <v>0.99023230246181981</v>
      </c>
      <c r="D308">
        <f t="shared" si="201"/>
        <v>0.10335258868797212</v>
      </c>
      <c r="E308">
        <f t="shared" si="201"/>
        <v>0.46967030845332736</v>
      </c>
      <c r="F308">
        <f t="shared" si="201"/>
        <v>3.187465907770592</v>
      </c>
      <c r="G308">
        <f t="shared" si="201"/>
        <v>4.9994934416123931</v>
      </c>
      <c r="H308">
        <f t="shared" si="201"/>
        <v>14.198125572431644</v>
      </c>
      <c r="I308">
        <f t="shared" si="201"/>
        <v>5.2034762313675502</v>
      </c>
      <c r="J308">
        <f t="shared" si="201"/>
        <v>1.2466055799740803</v>
      </c>
      <c r="K308">
        <f t="shared" si="201"/>
        <v>0.86379093361101544</v>
      </c>
      <c r="L308" s="6">
        <f t="shared" si="171"/>
        <v>1</v>
      </c>
      <c r="M308">
        <f t="shared" si="172"/>
        <v>5.3022983517993358</v>
      </c>
      <c r="N308">
        <f t="shared" si="173"/>
        <v>0.56718210693651028</v>
      </c>
      <c r="O308">
        <f t="shared" si="174"/>
        <v>2.4019387016034681</v>
      </c>
      <c r="P308">
        <f t="shared" si="175"/>
        <v>5.9727714854508611E-2</v>
      </c>
    </row>
    <row r="309" spans="1:16" s="9" customFormat="1" x14ac:dyDescent="0.25">
      <c r="A309" s="8" t="s">
        <v>55</v>
      </c>
      <c r="B309" s="9">
        <f t="shared" ref="B309:K309" si="202">B170/$L170</f>
        <v>0.50430009838549894</v>
      </c>
      <c r="C309" s="9">
        <f t="shared" si="202"/>
        <v>2.7296779832898488</v>
      </c>
      <c r="D309" s="9">
        <f t="shared" si="202"/>
        <v>0.10099297832875437</v>
      </c>
      <c r="E309" s="9">
        <f t="shared" si="202"/>
        <v>0.44902666871112995</v>
      </c>
      <c r="F309" s="9">
        <f t="shared" si="202"/>
        <v>1.216002271284768</v>
      </c>
      <c r="G309" s="9">
        <f t="shared" si="202"/>
        <v>7.4540817945314384</v>
      </c>
      <c r="H309" s="9">
        <f t="shared" si="202"/>
        <v>4.2616435354089193</v>
      </c>
      <c r="I309" s="9">
        <f t="shared" si="202"/>
        <v>2.0658594670395543</v>
      </c>
      <c r="J309" s="9">
        <f t="shared" si="202"/>
        <v>1.4355081088234998</v>
      </c>
      <c r="K309" s="9">
        <f t="shared" si="202"/>
        <v>3.7196339373333904</v>
      </c>
      <c r="L309" s="10">
        <f t="shared" si="171"/>
        <v>1</v>
      </c>
      <c r="M309" s="9">
        <f t="shared" si="172"/>
        <v>3.7873453686273608</v>
      </c>
      <c r="N309" s="9">
        <f t="shared" si="173"/>
        <v>0.46882547586197792</v>
      </c>
      <c r="O309" s="9">
        <f t="shared" si="174"/>
        <v>1.0528331257126966</v>
      </c>
      <c r="P309" s="9">
        <f t="shared" si="175"/>
        <v>2.0973349510822668E-2</v>
      </c>
    </row>
    <row r="310" spans="1:16" x14ac:dyDescent="0.25">
      <c r="A310" s="1" t="s">
        <v>102</v>
      </c>
      <c r="B310">
        <f t="shared" ref="B310:K310" si="203">B171/$L171</f>
        <v>0.14507860299310374</v>
      </c>
      <c r="C310">
        <f t="shared" si="203"/>
        <v>1.0669895468184816</v>
      </c>
      <c r="D310">
        <f t="shared" si="203"/>
        <v>2.2270436051801575E-2</v>
      </c>
      <c r="E310">
        <f t="shared" si="203"/>
        <v>0.67403289823566115</v>
      </c>
      <c r="F310">
        <f t="shared" si="203"/>
        <v>3.0916285159009518</v>
      </c>
      <c r="G310">
        <f t="shared" si="203"/>
        <v>0.74750082161502129</v>
      </c>
      <c r="H310">
        <f t="shared" si="203"/>
        <v>0.55796817338557048</v>
      </c>
      <c r="I310">
        <f t="shared" si="203"/>
        <v>0.27393107574205322</v>
      </c>
      <c r="J310">
        <f t="shared" si="203"/>
        <v>0.83078914186456798</v>
      </c>
      <c r="K310">
        <f t="shared" si="203"/>
        <v>1.4777736808467217</v>
      </c>
      <c r="L310" s="6">
        <f t="shared" si="171"/>
        <v>1</v>
      </c>
      <c r="M310">
        <f t="shared" si="172"/>
        <v>0.77759257869078691</v>
      </c>
      <c r="N310">
        <f t="shared" si="173"/>
        <v>0.55554017382292709</v>
      </c>
      <c r="O310">
        <f t="shared" si="174"/>
        <v>0.19948668538927047</v>
      </c>
      <c r="P310">
        <f t="shared" si="175"/>
        <v>0.35806419457678623</v>
      </c>
    </row>
    <row r="311" spans="1:16" x14ac:dyDescent="0.25">
      <c r="A311" s="1" t="s">
        <v>139</v>
      </c>
      <c r="B311">
        <f t="shared" ref="B311:K311" si="204">B172/$L172</f>
        <v>0.5594718112040763</v>
      </c>
      <c r="C311">
        <f t="shared" si="204"/>
        <v>1.2387359800611528</v>
      </c>
      <c r="D311">
        <f t="shared" si="204"/>
        <v>9.1303775156221845E-2</v>
      </c>
      <c r="E311">
        <f t="shared" si="204"/>
        <v>0.51499206532315722</v>
      </c>
      <c r="F311">
        <f t="shared" si="204"/>
        <v>2.5954963682553922</v>
      </c>
      <c r="G311">
        <f t="shared" si="204"/>
        <v>1.2300142897918429</v>
      </c>
      <c r="H311">
        <f t="shared" si="204"/>
        <v>2.5130316114237732</v>
      </c>
      <c r="I311">
        <f t="shared" si="204"/>
        <v>1.4753154970623628</v>
      </c>
      <c r="J311">
        <f t="shared" si="204"/>
        <v>0.63612862923135605</v>
      </c>
      <c r="K311">
        <f t="shared" si="204"/>
        <v>0.44951640691411943</v>
      </c>
      <c r="L311" s="6">
        <f t="shared" si="171"/>
        <v>1</v>
      </c>
      <c r="M311">
        <f t="shared" si="172"/>
        <v>1.260801286884691</v>
      </c>
      <c r="N311">
        <f t="shared" si="173"/>
        <v>0.439182771756848</v>
      </c>
      <c r="O311">
        <f t="shared" si="174"/>
        <v>0.36492766796599191</v>
      </c>
      <c r="P311">
        <f t="shared" si="175"/>
        <v>0.33000327334183532</v>
      </c>
    </row>
    <row r="312" spans="1:16" x14ac:dyDescent="0.25">
      <c r="A312" s="1" t="s">
        <v>144</v>
      </c>
      <c r="B312">
        <f t="shared" ref="B312:K312" si="205">B173/$L173</f>
        <v>0.36044445087543808</v>
      </c>
      <c r="C312">
        <f t="shared" si="205"/>
        <v>1.3239113566497025</v>
      </c>
      <c r="D312">
        <f t="shared" si="205"/>
        <v>8.7652123651291131E-2</v>
      </c>
      <c r="E312">
        <f t="shared" si="205"/>
        <v>0.44352471007452626</v>
      </c>
      <c r="F312">
        <f t="shared" si="205"/>
        <v>2.7844673587490418</v>
      </c>
      <c r="G312">
        <f t="shared" si="205"/>
        <v>0.85053406098941542</v>
      </c>
      <c r="H312">
        <f t="shared" si="205"/>
        <v>2.8464185301799239</v>
      </c>
      <c r="I312">
        <f t="shared" si="205"/>
        <v>1.5932174534630372</v>
      </c>
      <c r="J312">
        <f t="shared" si="205"/>
        <v>0.68605069139891039</v>
      </c>
      <c r="K312">
        <f t="shared" si="205"/>
        <v>0.69418810630219696</v>
      </c>
      <c r="L312" s="6">
        <f t="shared" si="171"/>
        <v>1</v>
      </c>
      <c r="M312">
        <f t="shared" si="172"/>
        <v>1.3340817684666968</v>
      </c>
      <c r="N312">
        <f t="shared" si="173"/>
        <v>0.49195106553391516</v>
      </c>
      <c r="O312">
        <f t="shared" si="174"/>
        <v>0.41337273405476543</v>
      </c>
      <c r="P312">
        <f t="shared" si="175"/>
        <v>0.30859882288504392</v>
      </c>
    </row>
    <row r="313" spans="1:16" x14ac:dyDescent="0.25">
      <c r="A313" s="1" t="s">
        <v>103</v>
      </c>
      <c r="B313">
        <f t="shared" ref="B313:K313" si="206">B174/$L174</f>
        <v>0.72410081799739001</v>
      </c>
      <c r="C313">
        <f t="shared" si="206"/>
        <v>1.8590893684143128</v>
      </c>
      <c r="D313">
        <f t="shared" si="206"/>
        <v>0.16364710563033047</v>
      </c>
      <c r="E313">
        <f t="shared" si="206"/>
        <v>0.67162490980684819</v>
      </c>
      <c r="F313">
        <f t="shared" si="206"/>
        <v>1.5815377981511185</v>
      </c>
      <c r="G313">
        <f t="shared" si="206"/>
        <v>3.035541476837869</v>
      </c>
      <c r="H313">
        <f t="shared" si="206"/>
        <v>4.912582256739694</v>
      </c>
      <c r="I313">
        <f t="shared" si="206"/>
        <v>1.8575282336485872</v>
      </c>
      <c r="J313">
        <f t="shared" si="206"/>
        <v>0.88096189181736573</v>
      </c>
      <c r="K313">
        <f t="shared" si="206"/>
        <v>0.49650929438709868</v>
      </c>
      <c r="L313" s="6">
        <f t="shared" si="171"/>
        <v>1</v>
      </c>
      <c r="M313">
        <f t="shared" si="172"/>
        <v>2.2366246306861233</v>
      </c>
      <c r="N313">
        <f t="shared" si="173"/>
        <v>0.3130221618360709</v>
      </c>
      <c r="O313">
        <f t="shared" si="174"/>
        <v>0.8002672761935965</v>
      </c>
      <c r="P313">
        <f t="shared" si="175"/>
        <v>9.4038472200411213E-2</v>
      </c>
    </row>
    <row r="314" spans="1:16" x14ac:dyDescent="0.25">
      <c r="A314" s="1" t="s">
        <v>141</v>
      </c>
      <c r="B314">
        <f t="shared" ref="B314:K314" si="207">B175/$L175</f>
        <v>0.27961176705056279</v>
      </c>
      <c r="C314">
        <f t="shared" si="207"/>
        <v>1.4906504376690968</v>
      </c>
      <c r="D314">
        <f t="shared" si="207"/>
        <v>6.0376054084964471E-2</v>
      </c>
      <c r="E314">
        <f t="shared" si="207"/>
        <v>1.4335427185753729</v>
      </c>
      <c r="F314">
        <f t="shared" si="207"/>
        <v>1.735819022620003</v>
      </c>
      <c r="G314">
        <f t="shared" si="207"/>
        <v>4.5825658823602282</v>
      </c>
      <c r="H314">
        <f t="shared" si="207"/>
        <v>3.3548000805470251</v>
      </c>
      <c r="I314">
        <f t="shared" si="207"/>
        <v>0.74536719347886871</v>
      </c>
      <c r="J314">
        <f t="shared" si="207"/>
        <v>1.0349963654167957</v>
      </c>
      <c r="K314">
        <f t="shared" si="207"/>
        <v>1.5664381381767625</v>
      </c>
      <c r="L314" s="6">
        <f t="shared" si="171"/>
        <v>1</v>
      </c>
      <c r="M314">
        <f t="shared" si="172"/>
        <v>2.2568335319959361</v>
      </c>
      <c r="N314">
        <f t="shared" si="173"/>
        <v>0.34438199290707777</v>
      </c>
      <c r="O314">
        <f t="shared" si="174"/>
        <v>0.73717785714097739</v>
      </c>
      <c r="P314">
        <f t="shared" si="175"/>
        <v>8.0501673127360937E-2</v>
      </c>
    </row>
    <row r="315" spans="1:16" x14ac:dyDescent="0.25">
      <c r="A315" s="1" t="s">
        <v>152</v>
      </c>
      <c r="B315">
        <f t="shared" ref="B315:K315" si="208">B176/$L176</f>
        <v>0.4014363426441131</v>
      </c>
      <c r="C315">
        <f t="shared" si="208"/>
        <v>1.7208929137903424</v>
      </c>
      <c r="D315">
        <f t="shared" si="208"/>
        <v>9.2789908698915263E-2</v>
      </c>
      <c r="E315">
        <f t="shared" si="208"/>
        <v>0.5025537968231979</v>
      </c>
      <c r="F315">
        <f t="shared" si="208"/>
        <v>2.282327038043432</v>
      </c>
      <c r="G315">
        <f t="shared" si="208"/>
        <v>1.7854437665928258</v>
      </c>
      <c r="H315">
        <f t="shared" si="208"/>
        <v>5.1172706007423612</v>
      </c>
      <c r="I315">
        <f t="shared" si="208"/>
        <v>2.2934633143523269</v>
      </c>
      <c r="J315">
        <f t="shared" si="208"/>
        <v>0.83867534941056732</v>
      </c>
      <c r="K315">
        <f t="shared" si="208"/>
        <v>0.9334648747921479</v>
      </c>
      <c r="L315" s="6">
        <f t="shared" si="171"/>
        <v>1.0000000000000002</v>
      </c>
      <c r="M315">
        <f t="shared" si="172"/>
        <v>2.1936635811780456</v>
      </c>
      <c r="N315">
        <f t="shared" si="173"/>
        <v>0.42384021472550026</v>
      </c>
      <c r="O315">
        <f t="shared" si="174"/>
        <v>0.77936433381353942</v>
      </c>
      <c r="P315">
        <f t="shared" si="175"/>
        <v>0.10767759856584386</v>
      </c>
    </row>
    <row r="316" spans="1:16" s="9" customFormat="1" x14ac:dyDescent="0.25">
      <c r="A316" s="8" t="s">
        <v>131</v>
      </c>
      <c r="B316" s="9">
        <f t="shared" ref="B316:K316" si="209">B177/$L177</f>
        <v>0.36609775515340309</v>
      </c>
      <c r="C316" s="9">
        <f t="shared" si="209"/>
        <v>2.033643958361135</v>
      </c>
      <c r="D316" s="9">
        <f t="shared" si="209"/>
        <v>0.10386635948427217</v>
      </c>
      <c r="E316" s="9">
        <f t="shared" si="209"/>
        <v>0.37803820726318899</v>
      </c>
      <c r="F316" s="9">
        <f t="shared" si="209"/>
        <v>2.1183537197380007</v>
      </c>
      <c r="G316" s="9">
        <f t="shared" si="209"/>
        <v>4.1979609318513527</v>
      </c>
      <c r="H316" s="9">
        <f t="shared" si="209"/>
        <v>6.4284132792260626</v>
      </c>
      <c r="I316" s="9">
        <f t="shared" si="209"/>
        <v>2.3875837947938892</v>
      </c>
      <c r="J316" s="9">
        <f t="shared" si="209"/>
        <v>0.89578174483609851</v>
      </c>
      <c r="K316" s="9">
        <f t="shared" si="209"/>
        <v>1.3898928118224336</v>
      </c>
      <c r="L316" s="10">
        <f t="shared" si="171"/>
        <v>1</v>
      </c>
      <c r="M316" s="9">
        <f t="shared" si="172"/>
        <v>3.0599265125059669</v>
      </c>
      <c r="N316" s="9">
        <f t="shared" si="173"/>
        <v>0.44220238038810983</v>
      </c>
      <c r="O316" s="9">
        <f t="shared" si="174"/>
        <v>1.014061272904534</v>
      </c>
      <c r="P316" s="9">
        <f t="shared" si="175"/>
        <v>4.9810211157140891E-2</v>
      </c>
    </row>
    <row r="317" spans="1:16" x14ac:dyDescent="0.25">
      <c r="A317" s="1" t="s">
        <v>146</v>
      </c>
      <c r="B317">
        <f t="shared" ref="B317:K317" si="210">B178/$L178</f>
        <v>0.47754960618380765</v>
      </c>
      <c r="C317">
        <f t="shared" si="210"/>
        <v>1.3370351433482519</v>
      </c>
      <c r="D317">
        <f t="shared" si="210"/>
        <v>6.2629889268830272E-2</v>
      </c>
      <c r="E317">
        <f t="shared" si="210"/>
        <v>0.23323690486300722</v>
      </c>
      <c r="F317">
        <f t="shared" si="210"/>
        <v>2.8895484563361031</v>
      </c>
      <c r="G317">
        <f t="shared" si="210"/>
        <v>1.7963048655141682</v>
      </c>
      <c r="H317">
        <f t="shared" si="210"/>
        <v>2.8213260638760587</v>
      </c>
      <c r="I317">
        <f t="shared" si="210"/>
        <v>1.5826290601025548</v>
      </c>
      <c r="J317">
        <f t="shared" si="210"/>
        <v>0.57280548939431486</v>
      </c>
      <c r="K317">
        <f t="shared" si="210"/>
        <v>0.84600309112498007</v>
      </c>
      <c r="L317" s="6">
        <f t="shared" si="171"/>
        <v>1</v>
      </c>
      <c r="M317">
        <f t="shared" si="172"/>
        <v>1.5238137140024155</v>
      </c>
      <c r="N317">
        <f t="shared" si="173"/>
        <v>0.52074604363589971</v>
      </c>
      <c r="O317">
        <f t="shared" si="174"/>
        <v>0.39529058010667628</v>
      </c>
      <c r="P317">
        <f t="shared" si="175"/>
        <v>0.22307717655406195</v>
      </c>
    </row>
    <row r="318" spans="1:16" x14ac:dyDescent="0.25">
      <c r="A318" s="1" t="s">
        <v>153</v>
      </c>
      <c r="B318">
        <f t="shared" ref="B318:K318" si="211">B179/$L179</f>
        <v>0.12168437478411775</v>
      </c>
      <c r="C318">
        <f t="shared" si="211"/>
        <v>1.3378181871585089</v>
      </c>
      <c r="D318">
        <f t="shared" si="211"/>
        <v>9.3975616885967769E-2</v>
      </c>
      <c r="E318">
        <f t="shared" si="211"/>
        <v>0.36467572493058742</v>
      </c>
      <c r="F318">
        <f t="shared" si="211"/>
        <v>3.0818460962408185</v>
      </c>
      <c r="G318">
        <f t="shared" si="211"/>
        <v>1.2545226707375348</v>
      </c>
      <c r="H318">
        <f t="shared" si="211"/>
        <v>1.6437190069777114</v>
      </c>
      <c r="I318">
        <f t="shared" si="211"/>
        <v>0.95385610963137091</v>
      </c>
      <c r="J318">
        <f t="shared" si="211"/>
        <v>0.69843912093080041</v>
      </c>
      <c r="K318">
        <f t="shared" si="211"/>
        <v>0.4016389728860007</v>
      </c>
      <c r="L318" s="6">
        <f t="shared" si="171"/>
        <v>1</v>
      </c>
      <c r="M318">
        <f t="shared" si="172"/>
        <v>0.99043517623268351</v>
      </c>
      <c r="N318">
        <f t="shared" si="173"/>
        <v>0.56763367371907214</v>
      </c>
      <c r="O318">
        <f t="shared" si="174"/>
        <v>0.21561570696119309</v>
      </c>
      <c r="P318">
        <f t="shared" si="175"/>
        <v>0.49390891895249878</v>
      </c>
    </row>
    <row r="319" spans="1:16" x14ac:dyDescent="0.25">
      <c r="A319" s="1" t="s">
        <v>147</v>
      </c>
      <c r="B319">
        <f t="shared" ref="B319:K319" si="212">B180/$L180</f>
        <v>0.61689178474061135</v>
      </c>
      <c r="C319">
        <f t="shared" si="212"/>
        <v>0.98123434907589768</v>
      </c>
      <c r="D319">
        <f t="shared" si="212"/>
        <v>7.3962846435195129E-2</v>
      </c>
      <c r="E319">
        <f t="shared" si="212"/>
        <v>0.45085980084857114</v>
      </c>
      <c r="F319">
        <f t="shared" si="212"/>
        <v>2.8770512188997248</v>
      </c>
      <c r="G319">
        <f t="shared" si="212"/>
        <v>1.4189011503935127</v>
      </c>
      <c r="H319">
        <f t="shared" si="212"/>
        <v>2.9639480303082881</v>
      </c>
      <c r="I319">
        <f t="shared" si="212"/>
        <v>1.3159170493583214</v>
      </c>
      <c r="J319">
        <f t="shared" si="212"/>
        <v>0.69146268359207597</v>
      </c>
      <c r="K319">
        <f t="shared" si="212"/>
        <v>1.2235008098360423</v>
      </c>
      <c r="L319" s="6">
        <f t="shared" si="171"/>
        <v>1</v>
      </c>
      <c r="M319">
        <f t="shared" si="172"/>
        <v>1.5227459446976481</v>
      </c>
      <c r="N319">
        <f t="shared" si="173"/>
        <v>0.49140335269172003</v>
      </c>
      <c r="O319">
        <f t="shared" si="174"/>
        <v>0.38152358352744509</v>
      </c>
      <c r="P319">
        <f t="shared" si="175"/>
        <v>0.21258032252915399</v>
      </c>
    </row>
    <row r="320" spans="1:16" x14ac:dyDescent="0.25">
      <c r="A320" s="1" t="s">
        <v>106</v>
      </c>
      <c r="B320">
        <f t="shared" ref="B320:K320" si="213">B181/$L181</f>
        <v>0.16702534815623282</v>
      </c>
      <c r="C320">
        <f t="shared" si="213"/>
        <v>1.9809061014575171</v>
      </c>
      <c r="D320">
        <f t="shared" si="213"/>
        <v>4.3895401372984498E-2</v>
      </c>
      <c r="E320">
        <f t="shared" si="213"/>
        <v>0.36650095884723799</v>
      </c>
      <c r="F320">
        <f t="shared" si="213"/>
        <v>2.4416721901660274</v>
      </c>
      <c r="G320">
        <f t="shared" si="213"/>
        <v>0.3644200484032194</v>
      </c>
      <c r="H320">
        <f t="shared" si="213"/>
        <v>2.087590775885805</v>
      </c>
      <c r="I320">
        <f t="shared" si="213"/>
        <v>1.4971177378500726</v>
      </c>
      <c r="J320">
        <f t="shared" si="213"/>
        <v>1.2254945720822112</v>
      </c>
      <c r="K320">
        <f t="shared" si="213"/>
        <v>1.0632760503113472</v>
      </c>
      <c r="L320" s="6">
        <f t="shared" si="171"/>
        <v>1</v>
      </c>
      <c r="M320">
        <f t="shared" si="172"/>
        <v>1.2475798369065312</v>
      </c>
      <c r="N320">
        <f t="shared" si="173"/>
        <v>0.5024887706728447</v>
      </c>
      <c r="O320">
        <f t="shared" si="174"/>
        <v>0.28127516761323318</v>
      </c>
      <c r="P320">
        <f t="shared" si="175"/>
        <v>0.33929522250455291</v>
      </c>
    </row>
    <row r="321" spans="1:16" s="9" customFormat="1" x14ac:dyDescent="0.25">
      <c r="A321" s="8" t="s">
        <v>107</v>
      </c>
      <c r="B321" s="9">
        <f t="shared" ref="B321:K321" si="214">B182/$L182</f>
        <v>0.36624997022201916</v>
      </c>
      <c r="C321" s="9">
        <f t="shared" si="214"/>
        <v>1.9881936394384905</v>
      </c>
      <c r="D321" s="9">
        <f t="shared" si="214"/>
        <v>8.2175184505563367E-2</v>
      </c>
      <c r="E321" s="9">
        <f t="shared" si="214"/>
        <v>0.43848867082437021</v>
      </c>
      <c r="F321" s="9">
        <f t="shared" si="214"/>
        <v>2.1248925350095562</v>
      </c>
      <c r="G321" s="9">
        <f t="shared" si="214"/>
        <v>3.3059964329721101</v>
      </c>
      <c r="H321" s="9">
        <f t="shared" si="214"/>
        <v>3.1897892048093737</v>
      </c>
      <c r="I321" s="9">
        <f t="shared" si="214"/>
        <v>1.5075023808295831</v>
      </c>
      <c r="J321" s="9">
        <f t="shared" si="214"/>
        <v>0.99775010305092826</v>
      </c>
      <c r="K321" s="9">
        <f t="shared" si="214"/>
        <v>2.0187168097520205</v>
      </c>
      <c r="L321" s="10">
        <f t="shared" si="171"/>
        <v>0.99999999999999978</v>
      </c>
      <c r="M321" s="9">
        <f t="shared" si="172"/>
        <v>2.2039509862828033</v>
      </c>
      <c r="N321" s="9">
        <f t="shared" si="173"/>
        <v>0.43596137152966236</v>
      </c>
      <c r="O321" s="9">
        <f t="shared" si="174"/>
        <v>0.45610602334207345</v>
      </c>
      <c r="P321" s="9">
        <f t="shared" si="175"/>
        <v>4.6396777139136751E-2</v>
      </c>
    </row>
    <row r="322" spans="1:16" s="9" customFormat="1" x14ac:dyDescent="0.25">
      <c r="A322" s="8" t="s">
        <v>61</v>
      </c>
      <c r="B322" s="9">
        <f t="shared" ref="B322:K322" si="215">B183/$L183</f>
        <v>0.72155515731794706</v>
      </c>
      <c r="C322" s="9">
        <f t="shared" si="215"/>
        <v>2.0588697955669919</v>
      </c>
      <c r="D322" s="9">
        <f t="shared" si="215"/>
        <v>0.16422642809653892</v>
      </c>
      <c r="E322" s="9">
        <f t="shared" si="215"/>
        <v>0.47971424687350028</v>
      </c>
      <c r="F322" s="9">
        <f t="shared" si="215"/>
        <v>1.5756343721450219</v>
      </c>
      <c r="G322" s="9">
        <f t="shared" si="215"/>
        <v>6.6116273121426614</v>
      </c>
      <c r="H322" s="9">
        <f t="shared" si="215"/>
        <v>6.9521321503545765</v>
      </c>
      <c r="I322" s="9">
        <f t="shared" si="215"/>
        <v>3.1950186973790347</v>
      </c>
      <c r="J322" s="9">
        <f t="shared" si="215"/>
        <v>0.96308479958157167</v>
      </c>
      <c r="K322" s="9">
        <f t="shared" si="215"/>
        <v>3.1297151829045933</v>
      </c>
      <c r="L322" s="10">
        <f t="shared" si="171"/>
        <v>1</v>
      </c>
      <c r="M322" s="9">
        <f t="shared" si="172"/>
        <v>4.1703156284724878</v>
      </c>
      <c r="N322" s="9">
        <f t="shared" si="173"/>
        <v>0.35350434461076918</v>
      </c>
      <c r="O322" s="9">
        <f t="shared" si="174"/>
        <v>1.1405895159772725</v>
      </c>
      <c r="P322" s="9">
        <f t="shared" si="175"/>
        <v>1.4515980589510837E-2</v>
      </c>
    </row>
    <row r="323" spans="1:16" x14ac:dyDescent="0.25">
      <c r="A323" s="1" t="s">
        <v>108</v>
      </c>
      <c r="B323">
        <f t="shared" ref="B323:K323" si="216">B184/$L184</f>
        <v>1.2802578277578525</v>
      </c>
      <c r="C323">
        <f t="shared" si="216"/>
        <v>2.7939742806721282</v>
      </c>
      <c r="D323">
        <f t="shared" si="216"/>
        <v>5.8504948041727199E-2</v>
      </c>
      <c r="E323">
        <f t="shared" si="216"/>
        <v>0.13262011353139769</v>
      </c>
      <c r="F323">
        <f t="shared" si="216"/>
        <v>0.7346428299968949</v>
      </c>
      <c r="G323">
        <f t="shared" si="216"/>
        <v>1.7551281226486934</v>
      </c>
      <c r="H323">
        <f t="shared" si="216"/>
        <v>3.176630726462538</v>
      </c>
      <c r="I323">
        <f t="shared" si="216"/>
        <v>2.365665736556704</v>
      </c>
      <c r="J323">
        <f t="shared" si="216"/>
        <v>0.93098806431096315</v>
      </c>
      <c r="K323">
        <f t="shared" si="216"/>
        <v>0.70305688485036011</v>
      </c>
      <c r="L323" s="6">
        <f t="shared" si="171"/>
        <v>1.0000000000000002</v>
      </c>
      <c r="M323">
        <f t="shared" si="172"/>
        <v>1.7862939069658517</v>
      </c>
      <c r="N323">
        <f t="shared" si="173"/>
        <v>0.50030307802955187</v>
      </c>
      <c r="O323">
        <f t="shared" si="174"/>
        <v>0.45687142749601578</v>
      </c>
      <c r="P323">
        <f t="shared" si="175"/>
        <v>0.13964261458691729</v>
      </c>
    </row>
    <row r="324" spans="1:16" x14ac:dyDescent="0.25">
      <c r="A324" s="1" t="s">
        <v>63</v>
      </c>
      <c r="B324">
        <f t="shared" ref="B324:K324" si="217">B185/$L185</f>
        <v>0.21399695585636103</v>
      </c>
      <c r="C324">
        <f t="shared" si="217"/>
        <v>1.6691339362132591</v>
      </c>
      <c r="D324">
        <f t="shared" si="217"/>
        <v>5.882340405478783E-2</v>
      </c>
      <c r="E324">
        <f t="shared" si="217"/>
        <v>0.41756087409924292</v>
      </c>
      <c r="F324">
        <f t="shared" si="217"/>
        <v>2.6404848297763484</v>
      </c>
      <c r="G324">
        <f t="shared" si="217"/>
        <v>2.0557645510501144</v>
      </c>
      <c r="H324">
        <f t="shared" si="217"/>
        <v>3.9530204280458401</v>
      </c>
      <c r="I324">
        <f t="shared" si="217"/>
        <v>1.2546606723475167</v>
      </c>
      <c r="J324">
        <f t="shared" si="217"/>
        <v>0.83505331806983241</v>
      </c>
      <c r="K324">
        <f t="shared" si="217"/>
        <v>1.2378761194962191</v>
      </c>
      <c r="L324" s="6">
        <f t="shared" si="171"/>
        <v>1</v>
      </c>
      <c r="M324">
        <f t="shared" si="172"/>
        <v>1.8672750178019046</v>
      </c>
      <c r="N324">
        <f t="shared" si="173"/>
        <v>0.49908817892516272</v>
      </c>
      <c r="O324">
        <f t="shared" si="174"/>
        <v>0.55779849261809822</v>
      </c>
      <c r="P324">
        <f t="shared" si="175"/>
        <v>0.13999557230553758</v>
      </c>
    </row>
    <row r="325" spans="1:16" x14ac:dyDescent="0.25">
      <c r="A325" s="1" t="s">
        <v>109</v>
      </c>
      <c r="B325">
        <f t="shared" ref="B325:K325" si="218">B186/$L186</f>
        <v>0.28419783706459545</v>
      </c>
      <c r="C325">
        <f t="shared" si="218"/>
        <v>1.7402402225134606</v>
      </c>
      <c r="D325">
        <f t="shared" si="218"/>
        <v>4.906773964808326E-2</v>
      </c>
      <c r="E325">
        <f t="shared" si="218"/>
        <v>0.32193643200668581</v>
      </c>
      <c r="F325">
        <f t="shared" si="218"/>
        <v>2.6045577687671746</v>
      </c>
      <c r="G325">
        <f t="shared" si="218"/>
        <v>0.88882877735939991</v>
      </c>
      <c r="H325">
        <f t="shared" si="218"/>
        <v>2.2931312890670683</v>
      </c>
      <c r="I325">
        <f t="shared" si="218"/>
        <v>1.4614994435251498</v>
      </c>
      <c r="J325">
        <f t="shared" si="218"/>
        <v>0.76435821978894536</v>
      </c>
      <c r="K325">
        <f t="shared" si="218"/>
        <v>0.4563268751824624</v>
      </c>
      <c r="L325" s="6">
        <f t="shared" si="171"/>
        <v>1</v>
      </c>
      <c r="M325">
        <f t="shared" si="172"/>
        <v>1.172828920984605</v>
      </c>
      <c r="N325">
        <f t="shared" si="173"/>
        <v>0.49994881352087944</v>
      </c>
      <c r="O325">
        <f t="shared" si="174"/>
        <v>0.32398207075917601</v>
      </c>
      <c r="P325">
        <f t="shared" si="175"/>
        <v>0.38955668455748671</v>
      </c>
    </row>
    <row r="326" spans="1:16" s="9" customFormat="1" x14ac:dyDescent="0.25">
      <c r="A326" s="8" t="s">
        <v>110</v>
      </c>
      <c r="B326" s="9">
        <f t="shared" ref="B326:K326" si="219">B187/$L187</f>
        <v>1.3010334377344293</v>
      </c>
      <c r="C326" s="9">
        <f t="shared" si="219"/>
        <v>1.1119193351153145</v>
      </c>
      <c r="D326" s="9">
        <f t="shared" si="219"/>
        <v>7.1917753370914078E-2</v>
      </c>
      <c r="E326" s="9">
        <f t="shared" si="219"/>
        <v>0.34811120376305194</v>
      </c>
      <c r="F326" s="9">
        <f t="shared" si="219"/>
        <v>2.1670182700162899</v>
      </c>
      <c r="G326" s="9">
        <f t="shared" si="219"/>
        <v>4.7058116209136207</v>
      </c>
      <c r="H326" s="9">
        <f t="shared" si="219"/>
        <v>3.5559715340563742</v>
      </c>
      <c r="I326" s="9">
        <f t="shared" si="219"/>
        <v>1.3388060828027759</v>
      </c>
      <c r="J326" s="9">
        <f t="shared" si="219"/>
        <v>1.2554875072436833</v>
      </c>
      <c r="K326" s="9">
        <f t="shared" si="219"/>
        <v>2.9203690949752859</v>
      </c>
      <c r="L326" s="10">
        <f t="shared" si="171"/>
        <v>1</v>
      </c>
      <c r="M326" s="9">
        <f t="shared" si="172"/>
        <v>2.755289167998348</v>
      </c>
      <c r="N326" s="9">
        <f t="shared" si="173"/>
        <v>0.3709025727819924</v>
      </c>
      <c r="O326" s="9">
        <f t="shared" si="174"/>
        <v>0.66063268255442886</v>
      </c>
      <c r="P326" s="9">
        <f t="shared" si="175"/>
        <v>2.4581680735522124E-2</v>
      </c>
    </row>
    <row r="327" spans="1:16" x14ac:dyDescent="0.25">
      <c r="A327" s="1" t="s">
        <v>111</v>
      </c>
      <c r="B327">
        <f t="shared" ref="B327:K327" si="220">B188/$L188</f>
        <v>0.34191519217211253</v>
      </c>
      <c r="C327">
        <f t="shared" si="220"/>
        <v>1.4783441682026928</v>
      </c>
      <c r="D327">
        <f t="shared" si="220"/>
        <v>6.8669189918918308E-2</v>
      </c>
      <c r="E327">
        <f t="shared" si="220"/>
        <v>0.58935151042008416</v>
      </c>
      <c r="F327">
        <f t="shared" si="220"/>
        <v>2.5217199392861915</v>
      </c>
      <c r="G327">
        <f t="shared" si="220"/>
        <v>0.5654359060896611</v>
      </c>
      <c r="H327">
        <f t="shared" si="220"/>
        <v>2.5373122576109099</v>
      </c>
      <c r="I327">
        <f t="shared" si="220"/>
        <v>0.53039509534887663</v>
      </c>
      <c r="J327">
        <f t="shared" si="220"/>
        <v>0.58029042695077038</v>
      </c>
      <c r="K327">
        <f t="shared" si="220"/>
        <v>0.69796649508026942</v>
      </c>
      <c r="L327" s="6">
        <f t="shared" si="171"/>
        <v>0.99999999999999978</v>
      </c>
      <c r="M327">
        <f t="shared" si="172"/>
        <v>0.98228003621609739</v>
      </c>
      <c r="N327">
        <f t="shared" si="173"/>
        <v>0.44796928415735798</v>
      </c>
      <c r="O327">
        <f t="shared" si="174"/>
        <v>0.38977647913964786</v>
      </c>
      <c r="P327">
        <f t="shared" si="175"/>
        <v>0.48846225605559962</v>
      </c>
    </row>
    <row r="328" spans="1:16" s="9" customFormat="1" x14ac:dyDescent="0.25">
      <c r="A328" s="8" t="s">
        <v>112</v>
      </c>
      <c r="B328" s="9">
        <f t="shared" ref="B328:K328" si="221">B189/$L189</f>
        <v>0.56363311276368144</v>
      </c>
      <c r="C328" s="9">
        <f t="shared" si="221"/>
        <v>1.9309926412444103</v>
      </c>
      <c r="D328" s="9">
        <f t="shared" si="221"/>
        <v>0.17189667245195786</v>
      </c>
      <c r="E328" s="9">
        <f t="shared" si="221"/>
        <v>0.71918680162831039</v>
      </c>
      <c r="F328" s="9">
        <f t="shared" si="221"/>
        <v>1.6142907719116402</v>
      </c>
      <c r="G328" s="9">
        <f t="shared" si="221"/>
        <v>7.9445414069931273</v>
      </c>
      <c r="H328" s="9">
        <f t="shared" si="221"/>
        <v>8.5479598393924423</v>
      </c>
      <c r="I328" s="9">
        <f t="shared" si="221"/>
        <v>4.2342088951937757</v>
      </c>
      <c r="J328" s="9">
        <f t="shared" si="221"/>
        <v>1.3481568412904421</v>
      </c>
      <c r="K328" s="9">
        <f t="shared" si="221"/>
        <v>2.5452854788920818</v>
      </c>
      <c r="L328" s="10">
        <f t="shared" si="171"/>
        <v>1</v>
      </c>
      <c r="M328" s="9">
        <f t="shared" si="172"/>
        <v>4.9240304923523741</v>
      </c>
      <c r="N328" s="9">
        <f t="shared" si="173"/>
        <v>0.33159671924336304</v>
      </c>
      <c r="O328" s="9">
        <f t="shared" si="174"/>
        <v>1.4348781157493793</v>
      </c>
      <c r="P328" s="9">
        <f t="shared" si="175"/>
        <v>1.4302068802271393E-2</v>
      </c>
    </row>
    <row r="329" spans="1:16" x14ac:dyDescent="0.25">
      <c r="A329" s="1" t="s">
        <v>113</v>
      </c>
      <c r="B329">
        <f t="shared" ref="B329:K329" si="222">B190/$L190</f>
        <v>0.46793971377399329</v>
      </c>
      <c r="C329">
        <f t="shared" si="222"/>
        <v>0.61041950137429868</v>
      </c>
      <c r="D329">
        <f t="shared" si="222"/>
        <v>7.3390901844594916E-2</v>
      </c>
      <c r="E329">
        <f t="shared" si="222"/>
        <v>0.69171517899621859</v>
      </c>
      <c r="F329">
        <f t="shared" si="222"/>
        <v>3.1565347040108951</v>
      </c>
      <c r="G329">
        <f t="shared" si="222"/>
        <v>2.7339585686870849</v>
      </c>
      <c r="H329">
        <f t="shared" si="222"/>
        <v>1.6869758738674023</v>
      </c>
      <c r="I329">
        <f t="shared" si="222"/>
        <v>0.46038197173783457</v>
      </c>
      <c r="J329">
        <f t="shared" si="222"/>
        <v>0.69300480245576357</v>
      </c>
      <c r="K329">
        <f t="shared" si="222"/>
        <v>1.4802923139307256</v>
      </c>
      <c r="L329" s="6">
        <f t="shared" si="171"/>
        <v>1</v>
      </c>
      <c r="M329">
        <f t="shared" si="172"/>
        <v>1.4109227061357621</v>
      </c>
      <c r="N329">
        <f t="shared" si="173"/>
        <v>0.54950646012296411</v>
      </c>
      <c r="O329">
        <f t="shared" si="174"/>
        <v>0.40313615514310169</v>
      </c>
      <c r="P329">
        <f t="shared" si="175"/>
        <v>0.28162139840116174</v>
      </c>
    </row>
    <row r="330" spans="1:16" s="9" customFormat="1" x14ac:dyDescent="0.25">
      <c r="A330" s="8" t="s">
        <v>114</v>
      </c>
      <c r="B330" s="9">
        <f t="shared" ref="B330:K330" si="223">B191/$L191</f>
        <v>0.43198854637262529</v>
      </c>
      <c r="C330" s="9">
        <f t="shared" si="223"/>
        <v>1.1907527777678815</v>
      </c>
      <c r="D330" s="9">
        <f t="shared" si="223"/>
        <v>3.0777584370586666E-2</v>
      </c>
      <c r="E330" s="9">
        <f t="shared" si="223"/>
        <v>0.56341073546971066</v>
      </c>
      <c r="F330" s="9">
        <f t="shared" si="223"/>
        <v>2.7830703560191954</v>
      </c>
      <c r="G330" s="9">
        <f t="shared" si="223"/>
        <v>6.8085601588138225</v>
      </c>
      <c r="H330" s="9">
        <f t="shared" si="223"/>
        <v>10.105711380238262</v>
      </c>
      <c r="I330" s="9">
        <f t="shared" si="223"/>
        <v>7.1139329252763481</v>
      </c>
      <c r="J330" s="9">
        <f t="shared" si="223"/>
        <v>0.81744406920436852</v>
      </c>
      <c r="K330" s="9">
        <f t="shared" si="223"/>
        <v>0.8944798824034571</v>
      </c>
      <c r="L330" s="10">
        <f t="shared" si="171"/>
        <v>1</v>
      </c>
      <c r="M330" s="9">
        <f t="shared" si="172"/>
        <v>5.1480256831872513</v>
      </c>
      <c r="N330" s="9">
        <f t="shared" si="173"/>
        <v>0.48313382230258317</v>
      </c>
      <c r="O330" s="9">
        <f t="shared" si="174"/>
        <v>1.844551469798539</v>
      </c>
      <c r="P330" s="9">
        <f t="shared" si="175"/>
        <v>3.0649490556424394E-2</v>
      </c>
    </row>
    <row r="331" spans="1:16" x14ac:dyDescent="0.25">
      <c r="A331" s="1" t="s">
        <v>154</v>
      </c>
      <c r="B331">
        <f t="shared" ref="B331:K331" si="224">B192/$L192</f>
        <v>0.14499039642200545</v>
      </c>
      <c r="C331">
        <f t="shared" si="224"/>
        <v>1.096046378529175</v>
      </c>
      <c r="D331">
        <f t="shared" si="224"/>
        <v>2.8336121149697916E-2</v>
      </c>
      <c r="E331">
        <f t="shared" si="224"/>
        <v>0.41004848300660296</v>
      </c>
      <c r="F331">
        <f t="shared" si="224"/>
        <v>3.3205786208925185</v>
      </c>
      <c r="G331">
        <f t="shared" si="224"/>
        <v>1.6103854822491352</v>
      </c>
      <c r="H331">
        <f t="shared" si="224"/>
        <v>2.7848811364205575</v>
      </c>
      <c r="I331">
        <f t="shared" si="224"/>
        <v>2.0689629947923613</v>
      </c>
      <c r="J331">
        <f t="shared" si="224"/>
        <v>1.1384517416083675</v>
      </c>
      <c r="K331">
        <f t="shared" si="224"/>
        <v>0.97908220284643865</v>
      </c>
      <c r="L331" s="6">
        <f t="shared" si="171"/>
        <v>1</v>
      </c>
      <c r="M331">
        <f t="shared" si="172"/>
        <v>1.7163527115833719</v>
      </c>
      <c r="N331">
        <f t="shared" si="173"/>
        <v>0.60899609812575217</v>
      </c>
      <c r="O331">
        <f t="shared" si="174"/>
        <v>0.32824178545348259</v>
      </c>
      <c r="P331">
        <f t="shared" si="175"/>
        <v>0.1653691884405831</v>
      </c>
    </row>
    <row r="332" spans="1:16" s="9" customFormat="1" x14ac:dyDescent="0.25">
      <c r="A332" s="8" t="s">
        <v>136</v>
      </c>
      <c r="B332" s="9">
        <f t="shared" ref="B332:K332" si="225">B193/$L193</f>
        <v>0.3695529059576414</v>
      </c>
      <c r="C332" s="9">
        <f t="shared" si="225"/>
        <v>1.9384485140187093</v>
      </c>
      <c r="D332" s="9">
        <f t="shared" si="225"/>
        <v>8.2778723577364918E-2</v>
      </c>
      <c r="E332" s="9">
        <f t="shared" si="225"/>
        <v>0.51821652765619086</v>
      </c>
      <c r="F332" s="9">
        <f t="shared" si="225"/>
        <v>2.0910033287900944</v>
      </c>
      <c r="G332" s="9">
        <f t="shared" si="225"/>
        <v>3.8282453094791764</v>
      </c>
      <c r="H332" s="9">
        <f t="shared" si="225"/>
        <v>3.239701272160846</v>
      </c>
      <c r="I332" s="9">
        <f t="shared" si="225"/>
        <v>1.4896473108448731</v>
      </c>
      <c r="J332" s="9">
        <f t="shared" si="225"/>
        <v>0.95909923900498206</v>
      </c>
      <c r="K332" s="9">
        <f t="shared" si="225"/>
        <v>2.0262270619046796</v>
      </c>
      <c r="L332" s="10">
        <f t="shared" si="171"/>
        <v>1.0000000000000002</v>
      </c>
      <c r="M332" s="9">
        <f t="shared" si="172"/>
        <v>2.3085840386789114</v>
      </c>
      <c r="N332" s="9">
        <f t="shared" si="173"/>
        <v>0.42082345463552001</v>
      </c>
      <c r="O332" s="9">
        <f t="shared" si="174"/>
        <v>0.53608962550756944</v>
      </c>
      <c r="P332" s="9">
        <f t="shared" si="175"/>
        <v>4.5553175284368565E-2</v>
      </c>
    </row>
    <row r="333" spans="1:16" x14ac:dyDescent="0.25">
      <c r="A333" s="1" t="s">
        <v>140</v>
      </c>
      <c r="B333">
        <f t="shared" ref="B333:K333" si="226">B194/$L194</f>
        <v>0.42576083487305472</v>
      </c>
      <c r="C333">
        <f t="shared" si="226"/>
        <v>1.7919505485892671</v>
      </c>
      <c r="D333">
        <f t="shared" si="226"/>
        <v>0.14068839754858864</v>
      </c>
      <c r="E333">
        <f t="shared" si="226"/>
        <v>0.39027356371389055</v>
      </c>
      <c r="F333">
        <f t="shared" si="226"/>
        <v>2.2513266552751996</v>
      </c>
      <c r="G333">
        <f t="shared" si="226"/>
        <v>0.77421130851129016</v>
      </c>
      <c r="H333">
        <f t="shared" si="226"/>
        <v>3.0361198673050516</v>
      </c>
      <c r="I333">
        <f t="shared" si="226"/>
        <v>1.7730794069415146</v>
      </c>
      <c r="J333">
        <f t="shared" si="226"/>
        <v>0.40580913073123881</v>
      </c>
      <c r="K333">
        <f t="shared" si="226"/>
        <v>0.78668379541191558</v>
      </c>
      <c r="L333" s="6">
        <f t="shared" si="171"/>
        <v>1</v>
      </c>
      <c r="M333">
        <f t="shared" si="172"/>
        <v>1.3551807017802022</v>
      </c>
      <c r="N333">
        <f t="shared" si="173"/>
        <v>0.4262005071320612</v>
      </c>
      <c r="O333">
        <f t="shared" si="174"/>
        <v>0.47760948244106366</v>
      </c>
      <c r="P333">
        <f t="shared" si="175"/>
        <v>0.29707887159461999</v>
      </c>
    </row>
    <row r="334" spans="1:16" s="9" customFormat="1" x14ac:dyDescent="0.25">
      <c r="A334" s="8" t="s">
        <v>67</v>
      </c>
      <c r="B334" s="9">
        <f t="shared" ref="B334:K334" si="227">B195/$L195</f>
        <v>0.37570545205080558</v>
      </c>
      <c r="C334" s="9">
        <f t="shared" si="227"/>
        <v>2.1125196282128353</v>
      </c>
      <c r="D334" s="9">
        <f t="shared" si="227"/>
        <v>7.6608817179891431E-2</v>
      </c>
      <c r="E334" s="9">
        <f t="shared" si="227"/>
        <v>0.43875231311584456</v>
      </c>
      <c r="F334" s="9">
        <f t="shared" si="227"/>
        <v>1.9964137894406235</v>
      </c>
      <c r="G334" s="9">
        <f t="shared" si="227"/>
        <v>3.4793446413039524</v>
      </c>
      <c r="H334" s="9">
        <f t="shared" si="227"/>
        <v>3.3389209321471145</v>
      </c>
      <c r="I334" s="9">
        <f t="shared" si="227"/>
        <v>1.6534705991647272</v>
      </c>
      <c r="J334" s="9">
        <f t="shared" si="227"/>
        <v>1.1376848064746889</v>
      </c>
      <c r="K334" s="9">
        <f t="shared" si="227"/>
        <v>2.1534031886952638</v>
      </c>
      <c r="L334" s="10">
        <f t="shared" si="171"/>
        <v>1</v>
      </c>
      <c r="M334" s="9">
        <f t="shared" si="172"/>
        <v>2.3525648335571496</v>
      </c>
      <c r="N334" s="9">
        <f t="shared" si="173"/>
        <v>0.43519732812185735</v>
      </c>
      <c r="O334" s="9">
        <f t="shared" si="174"/>
        <v>0.46080704627426383</v>
      </c>
      <c r="P334" s="9">
        <f t="shared" si="175"/>
        <v>3.2694433196678793E-2</v>
      </c>
    </row>
    <row r="335" spans="1:16" x14ac:dyDescent="0.25">
      <c r="A335" s="1" t="s">
        <v>148</v>
      </c>
      <c r="B335">
        <f t="shared" ref="B335:K335" si="228">B196/$L196</f>
        <v>0.19223991729979931</v>
      </c>
      <c r="C335">
        <f t="shared" si="228"/>
        <v>2.1462863358351716</v>
      </c>
      <c r="D335">
        <f t="shared" si="228"/>
        <v>9.3712422351488994E-2</v>
      </c>
      <c r="E335">
        <f t="shared" si="228"/>
        <v>0.43399672015834778</v>
      </c>
      <c r="F335">
        <f t="shared" si="228"/>
        <v>2.1337646043551928</v>
      </c>
      <c r="G335">
        <f t="shared" si="228"/>
        <v>0.89636169941975163</v>
      </c>
      <c r="H335">
        <f t="shared" si="228"/>
        <v>5.3526537170019388</v>
      </c>
      <c r="I335">
        <f t="shared" si="228"/>
        <v>2.2184199495148427</v>
      </c>
      <c r="J335">
        <f t="shared" si="228"/>
        <v>0.91430088476789251</v>
      </c>
      <c r="K335">
        <f t="shared" si="228"/>
        <v>1.2948242004950168</v>
      </c>
      <c r="L335" s="6">
        <f t="shared" si="171"/>
        <v>1</v>
      </c>
      <c r="M335">
        <f t="shared" si="172"/>
        <v>2.1353120902398883</v>
      </c>
      <c r="N335">
        <f t="shared" si="173"/>
        <v>0.46869967885664587</v>
      </c>
      <c r="O335">
        <f t="shared" si="174"/>
        <v>0.83935929098266593</v>
      </c>
      <c r="P335">
        <f t="shared" si="175"/>
        <v>0.13576965290567672</v>
      </c>
    </row>
    <row r="336" spans="1:16" x14ac:dyDescent="0.25">
      <c r="A336" s="1" t="s">
        <v>115</v>
      </c>
      <c r="B336">
        <f t="shared" ref="B336:K336" si="229">B197/$L197</f>
        <v>0.29206053842187041</v>
      </c>
      <c r="C336">
        <f t="shared" si="229"/>
        <v>1.0508073654499868</v>
      </c>
      <c r="D336">
        <f t="shared" si="229"/>
        <v>8.1557004473772524E-2</v>
      </c>
      <c r="E336">
        <f t="shared" si="229"/>
        <v>0.70544990922975948</v>
      </c>
      <c r="F336">
        <f t="shared" si="229"/>
        <v>2.8701251824246108</v>
      </c>
      <c r="G336">
        <f t="shared" si="229"/>
        <v>1.086306352381861</v>
      </c>
      <c r="H336">
        <f t="shared" si="229"/>
        <v>5.7763474018270031</v>
      </c>
      <c r="I336">
        <f t="shared" si="229"/>
        <v>2.1168730823406934</v>
      </c>
      <c r="J336">
        <f t="shared" si="229"/>
        <v>1.0024147877620007</v>
      </c>
      <c r="K336">
        <f t="shared" si="229"/>
        <v>1.5030841929278622</v>
      </c>
      <c r="L336" s="6">
        <f t="shared" si="171"/>
        <v>1</v>
      </c>
      <c r="M336">
        <f t="shared" si="172"/>
        <v>2.2970051634478841</v>
      </c>
      <c r="N336">
        <f t="shared" si="173"/>
        <v>0.49655942039126244</v>
      </c>
      <c r="O336">
        <f t="shared" si="174"/>
        <v>0.89191749444047996</v>
      </c>
      <c r="P336">
        <f t="shared" si="175"/>
        <v>0.11979635058060449</v>
      </c>
    </row>
    <row r="337" spans="1:16" x14ac:dyDescent="0.25">
      <c r="A337" s="1" t="s">
        <v>137</v>
      </c>
      <c r="B337">
        <f t="shared" ref="B337:K337" si="230">B198/$L198</f>
        <v>0.70481200097223984</v>
      </c>
      <c r="C337">
        <f t="shared" si="230"/>
        <v>2.003907588319366</v>
      </c>
      <c r="D337">
        <f t="shared" si="230"/>
        <v>6.9873644524214976E-2</v>
      </c>
      <c r="E337">
        <f t="shared" si="230"/>
        <v>0.43854052491864731</v>
      </c>
      <c r="F337">
        <f t="shared" si="230"/>
        <v>1.7828662412655318</v>
      </c>
      <c r="G337">
        <f t="shared" si="230"/>
        <v>5.0508303209914418</v>
      </c>
      <c r="H337">
        <f t="shared" si="230"/>
        <v>4.1883346725031698</v>
      </c>
      <c r="I337">
        <f t="shared" si="230"/>
        <v>1.683706810127614</v>
      </c>
      <c r="J337">
        <f t="shared" si="230"/>
        <v>0.78245083280037264</v>
      </c>
      <c r="K337">
        <f t="shared" si="230"/>
        <v>1.1285128321149733</v>
      </c>
      <c r="L337" s="6">
        <f t="shared" si="171"/>
        <v>1</v>
      </c>
      <c r="M337">
        <f t="shared" si="172"/>
        <v>2.5667670937075142</v>
      </c>
      <c r="N337">
        <f t="shared" si="173"/>
        <v>0.38001432418250591</v>
      </c>
      <c r="O337">
        <f t="shared" si="174"/>
        <v>0.86116801014983135</v>
      </c>
      <c r="P337">
        <f t="shared" si="175"/>
        <v>6.7290327165784272E-2</v>
      </c>
    </row>
    <row r="338" spans="1:16" x14ac:dyDescent="0.25">
      <c r="A338" s="1" t="s">
        <v>116</v>
      </c>
      <c r="B338">
        <f t="shared" ref="B338:K338" si="231">B199/$L199</f>
        <v>0.3856863245576389</v>
      </c>
      <c r="C338">
        <f t="shared" si="231"/>
        <v>1.6544327522371325</v>
      </c>
      <c r="D338">
        <f t="shared" si="231"/>
        <v>0.10014158113356901</v>
      </c>
      <c r="E338">
        <f t="shared" si="231"/>
        <v>0.55933794289305405</v>
      </c>
      <c r="F338">
        <f t="shared" si="231"/>
        <v>2.3004013991786061</v>
      </c>
      <c r="G338">
        <f t="shared" si="231"/>
        <v>1.0597213631171984</v>
      </c>
      <c r="H338">
        <f t="shared" si="231"/>
        <v>3.4268541707025499</v>
      </c>
      <c r="I338">
        <f t="shared" si="231"/>
        <v>2.679816882675865</v>
      </c>
      <c r="J338">
        <f t="shared" si="231"/>
        <v>0.83476274740814593</v>
      </c>
      <c r="K338">
        <f t="shared" si="231"/>
        <v>1.1301651696742592</v>
      </c>
      <c r="L338" s="6">
        <f t="shared" si="171"/>
        <v>1</v>
      </c>
      <c r="M338">
        <f t="shared" si="172"/>
        <v>1.8262640667156034</v>
      </c>
      <c r="N338">
        <f t="shared" si="173"/>
        <v>0.41836799235842403</v>
      </c>
      <c r="O338">
        <f t="shared" si="174"/>
        <v>0.51699406900394873</v>
      </c>
      <c r="P338">
        <f t="shared" si="175"/>
        <v>0.12463975303475311</v>
      </c>
    </row>
    <row r="339" spans="1:16" x14ac:dyDescent="0.25">
      <c r="A339" s="1" t="s">
        <v>117</v>
      </c>
      <c r="B339">
        <f t="shared" ref="B339:K339" si="232">B200/$L200</f>
        <v>0.15347949370471781</v>
      </c>
      <c r="C339">
        <f t="shared" si="232"/>
        <v>1.9859605715021311</v>
      </c>
      <c r="D339">
        <f t="shared" si="232"/>
        <v>2.5931895791987309E-2</v>
      </c>
      <c r="E339">
        <f t="shared" si="232"/>
        <v>0.34599102150229077</v>
      </c>
      <c r="F339">
        <f t="shared" si="232"/>
        <v>2.4886370174988723</v>
      </c>
      <c r="G339">
        <f t="shared" si="232"/>
        <v>0.18638580606932226</v>
      </c>
      <c r="H339">
        <f t="shared" si="232"/>
        <v>0.95980261149175261</v>
      </c>
      <c r="I339">
        <f t="shared" si="232"/>
        <v>0.88937068074727887</v>
      </c>
      <c r="J339">
        <f t="shared" si="232"/>
        <v>0.73036770127330863</v>
      </c>
      <c r="K339">
        <f t="shared" si="232"/>
        <v>0.46854304474851421</v>
      </c>
      <c r="L339" s="6">
        <f t="shared" si="171"/>
        <v>0.99999999999999978</v>
      </c>
      <c r="M339">
        <f t="shared" si="172"/>
        <v>0.64689396886603523</v>
      </c>
      <c r="N339">
        <f t="shared" si="173"/>
        <v>0.51387215343868253</v>
      </c>
      <c r="O339">
        <f t="shared" si="174"/>
        <v>0.14275003652759388</v>
      </c>
      <c r="P339">
        <f t="shared" si="175"/>
        <v>0.26326516714284565</v>
      </c>
    </row>
    <row r="340" spans="1:16" s="9" customFormat="1" x14ac:dyDescent="0.25">
      <c r="A340" s="8" t="s">
        <v>149</v>
      </c>
      <c r="B340" s="9">
        <f t="shared" ref="B340:K340" si="233">B201/$L201</f>
        <v>0.41388947820217431</v>
      </c>
      <c r="C340" s="9">
        <f t="shared" si="233"/>
        <v>2.0145403324933508</v>
      </c>
      <c r="D340" s="9">
        <f t="shared" si="233"/>
        <v>0.11818827750324624</v>
      </c>
      <c r="E340" s="9">
        <f t="shared" si="233"/>
        <v>0.48387350390850126</v>
      </c>
      <c r="F340" s="9">
        <f t="shared" si="233"/>
        <v>1.9695084078927276</v>
      </c>
      <c r="G340" s="9">
        <f t="shared" si="233"/>
        <v>4.6176177522435253</v>
      </c>
      <c r="H340" s="9">
        <f t="shared" si="233"/>
        <v>5.1054113507386365</v>
      </c>
      <c r="I340" s="9">
        <f t="shared" si="233"/>
        <v>2.3637705731849867</v>
      </c>
      <c r="J340" s="9">
        <f t="shared" si="233"/>
        <v>0.88065776847446753</v>
      </c>
      <c r="K340" s="9">
        <f t="shared" si="233"/>
        <v>1.1981554102012808</v>
      </c>
      <c r="L340" s="10">
        <f t="shared" si="171"/>
        <v>1</v>
      </c>
      <c r="M340" s="9">
        <f t="shared" si="172"/>
        <v>2.8331225709685794</v>
      </c>
      <c r="N340" s="9">
        <f t="shared" si="173"/>
        <v>0.40967930487717524</v>
      </c>
      <c r="O340" s="9">
        <f t="shared" si="174"/>
        <v>0.86756115260688371</v>
      </c>
      <c r="P340" s="9">
        <f t="shared" si="175"/>
        <v>4.6219711954357215E-2</v>
      </c>
    </row>
    <row r="341" spans="1:16" x14ac:dyDescent="0.25">
      <c r="A341" s="1" t="s">
        <v>118</v>
      </c>
      <c r="B341">
        <f t="shared" ref="B341:K341" si="234">B202/$L202</f>
        <v>0.17344871984751406</v>
      </c>
      <c r="C341">
        <f t="shared" si="234"/>
        <v>1.543669946335303</v>
      </c>
      <c r="D341">
        <f t="shared" si="234"/>
        <v>7.9588846183642661E-2</v>
      </c>
      <c r="E341">
        <f t="shared" si="234"/>
        <v>0.33396190345363452</v>
      </c>
      <c r="F341">
        <f t="shared" si="234"/>
        <v>2.8693305841799051</v>
      </c>
      <c r="G341">
        <f t="shared" si="234"/>
        <v>3.7987653884897905</v>
      </c>
      <c r="H341">
        <f t="shared" si="234"/>
        <v>5.3464531008851477</v>
      </c>
      <c r="I341">
        <f t="shared" si="234"/>
        <v>1.2850115528521715</v>
      </c>
      <c r="J341">
        <f t="shared" si="234"/>
        <v>0.78194514005936089</v>
      </c>
      <c r="K341">
        <f t="shared" si="234"/>
        <v>0.76142682172435117</v>
      </c>
      <c r="L341" s="6">
        <f t="shared" si="171"/>
        <v>0.99999999999999978</v>
      </c>
      <c r="M341">
        <f t="shared" si="172"/>
        <v>2.3947204008021648</v>
      </c>
      <c r="N341">
        <f t="shared" si="173"/>
        <v>0.53683909602137736</v>
      </c>
      <c r="O341">
        <f t="shared" si="174"/>
        <v>0.92693618832499058</v>
      </c>
      <c r="P341">
        <f t="shared" si="175"/>
        <v>0.11456721736870316</v>
      </c>
    </row>
    <row r="342" spans="1:16" x14ac:dyDescent="0.25">
      <c r="A342" s="1" t="s">
        <v>119</v>
      </c>
      <c r="B342">
        <f t="shared" ref="B342:K342" si="235">B203/$L203</f>
        <v>0.22770409794695945</v>
      </c>
      <c r="C342">
        <f t="shared" si="235"/>
        <v>1.1604707031768673</v>
      </c>
      <c r="D342">
        <f t="shared" si="235"/>
        <v>3.9409967509871822E-2</v>
      </c>
      <c r="E342">
        <f t="shared" si="235"/>
        <v>0.43552400475685221</v>
      </c>
      <c r="F342">
        <f t="shared" si="235"/>
        <v>3.1368912266094493</v>
      </c>
      <c r="G342">
        <f t="shared" si="235"/>
        <v>1.2031605151241078</v>
      </c>
      <c r="H342">
        <f t="shared" si="235"/>
        <v>2.4677160661660831</v>
      </c>
      <c r="I342">
        <f t="shared" si="235"/>
        <v>0.67017599650490134</v>
      </c>
      <c r="J342">
        <f t="shared" si="235"/>
        <v>1.0656613875771863</v>
      </c>
      <c r="K342">
        <f t="shared" si="235"/>
        <v>0.83979117612305088</v>
      </c>
      <c r="L342" s="6">
        <f t="shared" si="171"/>
        <v>1</v>
      </c>
      <c r="M342">
        <f t="shared" si="172"/>
        <v>1.2493010282990658</v>
      </c>
      <c r="N342">
        <f t="shared" si="173"/>
        <v>0.56700362789807446</v>
      </c>
      <c r="O342">
        <f t="shared" si="174"/>
        <v>0.31807796140103839</v>
      </c>
      <c r="P342">
        <f t="shared" si="175"/>
        <v>0.35568249826607123</v>
      </c>
    </row>
    <row r="343" spans="1:16" s="9" customFormat="1" x14ac:dyDescent="0.25">
      <c r="A343" s="8" t="s">
        <v>138</v>
      </c>
      <c r="B343" s="9">
        <f t="shared" ref="B343:K343" si="236">B204/$L204</f>
        <v>0.55483796581141964</v>
      </c>
      <c r="C343" s="9">
        <f t="shared" si="236"/>
        <v>2.7395102809793896</v>
      </c>
      <c r="D343" s="9">
        <f t="shared" si="236"/>
        <v>0.21539912482829301</v>
      </c>
      <c r="E343" s="9">
        <f t="shared" si="236"/>
        <v>1.2888985388930632</v>
      </c>
      <c r="F343" s="9">
        <f t="shared" si="236"/>
        <v>0.20135408948783481</v>
      </c>
      <c r="G343" s="9">
        <f t="shared" si="236"/>
        <v>8.2100018798628902</v>
      </c>
      <c r="H343" s="9">
        <f t="shared" si="236"/>
        <v>8.0788693465384522</v>
      </c>
      <c r="I343" s="9">
        <f t="shared" si="236"/>
        <v>4.0150263684639098</v>
      </c>
      <c r="J343" s="9">
        <f t="shared" si="236"/>
        <v>2.8694489424484413</v>
      </c>
      <c r="K343" s="9">
        <f t="shared" si="236"/>
        <v>2.3483565449927117</v>
      </c>
      <c r="L343" s="10">
        <f t="shared" si="171"/>
        <v>1.0000000000000002</v>
      </c>
      <c r="M343" s="9">
        <f t="shared" si="172"/>
        <v>5.1043406164612808</v>
      </c>
      <c r="N343" s="9">
        <f t="shared" si="173"/>
        <v>0.47754379086050674</v>
      </c>
      <c r="O343" s="9">
        <f t="shared" si="174"/>
        <v>1.2702312304596015</v>
      </c>
      <c r="P343" s="9">
        <f t="shared" si="175"/>
        <v>8.2232509191325753E-3</v>
      </c>
    </row>
    <row r="344" spans="1:16" s="9" customFormat="1" x14ac:dyDescent="0.25">
      <c r="A344" s="8" t="s">
        <v>78</v>
      </c>
      <c r="B344" s="9">
        <f t="shared" ref="B344:K344" si="237">B205/$L205</f>
        <v>1.4123128304070662</v>
      </c>
      <c r="C344" s="9">
        <f t="shared" si="237"/>
        <v>1.1747562344257088</v>
      </c>
      <c r="D344" s="9">
        <f t="shared" si="237"/>
        <v>0.19670683579436687</v>
      </c>
      <c r="E344" s="9">
        <f t="shared" si="237"/>
        <v>0.56329924801972742</v>
      </c>
      <c r="F344" s="9">
        <f t="shared" si="237"/>
        <v>1.6529248513531305</v>
      </c>
      <c r="G344" s="9">
        <f t="shared" si="237"/>
        <v>10.156573047682654</v>
      </c>
      <c r="H344" s="9">
        <f t="shared" si="237"/>
        <v>7.0458700494724438</v>
      </c>
      <c r="I344" s="9">
        <f t="shared" si="237"/>
        <v>1.096785578858773</v>
      </c>
      <c r="J344" s="9">
        <f t="shared" si="237"/>
        <v>0.61464026375262848</v>
      </c>
      <c r="K344" s="9">
        <f t="shared" si="237"/>
        <v>8.0754170587899239</v>
      </c>
      <c r="L344" s="10">
        <f t="shared" si="171"/>
        <v>1</v>
      </c>
      <c r="M344" s="9">
        <f t="shared" si="172"/>
        <v>5.3978571997112841</v>
      </c>
      <c r="N344" s="9">
        <f t="shared" si="173"/>
        <v>0.27044777014638893</v>
      </c>
      <c r="O344" s="9">
        <f t="shared" si="174"/>
        <v>1.9223557295387033</v>
      </c>
      <c r="P344" s="9">
        <f t="shared" si="175"/>
        <v>2.6634332698851397E-2</v>
      </c>
    </row>
    <row r="345" spans="1:16" s="9" customFormat="1" x14ac:dyDescent="0.25">
      <c r="A345" s="8" t="s">
        <v>79</v>
      </c>
      <c r="B345" s="9">
        <f t="shared" ref="B345:K345" si="238">B206/$L206</f>
        <v>0.59938988045041763</v>
      </c>
      <c r="C345" s="9">
        <f t="shared" si="238"/>
        <v>1.917991289704865</v>
      </c>
      <c r="D345" s="9">
        <f t="shared" si="238"/>
        <v>9.4017922847769206E-2</v>
      </c>
      <c r="E345" s="9">
        <f t="shared" si="238"/>
        <v>0.52033554894694878</v>
      </c>
      <c r="F345" s="9">
        <f t="shared" si="238"/>
        <v>1.8682653580500004</v>
      </c>
      <c r="G345" s="9">
        <f t="shared" si="238"/>
        <v>3.7889732355672883</v>
      </c>
      <c r="H345" s="9">
        <f t="shared" si="238"/>
        <v>3.5173190047288596</v>
      </c>
      <c r="I345" s="9">
        <f t="shared" si="238"/>
        <v>1.4102481284888133</v>
      </c>
      <c r="J345" s="9">
        <f t="shared" si="238"/>
        <v>1.012765621525481</v>
      </c>
      <c r="K345" s="9">
        <f t="shared" si="238"/>
        <v>2.221029766420958</v>
      </c>
      <c r="L345" s="10">
        <f t="shared" si="171"/>
        <v>1.0000000000000002</v>
      </c>
      <c r="M345" s="9">
        <f t="shared" si="172"/>
        <v>2.3900671513462806</v>
      </c>
      <c r="N345" s="9">
        <f t="shared" si="173"/>
        <v>0.3746973924098167</v>
      </c>
      <c r="O345" s="9">
        <f t="shared" si="174"/>
        <v>0.55286587128016318</v>
      </c>
      <c r="P345" s="9">
        <f t="shared" si="175"/>
        <v>3.5484475453240349E-2</v>
      </c>
    </row>
    <row r="346" spans="1:16" s="9" customFormat="1" x14ac:dyDescent="0.25">
      <c r="A346" s="8" t="s">
        <v>132</v>
      </c>
      <c r="B346" s="9">
        <f t="shared" ref="B346:K346" si="239">B207/$L207</f>
        <v>1.1453957784724373</v>
      </c>
      <c r="C346" s="9">
        <f t="shared" si="239"/>
        <v>1.9484335118767571</v>
      </c>
      <c r="D346" s="9">
        <f t="shared" si="239"/>
        <v>0.15862719696734801</v>
      </c>
      <c r="E346" s="9">
        <f t="shared" si="239"/>
        <v>2.1271357935812231E-2</v>
      </c>
      <c r="F346" s="9">
        <f t="shared" si="239"/>
        <v>1.7262721547476456</v>
      </c>
      <c r="G346" s="9">
        <f t="shared" si="239"/>
        <v>4.7973757772043095</v>
      </c>
      <c r="H346" s="9">
        <f t="shared" si="239"/>
        <v>4.4324639159307537</v>
      </c>
      <c r="I346" s="9">
        <f t="shared" si="239"/>
        <v>1.8761042126668566</v>
      </c>
      <c r="J346" s="9">
        <f t="shared" si="239"/>
        <v>0.61979195045661295</v>
      </c>
      <c r="K346" s="9">
        <f t="shared" si="239"/>
        <v>1.9302131666458828</v>
      </c>
      <c r="L346" s="10">
        <f t="shared" ref="L346:L409" si="240">AVERAGE(B346:F346)</f>
        <v>1</v>
      </c>
      <c r="M346" s="9">
        <f t="shared" ref="M346:M409" si="241">AVERAGE(G346:K346)</f>
        <v>2.7311898045808829</v>
      </c>
      <c r="N346" s="9">
        <f t="shared" ref="N346:N409" si="242">_xlfn.STDEV.S(B346:F346)/SQRT(COUNT(B346:F346))</f>
        <v>0.39458555790158512</v>
      </c>
      <c r="O346" s="9">
        <f t="shared" ref="O346:O409" si="243">_xlfn.STDEV.S(G346:K346)/SQRT(COUNT(G346:K346))</f>
        <v>0.80604571575786887</v>
      </c>
      <c r="P346" s="9">
        <f t="shared" ref="P346:P409" si="244">TTEST(B346:F346,G346:K346,1,2)</f>
        <v>4.4928184754114781E-2</v>
      </c>
    </row>
    <row r="347" spans="1:16" s="9" customFormat="1" x14ac:dyDescent="0.25">
      <c r="A347" s="8" t="s">
        <v>48</v>
      </c>
      <c r="B347" s="9">
        <f t="shared" ref="B347:K347" si="245">B208/$L208</f>
        <v>0.51048016748735348</v>
      </c>
      <c r="C347" s="9">
        <f t="shared" si="245"/>
        <v>2.2621614358138999</v>
      </c>
      <c r="D347" s="9">
        <f t="shared" si="245"/>
        <v>8.4958662798575779E-2</v>
      </c>
      <c r="E347" s="9">
        <f t="shared" si="245"/>
        <v>2.0125566466189425E-2</v>
      </c>
      <c r="F347" s="9">
        <f t="shared" si="245"/>
        <v>2.1222741674339809</v>
      </c>
      <c r="G347" s="9">
        <f t="shared" si="245"/>
        <v>7.6437542348535308</v>
      </c>
      <c r="H347" s="9">
        <f t="shared" si="245"/>
        <v>3.4356402633475072</v>
      </c>
      <c r="I347" s="9">
        <f t="shared" si="245"/>
        <v>1.9977148424862623</v>
      </c>
      <c r="J347" s="9">
        <f t="shared" si="245"/>
        <v>1.2940712390647908</v>
      </c>
      <c r="K347" s="9">
        <f t="shared" si="245"/>
        <v>2.555857536524643</v>
      </c>
      <c r="L347" s="10">
        <f t="shared" si="240"/>
        <v>1</v>
      </c>
      <c r="M347" s="9">
        <f t="shared" si="241"/>
        <v>3.3854076232553467</v>
      </c>
      <c r="N347" s="9">
        <f t="shared" si="242"/>
        <v>0.49445095902673836</v>
      </c>
      <c r="O347" s="9">
        <f t="shared" si="243"/>
        <v>1.1207937288964713</v>
      </c>
      <c r="P347" s="9">
        <f t="shared" si="244"/>
        <v>4.3681375075728238E-2</v>
      </c>
    </row>
    <row r="348" spans="1:16" x14ac:dyDescent="0.25">
      <c r="A348" s="1" t="s">
        <v>49</v>
      </c>
      <c r="B348">
        <f t="shared" ref="B348:K348" si="246">B209/$L209</f>
        <v>0.25314688179244421</v>
      </c>
      <c r="C348">
        <f t="shared" si="246"/>
        <v>2.6362900705067949</v>
      </c>
      <c r="D348">
        <f t="shared" si="246"/>
        <v>5.7499911818389211E-2</v>
      </c>
      <c r="E348">
        <f t="shared" si="246"/>
        <v>4.3117213853153613E-3</v>
      </c>
      <c r="F348">
        <f t="shared" si="246"/>
        <v>2.048751414497056</v>
      </c>
      <c r="G348">
        <f t="shared" si="246"/>
        <v>0.87945455477896251</v>
      </c>
      <c r="H348">
        <f t="shared" si="246"/>
        <v>4.785973597977879</v>
      </c>
      <c r="I348">
        <f t="shared" si="246"/>
        <v>1.2102626217250043</v>
      </c>
      <c r="J348">
        <f t="shared" si="246"/>
        <v>0.61246939119645882</v>
      </c>
      <c r="K348">
        <f t="shared" si="246"/>
        <v>1.0406201295278601</v>
      </c>
      <c r="L348" s="6">
        <f t="shared" si="240"/>
        <v>1</v>
      </c>
      <c r="M348">
        <f t="shared" si="241"/>
        <v>1.7057560590412328</v>
      </c>
      <c r="N348">
        <f t="shared" si="242"/>
        <v>0.55744129147463017</v>
      </c>
      <c r="O348">
        <f t="shared" si="243"/>
        <v>0.77632820225595356</v>
      </c>
      <c r="P348">
        <f t="shared" si="244"/>
        <v>0.24067183318812463</v>
      </c>
    </row>
    <row r="349" spans="1:16" x14ac:dyDescent="0.25">
      <c r="A349" s="1" t="s">
        <v>128</v>
      </c>
      <c r="B349">
        <f t="shared" ref="B349:K349" si="247">B210/$L210</f>
        <v>1.1256098639465433</v>
      </c>
      <c r="C349">
        <f t="shared" si="247"/>
        <v>1.644666481672205</v>
      </c>
      <c r="D349">
        <f t="shared" si="247"/>
        <v>9.7944207335474653E-2</v>
      </c>
      <c r="E349">
        <f t="shared" si="247"/>
        <v>0.21099994904276625</v>
      </c>
      <c r="F349">
        <f t="shared" si="247"/>
        <v>1.9207794980030102</v>
      </c>
      <c r="G349">
        <f t="shared" si="247"/>
        <v>1.4289545987011338</v>
      </c>
      <c r="H349">
        <f t="shared" si="247"/>
        <v>4.2406884024123928</v>
      </c>
      <c r="I349">
        <f t="shared" si="247"/>
        <v>1.804671370794773</v>
      </c>
      <c r="J349">
        <f t="shared" si="247"/>
        <v>0.63530473205245397</v>
      </c>
      <c r="K349">
        <f t="shared" si="247"/>
        <v>0.61269680587262076</v>
      </c>
      <c r="L349" s="6">
        <f t="shared" si="240"/>
        <v>0.99999999999999978</v>
      </c>
      <c r="M349">
        <f t="shared" si="241"/>
        <v>1.7444631819666747</v>
      </c>
      <c r="N349">
        <f t="shared" si="242"/>
        <v>0.36847207003686899</v>
      </c>
      <c r="O349">
        <f t="shared" si="243"/>
        <v>0.66503528629609765</v>
      </c>
      <c r="P349">
        <f t="shared" si="244"/>
        <v>0.17808474148923842</v>
      </c>
    </row>
    <row r="350" spans="1:16" x14ac:dyDescent="0.25">
      <c r="A350" s="1" t="s">
        <v>129</v>
      </c>
      <c r="B350">
        <f t="shared" ref="B350:K350" si="248">B211/$L211</f>
        <v>3.414352156062269E-2</v>
      </c>
      <c r="C350">
        <f t="shared" si="248"/>
        <v>1.8537961010014377</v>
      </c>
      <c r="D350">
        <f t="shared" si="248"/>
        <v>1.8757409968722931E-2</v>
      </c>
      <c r="E350">
        <f t="shared" si="248"/>
        <v>7.9289098154487255E-3</v>
      </c>
      <c r="F350">
        <f t="shared" si="248"/>
        <v>3.0853740576537683</v>
      </c>
      <c r="G350">
        <f t="shared" si="248"/>
        <v>0.86665577831711382</v>
      </c>
      <c r="H350">
        <f t="shared" si="248"/>
        <v>1.209147582093808</v>
      </c>
      <c r="I350">
        <f t="shared" si="248"/>
        <v>2.048547949689189E-2</v>
      </c>
      <c r="J350">
        <f t="shared" si="248"/>
        <v>0.36378095119931758</v>
      </c>
      <c r="K350">
        <f t="shared" si="248"/>
        <v>0.4779729334242156</v>
      </c>
      <c r="L350" s="6">
        <f t="shared" si="240"/>
        <v>1</v>
      </c>
      <c r="M350">
        <f t="shared" si="241"/>
        <v>0.58760854490626946</v>
      </c>
      <c r="N350">
        <f t="shared" si="242"/>
        <v>0.63078021322149791</v>
      </c>
      <c r="O350">
        <f t="shared" si="243"/>
        <v>0.20590355309601574</v>
      </c>
      <c r="P350">
        <f t="shared" si="244"/>
        <v>0.27578079543267753</v>
      </c>
    </row>
    <row r="351" spans="1:16" x14ac:dyDescent="0.25">
      <c r="A351" s="1" t="s">
        <v>52</v>
      </c>
      <c r="B351">
        <f t="shared" ref="B351:K351" si="249">B212/$L212</f>
        <v>0.24932964984424402</v>
      </c>
      <c r="C351">
        <f t="shared" si="249"/>
        <v>2.298189297250806</v>
      </c>
      <c r="D351">
        <f t="shared" si="249"/>
        <v>3.0078570206467623E-2</v>
      </c>
      <c r="E351">
        <f t="shared" si="249"/>
        <v>0.25180439266618881</v>
      </c>
      <c r="F351">
        <f t="shared" si="249"/>
        <v>2.1705980900322932</v>
      </c>
      <c r="G351">
        <f t="shared" si="249"/>
        <v>0.90456823417865972</v>
      </c>
      <c r="H351">
        <f t="shared" si="249"/>
        <v>1.8584999305950176</v>
      </c>
      <c r="I351">
        <f t="shared" si="249"/>
        <v>0.76119133829746422</v>
      </c>
      <c r="J351">
        <f t="shared" si="249"/>
        <v>0.99310401625998801</v>
      </c>
      <c r="K351">
        <f t="shared" si="249"/>
        <v>0.74571352480275144</v>
      </c>
      <c r="L351" s="6">
        <f t="shared" si="240"/>
        <v>1</v>
      </c>
      <c r="M351">
        <f t="shared" si="241"/>
        <v>1.0526154088267763</v>
      </c>
      <c r="N351">
        <f t="shared" si="242"/>
        <v>0.50594691229876576</v>
      </c>
      <c r="O351">
        <f t="shared" si="243"/>
        <v>0.20664295166948268</v>
      </c>
      <c r="P351">
        <f t="shared" si="244"/>
        <v>0.46283566350635297</v>
      </c>
    </row>
    <row r="352" spans="1:16" s="9" customFormat="1" x14ac:dyDescent="0.25">
      <c r="A352" s="8" t="s">
        <v>158</v>
      </c>
      <c r="B352" s="9">
        <f t="shared" ref="B352:K352" si="250">B213/$L213</f>
        <v>0.54070535279541154</v>
      </c>
      <c r="C352" s="9">
        <f t="shared" si="250"/>
        <v>2.5108546927094455</v>
      </c>
      <c r="D352" s="9">
        <f t="shared" si="250"/>
        <v>0.14706220428637917</v>
      </c>
      <c r="E352" s="9">
        <f t="shared" si="250"/>
        <v>2.6957804315644565E-3</v>
      </c>
      <c r="F352" s="9">
        <f t="shared" si="250"/>
        <v>1.798681969777199</v>
      </c>
      <c r="G352" s="9">
        <f t="shared" si="250"/>
        <v>7.2029434497225235</v>
      </c>
      <c r="H352" s="9">
        <f t="shared" si="250"/>
        <v>5.6772230890147615</v>
      </c>
      <c r="I352" s="9">
        <f t="shared" si="250"/>
        <v>2.0658370058844726</v>
      </c>
      <c r="J352" s="9">
        <f t="shared" si="250"/>
        <v>0.97172983262554313</v>
      </c>
      <c r="K352" s="9">
        <f t="shared" si="250"/>
        <v>4.5366398095105396</v>
      </c>
      <c r="L352" s="10">
        <f t="shared" si="240"/>
        <v>0.99999999999999978</v>
      </c>
      <c r="M352" s="9">
        <f t="shared" si="241"/>
        <v>4.0908746373515683</v>
      </c>
      <c r="N352" s="9">
        <f t="shared" si="242"/>
        <v>0.4926278998395211</v>
      </c>
      <c r="O352" s="9">
        <f t="shared" si="243"/>
        <v>1.1452078853518974</v>
      </c>
      <c r="P352" s="9">
        <f t="shared" si="244"/>
        <v>1.9076431336547843E-2</v>
      </c>
    </row>
    <row r="353" spans="1:16" x14ac:dyDescent="0.25">
      <c r="A353" s="1" t="s">
        <v>53</v>
      </c>
      <c r="B353">
        <f t="shared" ref="B353:K353" si="251">B214/$L214</f>
        <v>0.46213129851950829</v>
      </c>
      <c r="C353">
        <f t="shared" si="251"/>
        <v>2.3143478579887287</v>
      </c>
      <c r="D353">
        <f t="shared" si="251"/>
        <v>9.1595697775719034E-2</v>
      </c>
      <c r="E353">
        <f t="shared" si="251"/>
        <v>1.2026196798596149E-2</v>
      </c>
      <c r="F353">
        <f t="shared" si="251"/>
        <v>2.1198989489174482</v>
      </c>
      <c r="G353">
        <f t="shared" si="251"/>
        <v>2.8810003806641507</v>
      </c>
      <c r="H353">
        <f t="shared" si="251"/>
        <v>4.1191550022204888</v>
      </c>
      <c r="I353">
        <f t="shared" si="251"/>
        <v>1.1138295127050339</v>
      </c>
      <c r="J353">
        <f t="shared" si="251"/>
        <v>0.73682847056353551</v>
      </c>
      <c r="K353">
        <f t="shared" si="251"/>
        <v>1.2006013766782218</v>
      </c>
      <c r="L353" s="6">
        <f t="shared" si="240"/>
        <v>1</v>
      </c>
      <c r="M353">
        <f t="shared" si="241"/>
        <v>2.0102829485662861</v>
      </c>
      <c r="N353">
        <f t="shared" si="242"/>
        <v>0.5036008985163799</v>
      </c>
      <c r="O353">
        <f t="shared" si="243"/>
        <v>0.64367652991664293</v>
      </c>
      <c r="P353">
        <f t="shared" si="244"/>
        <v>0.12572959008691034</v>
      </c>
    </row>
    <row r="354" spans="1:16" x14ac:dyDescent="0.25">
      <c r="A354" s="1" t="s">
        <v>54</v>
      </c>
      <c r="B354">
        <f t="shared" ref="B354:K354" si="252">B215/$L215</f>
        <v>0.12248521936326454</v>
      </c>
      <c r="C354">
        <f t="shared" si="252"/>
        <v>1.8017451221868752</v>
      </c>
      <c r="D354">
        <f t="shared" si="252"/>
        <v>3.6837926042832363E-2</v>
      </c>
      <c r="E354">
        <f t="shared" si="252"/>
        <v>1.2680029420439841E-3</v>
      </c>
      <c r="F354">
        <f t="shared" si="252"/>
        <v>3.0376637294649842</v>
      </c>
      <c r="G354">
        <f t="shared" si="252"/>
        <v>0.50004384475573371</v>
      </c>
      <c r="H354">
        <f t="shared" si="252"/>
        <v>1.6023690998042983</v>
      </c>
      <c r="I354">
        <f t="shared" si="252"/>
        <v>1.0461690581342862</v>
      </c>
      <c r="J354">
        <f t="shared" si="252"/>
        <v>1.0986814857439122</v>
      </c>
      <c r="K354">
        <f t="shared" si="252"/>
        <v>0.90042310215117793</v>
      </c>
      <c r="L354" s="6">
        <f t="shared" si="240"/>
        <v>1</v>
      </c>
      <c r="M354">
        <f t="shared" si="241"/>
        <v>1.0295373181178817</v>
      </c>
      <c r="N354">
        <f t="shared" si="242"/>
        <v>0.61196599939132146</v>
      </c>
      <c r="O354">
        <f t="shared" si="243"/>
        <v>0.17751445010202857</v>
      </c>
      <c r="P354">
        <f t="shared" si="244"/>
        <v>0.48208161691562285</v>
      </c>
    </row>
    <row r="355" spans="1:16" s="9" customFormat="1" x14ac:dyDescent="0.25">
      <c r="A355" s="8" t="s">
        <v>130</v>
      </c>
      <c r="B355" s="9">
        <f t="shared" ref="B355:K355" si="253">B216/$L216</f>
        <v>1.7127506530550327</v>
      </c>
      <c r="C355" s="9">
        <f t="shared" si="253"/>
        <v>1.9683616751338748</v>
      </c>
      <c r="D355" s="9">
        <f t="shared" si="253"/>
        <v>0.20414302190508513</v>
      </c>
      <c r="E355" s="9">
        <f t="shared" si="253"/>
        <v>1.0629869804388426E-2</v>
      </c>
      <c r="F355" s="9">
        <f t="shared" si="253"/>
        <v>1.1041147801016185</v>
      </c>
      <c r="G355" s="9">
        <f t="shared" si="253"/>
        <v>7.8944785111291065</v>
      </c>
      <c r="H355" s="9">
        <f t="shared" si="253"/>
        <v>7.6040963840642188</v>
      </c>
      <c r="I355" s="9">
        <f t="shared" si="253"/>
        <v>3.7932802148167735</v>
      </c>
      <c r="J355" s="9">
        <f t="shared" si="253"/>
        <v>1.3982002101529105</v>
      </c>
      <c r="K355" s="9">
        <f t="shared" si="253"/>
        <v>1.4629248794740699</v>
      </c>
      <c r="L355" s="10">
        <f t="shared" si="240"/>
        <v>1</v>
      </c>
      <c r="M355" s="9">
        <f t="shared" si="241"/>
        <v>4.4305960399274156</v>
      </c>
      <c r="N355" s="9">
        <f t="shared" si="242"/>
        <v>0.39171541320451753</v>
      </c>
      <c r="O355" s="9">
        <f t="shared" si="243"/>
        <v>1.4226428619736493</v>
      </c>
      <c r="P355" s="9">
        <f t="shared" si="244"/>
        <v>2.4273163838294861E-2</v>
      </c>
    </row>
    <row r="356" spans="1:16" x14ac:dyDescent="0.25">
      <c r="A356" s="1" t="s">
        <v>56</v>
      </c>
      <c r="B356">
        <f t="shared" ref="B356:K356" si="254">B217/$L217</f>
        <v>0.6543081588467593</v>
      </c>
      <c r="C356">
        <f t="shared" si="254"/>
        <v>1.2769509443598677</v>
      </c>
      <c r="D356">
        <f t="shared" si="254"/>
        <v>7.5167828526423189E-2</v>
      </c>
      <c r="E356">
        <f t="shared" si="254"/>
        <v>4.5462419551402103E-3</v>
      </c>
      <c r="F356">
        <f t="shared" si="254"/>
        <v>2.9890268263118087</v>
      </c>
      <c r="G356">
        <f t="shared" si="254"/>
        <v>1.5533567312277143</v>
      </c>
      <c r="H356">
        <f t="shared" si="254"/>
        <v>2.5434303295096701</v>
      </c>
      <c r="I356">
        <f t="shared" si="254"/>
        <v>1.5179753855746709</v>
      </c>
      <c r="J356">
        <f t="shared" si="254"/>
        <v>0.50172390495416785</v>
      </c>
      <c r="K356">
        <f t="shared" si="254"/>
        <v>1.2505059503600977</v>
      </c>
      <c r="L356" s="6">
        <f t="shared" si="240"/>
        <v>0.99999999999999978</v>
      </c>
      <c r="M356">
        <f t="shared" si="241"/>
        <v>1.4733984603252641</v>
      </c>
      <c r="N356">
        <f t="shared" si="242"/>
        <v>0.54766208195418875</v>
      </c>
      <c r="O356">
        <f t="shared" si="243"/>
        <v>0.32765691973273409</v>
      </c>
      <c r="P356">
        <f t="shared" si="244"/>
        <v>0.23971522594022904</v>
      </c>
    </row>
    <row r="357" spans="1:16" x14ac:dyDescent="0.25">
      <c r="A357" s="1" t="s">
        <v>57</v>
      </c>
      <c r="B357">
        <f t="shared" ref="B357:K357" si="255">B218/$L218</f>
        <v>0.25919682125064036</v>
      </c>
      <c r="C357">
        <f t="shared" si="255"/>
        <v>1.7700473562135079</v>
      </c>
      <c r="D357">
        <f t="shared" si="255"/>
        <v>5.4285303033345778E-2</v>
      </c>
      <c r="E357">
        <f t="shared" si="255"/>
        <v>1.2957565954637652E-4</v>
      </c>
      <c r="F357">
        <f t="shared" si="255"/>
        <v>2.9163409438429597</v>
      </c>
      <c r="G357">
        <f t="shared" si="255"/>
        <v>0.8170034219365121</v>
      </c>
      <c r="H357">
        <f t="shared" si="255"/>
        <v>1.5514233580030439</v>
      </c>
      <c r="I357">
        <f t="shared" si="255"/>
        <v>1.6883985463309219</v>
      </c>
      <c r="J357">
        <f t="shared" si="255"/>
        <v>1.3981947661838849</v>
      </c>
      <c r="K357">
        <f t="shared" si="255"/>
        <v>1.0726211333033435</v>
      </c>
      <c r="L357" s="6">
        <f t="shared" si="240"/>
        <v>1</v>
      </c>
      <c r="M357">
        <f t="shared" si="241"/>
        <v>1.3055282451515413</v>
      </c>
      <c r="N357">
        <f t="shared" si="242"/>
        <v>0.57914773793199714</v>
      </c>
      <c r="O357">
        <f t="shared" si="243"/>
        <v>0.15945898905618702</v>
      </c>
      <c r="P357">
        <f t="shared" si="244"/>
        <v>0.31237217986262544</v>
      </c>
    </row>
    <row r="358" spans="1:16" x14ac:dyDescent="0.25">
      <c r="A358" s="1" t="s">
        <v>58</v>
      </c>
      <c r="B358">
        <f t="shared" ref="B358:K358" si="256">B219/$L219</f>
        <v>1.125034652115801</v>
      </c>
      <c r="C358">
        <f t="shared" si="256"/>
        <v>1.1372256187343439</v>
      </c>
      <c r="D358">
        <f t="shared" si="256"/>
        <v>8.8222277199694638E-2</v>
      </c>
      <c r="E358">
        <f t="shared" si="256"/>
        <v>8.515035467162816E-3</v>
      </c>
      <c r="F358">
        <f t="shared" si="256"/>
        <v>2.6410024164829973</v>
      </c>
      <c r="G358">
        <f t="shared" si="256"/>
        <v>4.7734524531153513</v>
      </c>
      <c r="H358">
        <f t="shared" si="256"/>
        <v>4.050916525394487</v>
      </c>
      <c r="I358">
        <f t="shared" si="256"/>
        <v>1.5330946889728201</v>
      </c>
      <c r="J358">
        <f t="shared" si="256"/>
        <v>0.468495519392363</v>
      </c>
      <c r="K358">
        <f t="shared" si="256"/>
        <v>0.77822638131555932</v>
      </c>
      <c r="L358" s="6">
        <f t="shared" si="240"/>
        <v>1</v>
      </c>
      <c r="M358">
        <f t="shared" si="241"/>
        <v>2.3208371136381158</v>
      </c>
      <c r="N358">
        <f t="shared" si="242"/>
        <v>0.47653617471601101</v>
      </c>
      <c r="O358">
        <f t="shared" si="243"/>
        <v>0.87863109879202139</v>
      </c>
      <c r="P358">
        <f t="shared" si="244"/>
        <v>0.11144617793289083</v>
      </c>
    </row>
    <row r="359" spans="1:16" s="9" customFormat="1" x14ac:dyDescent="0.25">
      <c r="A359" s="8" t="s">
        <v>59</v>
      </c>
      <c r="B359" s="9">
        <f t="shared" ref="B359:K359" si="257">B220/$L220</f>
        <v>1.1299766704817329</v>
      </c>
      <c r="C359" s="9">
        <f t="shared" si="257"/>
        <v>1.8049774197072139</v>
      </c>
      <c r="D359" s="9">
        <f t="shared" si="257"/>
        <v>0.18179037995258995</v>
      </c>
      <c r="E359" s="9">
        <f t="shared" si="257"/>
        <v>1.8695718249526327E-2</v>
      </c>
      <c r="F359" s="9">
        <f t="shared" si="257"/>
        <v>1.8645598116089368</v>
      </c>
      <c r="G359" s="9">
        <f t="shared" si="257"/>
        <v>7.2582347909348028</v>
      </c>
      <c r="H359" s="9">
        <f t="shared" si="257"/>
        <v>9.0101107253550339</v>
      </c>
      <c r="I359" s="9">
        <f t="shared" si="257"/>
        <v>2.6042381065318767</v>
      </c>
      <c r="J359" s="9">
        <f t="shared" si="257"/>
        <v>0.89313242600129306</v>
      </c>
      <c r="K359" s="9">
        <f t="shared" si="257"/>
        <v>1.3548809892332683</v>
      </c>
      <c r="L359" s="10">
        <f t="shared" si="240"/>
        <v>1</v>
      </c>
      <c r="M359" s="9">
        <f t="shared" si="241"/>
        <v>4.2241194076112558</v>
      </c>
      <c r="N359" s="9">
        <f t="shared" si="242"/>
        <v>0.39017760857571127</v>
      </c>
      <c r="O359" s="9">
        <f t="shared" si="243"/>
        <v>1.6441348462881216</v>
      </c>
      <c r="P359" s="9">
        <f t="shared" si="244"/>
        <v>4.6409079939136039E-2</v>
      </c>
    </row>
    <row r="360" spans="1:16" x14ac:dyDescent="0.25">
      <c r="A360" s="1" t="s">
        <v>60</v>
      </c>
      <c r="B360">
        <f t="shared" ref="B360:K360" si="258">B221/$L221</f>
        <v>2.9025186921508075</v>
      </c>
      <c r="C360">
        <f t="shared" si="258"/>
        <v>0.81648165556698749</v>
      </c>
      <c r="D360">
        <f t="shared" si="258"/>
        <v>6.7520335903921716E-2</v>
      </c>
      <c r="E360">
        <f t="shared" si="258"/>
        <v>3.2020468642289662E-2</v>
      </c>
      <c r="F360">
        <f t="shared" si="258"/>
        <v>1.1814588477359937</v>
      </c>
      <c r="G360">
        <f t="shared" si="258"/>
        <v>5.5665751489875754</v>
      </c>
      <c r="H360">
        <f t="shared" si="258"/>
        <v>1.482338937427232</v>
      </c>
      <c r="I360">
        <f t="shared" si="258"/>
        <v>1.0215590052316545</v>
      </c>
      <c r="J360">
        <f t="shared" si="258"/>
        <v>0.93331045079499209</v>
      </c>
      <c r="K360">
        <f t="shared" si="258"/>
        <v>3.1573024688405233</v>
      </c>
      <c r="L360" s="6">
        <f t="shared" si="240"/>
        <v>1</v>
      </c>
      <c r="M360">
        <f t="shared" si="241"/>
        <v>2.4322172022563953</v>
      </c>
      <c r="N360">
        <f t="shared" si="242"/>
        <v>0.52405564433696139</v>
      </c>
      <c r="O360">
        <f t="shared" si="243"/>
        <v>0.88002542856609578</v>
      </c>
      <c r="P360">
        <f t="shared" si="244"/>
        <v>9.9783118016452121E-2</v>
      </c>
    </row>
    <row r="361" spans="1:16" s="9" customFormat="1" x14ac:dyDescent="0.25">
      <c r="A361" s="8" t="s">
        <v>155</v>
      </c>
      <c r="B361" s="9">
        <f t="shared" ref="B361:K361" si="259">B222/$L222</f>
        <v>1.556519381069285</v>
      </c>
      <c r="C361" s="9">
        <f t="shared" si="259"/>
        <v>0.78543498672359513</v>
      </c>
      <c r="D361" s="9">
        <f t="shared" si="259"/>
        <v>0.36782692083088203</v>
      </c>
      <c r="E361" s="9">
        <f t="shared" si="259"/>
        <v>7.5715526070876255E-2</v>
      </c>
      <c r="F361" s="9">
        <f t="shared" si="259"/>
        <v>2.2145031853053609</v>
      </c>
      <c r="G361" s="9">
        <f t="shared" si="259"/>
        <v>11.46170935809014</v>
      </c>
      <c r="H361" s="9">
        <f t="shared" si="259"/>
        <v>9.1706428095727333</v>
      </c>
      <c r="I361" s="9">
        <f t="shared" si="259"/>
        <v>10.182770138517807</v>
      </c>
      <c r="J361" s="9">
        <f t="shared" si="259"/>
        <v>1.5418751294656932</v>
      </c>
      <c r="K361" s="9">
        <f t="shared" si="259"/>
        <v>1.400149643805277</v>
      </c>
      <c r="L361" s="10">
        <f t="shared" si="240"/>
        <v>1</v>
      </c>
      <c r="M361" s="9">
        <f t="shared" si="241"/>
        <v>6.7514294158903301</v>
      </c>
      <c r="N361" s="9">
        <f t="shared" si="242"/>
        <v>0.39272856684467911</v>
      </c>
      <c r="O361" s="9">
        <f t="shared" si="243"/>
        <v>2.1861962491409117</v>
      </c>
      <c r="P361" s="9">
        <f t="shared" si="244"/>
        <v>1.6072919370929566E-2</v>
      </c>
    </row>
    <row r="362" spans="1:16" s="9" customFormat="1" x14ac:dyDescent="0.25">
      <c r="A362" s="8" t="s">
        <v>133</v>
      </c>
      <c r="B362" s="9">
        <f t="shared" ref="B362:K362" si="260">B223/$L223</f>
        <v>0.99372667035683437</v>
      </c>
      <c r="C362" s="9">
        <f t="shared" si="260"/>
        <v>1.9662996621659952</v>
      </c>
      <c r="D362" s="9">
        <f t="shared" si="260"/>
        <v>0.14061941658435345</v>
      </c>
      <c r="E362" s="9">
        <f t="shared" si="260"/>
        <v>2.1084899212629904E-2</v>
      </c>
      <c r="F362" s="9">
        <f t="shared" si="260"/>
        <v>1.8782693516801872</v>
      </c>
      <c r="G362" s="9">
        <f t="shared" si="260"/>
        <v>6.8558690852498971</v>
      </c>
      <c r="H362" s="9">
        <f t="shared" si="260"/>
        <v>6.4189047768369951</v>
      </c>
      <c r="I362" s="9">
        <f t="shared" si="260"/>
        <v>1.9948863480188013</v>
      </c>
      <c r="J362" s="9">
        <f t="shared" si="260"/>
        <v>1.2018428931366953</v>
      </c>
      <c r="K362" s="9">
        <f t="shared" si="260"/>
        <v>3.8609758879317226</v>
      </c>
      <c r="L362" s="10">
        <f t="shared" si="240"/>
        <v>1</v>
      </c>
      <c r="M362" s="9">
        <f t="shared" si="241"/>
        <v>4.066495798234822</v>
      </c>
      <c r="N362" s="9">
        <f t="shared" si="242"/>
        <v>0.41242824876389278</v>
      </c>
      <c r="O362" s="9">
        <f t="shared" si="243"/>
        <v>1.1369800295379831</v>
      </c>
      <c r="P362" s="9">
        <f t="shared" si="244"/>
        <v>1.74800706040413E-2</v>
      </c>
    </row>
    <row r="363" spans="1:16" s="9" customFormat="1" x14ac:dyDescent="0.25">
      <c r="A363" s="8" t="s">
        <v>157</v>
      </c>
      <c r="B363" s="9">
        <f t="shared" ref="B363:K363" si="261">B224/$L224</f>
        <v>2.4947430940054369</v>
      </c>
      <c r="C363" s="9">
        <f t="shared" si="261"/>
        <v>1.0271985261863243</v>
      </c>
      <c r="D363" s="9">
        <f t="shared" si="261"/>
        <v>0.16932498713971467</v>
      </c>
      <c r="E363" s="9">
        <f t="shared" si="261"/>
        <v>8.9824492650597606E-3</v>
      </c>
      <c r="F363" s="9">
        <f t="shared" si="261"/>
        <v>1.2997509434034651</v>
      </c>
      <c r="G363" s="9">
        <f t="shared" si="261"/>
        <v>8.6918714998960098</v>
      </c>
      <c r="H363" s="9">
        <f t="shared" si="261"/>
        <v>7.8252879953250316</v>
      </c>
      <c r="I363" s="9">
        <f t="shared" si="261"/>
        <v>3.6319971559830657</v>
      </c>
      <c r="J363" s="9">
        <f t="shared" si="261"/>
        <v>1.5442516163482496</v>
      </c>
      <c r="K363" s="9">
        <f t="shared" si="261"/>
        <v>3.1445758924259835</v>
      </c>
      <c r="L363" s="10">
        <f t="shared" si="240"/>
        <v>1</v>
      </c>
      <c r="M363" s="9">
        <f t="shared" si="241"/>
        <v>4.9675968319956674</v>
      </c>
      <c r="N363" s="9">
        <f t="shared" si="242"/>
        <v>0.44704496797470145</v>
      </c>
      <c r="O363" s="9">
        <f t="shared" si="243"/>
        <v>1.3939717517422214</v>
      </c>
      <c r="P363" s="9">
        <f t="shared" si="244"/>
        <v>1.33230628033422E-2</v>
      </c>
    </row>
    <row r="364" spans="1:16" x14ac:dyDescent="0.25">
      <c r="A364" s="1" t="s">
        <v>62</v>
      </c>
      <c r="B364">
        <f t="shared" ref="B364:K364" si="262">B225/$L225</f>
        <v>0.31788875786730469</v>
      </c>
      <c r="C364">
        <f t="shared" si="262"/>
        <v>2.9722977940297537</v>
      </c>
      <c r="D364">
        <f t="shared" si="262"/>
        <v>7.0186486636907713E-2</v>
      </c>
      <c r="E364">
        <f t="shared" si="262"/>
        <v>7.9023802591192977E-3</v>
      </c>
      <c r="F364">
        <f t="shared" si="262"/>
        <v>1.6317245812069137</v>
      </c>
      <c r="G364">
        <f t="shared" si="262"/>
        <v>0.76023234379514404</v>
      </c>
      <c r="H364">
        <f t="shared" si="262"/>
        <v>4.5083716204270132</v>
      </c>
      <c r="I364">
        <f t="shared" si="262"/>
        <v>1.272170580639145</v>
      </c>
      <c r="J364">
        <f t="shared" si="262"/>
        <v>0.98496746912511557</v>
      </c>
      <c r="K364">
        <f t="shared" si="262"/>
        <v>0.61634484631682662</v>
      </c>
      <c r="L364" s="6">
        <f t="shared" si="240"/>
        <v>0.99999999999999978</v>
      </c>
      <c r="M364">
        <f t="shared" si="241"/>
        <v>1.628417372060649</v>
      </c>
      <c r="N364">
        <f t="shared" si="242"/>
        <v>0.57459207870486817</v>
      </c>
      <c r="O364">
        <f t="shared" si="243"/>
        <v>0.72846112001050511</v>
      </c>
      <c r="P364">
        <f t="shared" si="244"/>
        <v>0.25865343577127298</v>
      </c>
    </row>
    <row r="365" spans="1:16" x14ac:dyDescent="0.25">
      <c r="A365" s="1" t="s">
        <v>64</v>
      </c>
      <c r="B365">
        <f t="shared" ref="B365:K365" si="263">B226/$L226</f>
        <v>0.27786591292018015</v>
      </c>
      <c r="C365">
        <f t="shared" si="263"/>
        <v>1.244701660090876</v>
      </c>
      <c r="D365">
        <f t="shared" si="263"/>
        <v>7.3083765707285683E-2</v>
      </c>
      <c r="E365">
        <f t="shared" si="263"/>
        <v>1.1071174575723002E-2</v>
      </c>
      <c r="F365">
        <f t="shared" si="263"/>
        <v>3.3932774867059359</v>
      </c>
      <c r="G365">
        <f t="shared" si="263"/>
        <v>4.0729188336364874</v>
      </c>
      <c r="H365">
        <f t="shared" si="263"/>
        <v>5.8864322407543144</v>
      </c>
      <c r="I365">
        <f t="shared" si="263"/>
        <v>1.5684306879538672</v>
      </c>
      <c r="J365">
        <f t="shared" si="263"/>
        <v>0.66742781500404869</v>
      </c>
      <c r="K365">
        <f t="shared" si="263"/>
        <v>0.83728304457810465</v>
      </c>
      <c r="L365" s="6">
        <f t="shared" si="240"/>
        <v>1.0000000000000002</v>
      </c>
      <c r="M365">
        <f t="shared" si="241"/>
        <v>2.6064985243853647</v>
      </c>
      <c r="N365">
        <f t="shared" si="242"/>
        <v>0.63821186128501806</v>
      </c>
      <c r="O365">
        <f t="shared" si="243"/>
        <v>1.02166670617579</v>
      </c>
      <c r="P365">
        <f t="shared" si="244"/>
        <v>0.10952570712987568</v>
      </c>
    </row>
    <row r="366" spans="1:16" s="9" customFormat="1" x14ac:dyDescent="0.25">
      <c r="A366" s="8" t="s">
        <v>65</v>
      </c>
      <c r="B366" s="9">
        <f t="shared" ref="B366:K366" si="264">B227/$L227</f>
        <v>0.93579016574258278</v>
      </c>
      <c r="C366" s="9">
        <f t="shared" si="264"/>
        <v>1.5742750497201439</v>
      </c>
      <c r="D366" s="9">
        <f t="shared" si="264"/>
        <v>9.5250998521778985E-2</v>
      </c>
      <c r="E366" s="9">
        <f t="shared" si="264"/>
        <v>9.2824705840548513E-2</v>
      </c>
      <c r="F366" s="9">
        <f t="shared" si="264"/>
        <v>2.3018590801749457</v>
      </c>
      <c r="G366" s="9">
        <f t="shared" si="264"/>
        <v>4.2544528363250622</v>
      </c>
      <c r="H366" s="9">
        <f t="shared" si="264"/>
        <v>7.1275850232046762</v>
      </c>
      <c r="I366" s="9">
        <f t="shared" si="264"/>
        <v>2.1345914431093185</v>
      </c>
      <c r="J366" s="9">
        <f t="shared" si="264"/>
        <v>1.7743296379151459</v>
      </c>
      <c r="K366" s="9">
        <f t="shared" si="264"/>
        <v>1.4552248193886663</v>
      </c>
      <c r="L366" s="10">
        <f t="shared" si="240"/>
        <v>1</v>
      </c>
      <c r="M366" s="9">
        <f t="shared" si="241"/>
        <v>3.349236751988574</v>
      </c>
      <c r="N366" s="9">
        <f t="shared" si="242"/>
        <v>0.428385899055368</v>
      </c>
      <c r="O366" s="9">
        <f t="shared" si="243"/>
        <v>1.0639151437759384</v>
      </c>
      <c r="P366" s="9">
        <f t="shared" si="244"/>
        <v>3.7352721145535894E-2</v>
      </c>
    </row>
    <row r="367" spans="1:16" s="9" customFormat="1" x14ac:dyDescent="0.25">
      <c r="A367" s="8" t="s">
        <v>66</v>
      </c>
      <c r="B367" s="9">
        <f t="shared" ref="B367:K367" si="265">B228/$L228</f>
        <v>0.89223727059194735</v>
      </c>
      <c r="C367" s="9">
        <f t="shared" si="265"/>
        <v>1.7500856916548297</v>
      </c>
      <c r="D367" s="9">
        <f t="shared" si="265"/>
        <v>8.3396376065342837E-2</v>
      </c>
      <c r="E367" s="9">
        <f t="shared" si="265"/>
        <v>4.4356941409030223E-3</v>
      </c>
      <c r="F367" s="9">
        <f t="shared" si="265"/>
        <v>2.2698449675469763</v>
      </c>
      <c r="G367" s="9">
        <f t="shared" si="265"/>
        <v>10.858326598884691</v>
      </c>
      <c r="H367" s="9">
        <f t="shared" si="265"/>
        <v>6.9598264216751176</v>
      </c>
      <c r="I367" s="9">
        <f t="shared" si="265"/>
        <v>1.5486910341815816</v>
      </c>
      <c r="J367" s="9">
        <f t="shared" si="265"/>
        <v>2.2000062220864085</v>
      </c>
      <c r="K367" s="9">
        <f t="shared" si="265"/>
        <v>4.718855744084232</v>
      </c>
      <c r="L367" s="10">
        <f t="shared" si="240"/>
        <v>0.99999999999999978</v>
      </c>
      <c r="M367" s="9">
        <f t="shared" si="241"/>
        <v>5.2571412041824059</v>
      </c>
      <c r="N367" s="9">
        <f t="shared" si="242"/>
        <v>0.44822193625424062</v>
      </c>
      <c r="O367" s="9">
        <f t="shared" si="243"/>
        <v>1.6979523399433465</v>
      </c>
      <c r="P367" s="9">
        <f t="shared" si="244"/>
        <v>2.078904779896127E-2</v>
      </c>
    </row>
    <row r="368" spans="1:16" s="9" customFormat="1" x14ac:dyDescent="0.25">
      <c r="A368" s="8" t="s">
        <v>68</v>
      </c>
      <c r="B368" s="9">
        <f t="shared" ref="B368:K368" si="266">B229/$L229</f>
        <v>1.0751503307173422</v>
      </c>
      <c r="C368" s="9">
        <f t="shared" si="266"/>
        <v>1.8552873705146251</v>
      </c>
      <c r="D368" s="9">
        <f t="shared" si="266"/>
        <v>0.11438983066197084</v>
      </c>
      <c r="E368" s="9">
        <f t="shared" si="266"/>
        <v>5.1451009915582525E-2</v>
      </c>
      <c r="F368" s="9">
        <f t="shared" si="266"/>
        <v>1.9037214581904789</v>
      </c>
      <c r="G368" s="9">
        <f t="shared" si="266"/>
        <v>4.8768163561898952</v>
      </c>
      <c r="H368" s="9">
        <f t="shared" si="266"/>
        <v>7.0390929371749369</v>
      </c>
      <c r="I368" s="9">
        <f t="shared" si="266"/>
        <v>3.0718071421458988</v>
      </c>
      <c r="J368" s="9">
        <f t="shared" si="266"/>
        <v>2.241740715304724</v>
      </c>
      <c r="K368" s="9">
        <f t="shared" si="266"/>
        <v>6.7113596421881159</v>
      </c>
      <c r="L368" s="10">
        <f t="shared" si="240"/>
        <v>1</v>
      </c>
      <c r="M368" s="9">
        <f t="shared" si="241"/>
        <v>4.7881633586007144</v>
      </c>
      <c r="N368" s="9">
        <f t="shared" si="242"/>
        <v>0.40236346075332019</v>
      </c>
      <c r="O368" s="9">
        <f t="shared" si="243"/>
        <v>0.95402762556804133</v>
      </c>
      <c r="P368" s="9">
        <f t="shared" si="244"/>
        <v>3.2069590353612587E-3</v>
      </c>
    </row>
    <row r="369" spans="1:16" s="9" customFormat="1" x14ac:dyDescent="0.25">
      <c r="A369" s="8" t="s">
        <v>69</v>
      </c>
      <c r="B369" s="9">
        <f t="shared" ref="B369:K369" si="267">B230/$L230</f>
        <v>0.71982262576421341</v>
      </c>
      <c r="C369" s="9">
        <f t="shared" si="267"/>
        <v>2.7735081857974042</v>
      </c>
      <c r="D369" s="9">
        <f t="shared" si="267"/>
        <v>0.10964251065487324</v>
      </c>
      <c r="E369" s="9">
        <f t="shared" si="267"/>
        <v>2.2508793598467018E-2</v>
      </c>
      <c r="F369" s="9">
        <f t="shared" si="267"/>
        <v>1.3745178841850423</v>
      </c>
      <c r="G369" s="9">
        <f t="shared" si="267"/>
        <v>9.5622004410610906</v>
      </c>
      <c r="H369" s="9">
        <f t="shared" si="267"/>
        <v>5.0249355238697548</v>
      </c>
      <c r="I369" s="9">
        <f t="shared" si="267"/>
        <v>2.4907493685358979</v>
      </c>
      <c r="J369" s="9">
        <f t="shared" si="267"/>
        <v>1.6226194022475329</v>
      </c>
      <c r="K369" s="9">
        <f t="shared" si="267"/>
        <v>4.4452621972219424</v>
      </c>
      <c r="L369" s="10">
        <f t="shared" si="240"/>
        <v>1</v>
      </c>
      <c r="M369" s="9">
        <f t="shared" si="241"/>
        <v>4.6291533865872436</v>
      </c>
      <c r="N369" s="9">
        <f t="shared" si="242"/>
        <v>0.50558480046001097</v>
      </c>
      <c r="O369" s="9">
        <f t="shared" si="243"/>
        <v>1.3808951997667842</v>
      </c>
      <c r="P369" s="9">
        <f t="shared" si="244"/>
        <v>1.9418535705256666E-2</v>
      </c>
    </row>
    <row r="370" spans="1:16" x14ac:dyDescent="0.25">
      <c r="A370" s="1" t="s">
        <v>70</v>
      </c>
      <c r="B370">
        <f t="shared" ref="B370:K370" si="268">B231/$L231</f>
        <v>0.42219189977633637</v>
      </c>
      <c r="C370">
        <f t="shared" si="268"/>
        <v>1.7243242341524516</v>
      </c>
      <c r="D370">
        <f t="shared" si="268"/>
        <v>0.14193787430987279</v>
      </c>
      <c r="E370">
        <f t="shared" si="268"/>
        <v>6.274920942339399E-3</v>
      </c>
      <c r="F370">
        <f t="shared" si="268"/>
        <v>2.7052710708189998</v>
      </c>
      <c r="G370">
        <f t="shared" si="268"/>
        <v>0.51002073577143014</v>
      </c>
      <c r="H370">
        <f t="shared" si="268"/>
        <v>7.2994226620374505</v>
      </c>
      <c r="I370">
        <f t="shared" si="268"/>
        <v>1.5204529233329849</v>
      </c>
      <c r="J370">
        <f t="shared" si="268"/>
        <v>0.93795394855202385</v>
      </c>
      <c r="K370">
        <f t="shared" si="268"/>
        <v>1.4735182036579599</v>
      </c>
      <c r="L370" s="6">
        <f t="shared" si="240"/>
        <v>1</v>
      </c>
      <c r="M370">
        <f t="shared" si="241"/>
        <v>2.3482736946703704</v>
      </c>
      <c r="N370">
        <f t="shared" si="242"/>
        <v>0.52393784775146779</v>
      </c>
      <c r="O370">
        <f t="shared" si="243"/>
        <v>1.2516496359358338</v>
      </c>
      <c r="P370">
        <f t="shared" si="244"/>
        <v>0.17474587104266109</v>
      </c>
    </row>
    <row r="371" spans="1:16" x14ac:dyDescent="0.25">
      <c r="A371" s="1" t="s">
        <v>71</v>
      </c>
      <c r="B371">
        <f t="shared" ref="B371:K371" si="269">B232/$L232</f>
        <v>0.25071996806704022</v>
      </c>
      <c r="C371">
        <f t="shared" si="269"/>
        <v>1.7942335542784782</v>
      </c>
      <c r="D371">
        <f t="shared" si="269"/>
        <v>4.9399468447875523E-2</v>
      </c>
      <c r="E371">
        <f t="shared" si="269"/>
        <v>0.25403749361762662</v>
      </c>
      <c r="F371">
        <f t="shared" si="269"/>
        <v>2.6516095155889796</v>
      </c>
      <c r="G371">
        <f t="shared" si="269"/>
        <v>0.71932390438187244</v>
      </c>
      <c r="H371">
        <f t="shared" si="269"/>
        <v>2.0494056113210823</v>
      </c>
      <c r="I371">
        <f t="shared" si="269"/>
        <v>1.7608058564896345</v>
      </c>
      <c r="J371">
        <f t="shared" si="269"/>
        <v>0.84228663836189765</v>
      </c>
      <c r="K371">
        <f t="shared" si="269"/>
        <v>0.55688178333624527</v>
      </c>
      <c r="L371" s="6">
        <f t="shared" si="240"/>
        <v>1</v>
      </c>
      <c r="M371">
        <f t="shared" si="241"/>
        <v>1.1857407587781466</v>
      </c>
      <c r="N371">
        <f t="shared" si="242"/>
        <v>0.51865898857027437</v>
      </c>
      <c r="O371">
        <f t="shared" si="243"/>
        <v>0.30063149119924104</v>
      </c>
      <c r="P371">
        <f t="shared" si="244"/>
        <v>0.38230284275301085</v>
      </c>
    </row>
    <row r="372" spans="1:16" x14ac:dyDescent="0.25">
      <c r="A372" s="1" t="s">
        <v>72</v>
      </c>
      <c r="B372">
        <f t="shared" ref="B372:K372" si="270">B233/$L233</f>
        <v>0.66392140776416964</v>
      </c>
      <c r="C372">
        <f t="shared" si="270"/>
        <v>1.5762903069625467</v>
      </c>
      <c r="D372">
        <f t="shared" si="270"/>
        <v>7.9341112545606801E-2</v>
      </c>
      <c r="E372">
        <f t="shared" si="270"/>
        <v>4.8804312061080995E-3</v>
      </c>
      <c r="F372">
        <f t="shared" si="270"/>
        <v>2.6755667415215685</v>
      </c>
      <c r="G372">
        <f t="shared" si="270"/>
        <v>1.8002955778718204</v>
      </c>
      <c r="H372">
        <f t="shared" si="270"/>
        <v>3.9174340342112086</v>
      </c>
      <c r="I372">
        <f t="shared" si="270"/>
        <v>1.7466589262738823</v>
      </c>
      <c r="J372">
        <f t="shared" si="270"/>
        <v>1.0379504387855547</v>
      </c>
      <c r="K372">
        <f t="shared" si="270"/>
        <v>1.7281618328626323</v>
      </c>
      <c r="L372" s="6">
        <f t="shared" si="240"/>
        <v>1</v>
      </c>
      <c r="M372">
        <f t="shared" si="241"/>
        <v>2.0461001620010197</v>
      </c>
      <c r="N372">
        <f t="shared" si="242"/>
        <v>0.50450267524546943</v>
      </c>
      <c r="O372">
        <f t="shared" si="243"/>
        <v>0.48833523598387979</v>
      </c>
      <c r="P372">
        <f t="shared" si="244"/>
        <v>8.729268437916278E-2</v>
      </c>
    </row>
    <row r="373" spans="1:16" x14ac:dyDescent="0.25">
      <c r="A373" s="1" t="s">
        <v>73</v>
      </c>
      <c r="B373">
        <f t="shared" ref="B373:K373" si="271">B234/$L234</f>
        <v>2.8596175279983487</v>
      </c>
      <c r="C373">
        <f t="shared" si="271"/>
        <v>0.7276589292867004</v>
      </c>
      <c r="D373">
        <f t="shared" si="271"/>
        <v>7.8154644122636174E-2</v>
      </c>
      <c r="E373">
        <f t="shared" si="271"/>
        <v>0.5494086336318178</v>
      </c>
      <c r="F373">
        <f t="shared" si="271"/>
        <v>0.78516026496049673</v>
      </c>
      <c r="G373">
        <f t="shared" si="271"/>
        <v>3.1059775073749161</v>
      </c>
      <c r="H373">
        <f t="shared" si="271"/>
        <v>8.1148155488638558</v>
      </c>
      <c r="I373">
        <f t="shared" si="271"/>
        <v>3.2509337276537535</v>
      </c>
      <c r="J373">
        <f t="shared" si="271"/>
        <v>0.70443407932829227</v>
      </c>
      <c r="K373">
        <f t="shared" si="271"/>
        <v>0.4694527230235645</v>
      </c>
      <c r="L373" s="6">
        <f t="shared" si="240"/>
        <v>0.99999999999999978</v>
      </c>
      <c r="M373">
        <f t="shared" si="241"/>
        <v>3.1291227172488769</v>
      </c>
      <c r="N373">
        <f t="shared" si="242"/>
        <v>0.4812138069811594</v>
      </c>
      <c r="O373">
        <f t="shared" si="243"/>
        <v>1.375235727125655</v>
      </c>
      <c r="P373">
        <f t="shared" si="244"/>
        <v>9.1033042021725324E-2</v>
      </c>
    </row>
    <row r="374" spans="1:16" x14ac:dyDescent="0.25">
      <c r="A374" s="1" t="s">
        <v>156</v>
      </c>
      <c r="B374">
        <f t="shared" ref="B374:K374" si="272">B235/$L235</f>
        <v>0.64608584431441729</v>
      </c>
      <c r="C374">
        <f t="shared" si="272"/>
        <v>1.8351956049186426</v>
      </c>
      <c r="D374">
        <f t="shared" si="272"/>
        <v>0.2265212287549298</v>
      </c>
      <c r="E374">
        <f t="shared" si="272"/>
        <v>7.810080880351411E-2</v>
      </c>
      <c r="F374">
        <f t="shared" si="272"/>
        <v>2.2140965132084967</v>
      </c>
      <c r="G374">
        <f t="shared" si="272"/>
        <v>8.9655953438109588</v>
      </c>
      <c r="H374">
        <f t="shared" si="272"/>
        <v>8.2927203394791711</v>
      </c>
      <c r="I374">
        <f t="shared" si="272"/>
        <v>2.5428611359731255</v>
      </c>
      <c r="J374">
        <f t="shared" si="272"/>
        <v>0.83153180710636576</v>
      </c>
      <c r="K374">
        <f t="shared" si="272"/>
        <v>0.8018417901216911</v>
      </c>
      <c r="L374" s="6">
        <f t="shared" si="240"/>
        <v>1</v>
      </c>
      <c r="M374">
        <f t="shared" si="241"/>
        <v>4.2869100832982623</v>
      </c>
      <c r="N374">
        <f t="shared" si="242"/>
        <v>0.43272420776694503</v>
      </c>
      <c r="O374">
        <f t="shared" si="243"/>
        <v>1.8036582041203424</v>
      </c>
      <c r="P374">
        <f t="shared" si="244"/>
        <v>5.7162262825041096E-2</v>
      </c>
    </row>
    <row r="375" spans="1:16" x14ac:dyDescent="0.25">
      <c r="A375" s="1" t="s">
        <v>74</v>
      </c>
      <c r="B375">
        <f t="shared" ref="B375:K375" si="273">B236/$L236</f>
        <v>0.26278056655036786</v>
      </c>
      <c r="C375">
        <f t="shared" si="273"/>
        <v>1.8072418749917705</v>
      </c>
      <c r="D375">
        <f t="shared" si="273"/>
        <v>0.12365079827818154</v>
      </c>
      <c r="E375">
        <f t="shared" si="273"/>
        <v>3.9096996300825665E-2</v>
      </c>
      <c r="F375">
        <f t="shared" si="273"/>
        <v>2.7672297638788543</v>
      </c>
      <c r="G375">
        <f t="shared" si="273"/>
        <v>1.1575158693917631</v>
      </c>
      <c r="H375">
        <f t="shared" si="273"/>
        <v>3.5561228043298447</v>
      </c>
      <c r="I375">
        <f t="shared" si="273"/>
        <v>1.5816592187885221</v>
      </c>
      <c r="J375">
        <f t="shared" si="273"/>
        <v>0.71577651557729582</v>
      </c>
      <c r="K375">
        <f t="shared" si="273"/>
        <v>0.76653925442903503</v>
      </c>
      <c r="L375" s="6">
        <f t="shared" si="240"/>
        <v>1</v>
      </c>
      <c r="M375">
        <f t="shared" si="241"/>
        <v>1.5555227325032921</v>
      </c>
      <c r="N375">
        <f t="shared" si="242"/>
        <v>0.54815853008102955</v>
      </c>
      <c r="O375">
        <f t="shared" si="243"/>
        <v>0.52388748142646535</v>
      </c>
      <c r="P375">
        <f t="shared" si="244"/>
        <v>0.24234314796640494</v>
      </c>
    </row>
    <row r="376" spans="1:16" s="9" customFormat="1" x14ac:dyDescent="0.25">
      <c r="A376" s="8" t="s">
        <v>75</v>
      </c>
      <c r="B376" s="9">
        <f t="shared" ref="B376:K376" si="274">B237/$L237</f>
        <v>2.062554837926351</v>
      </c>
      <c r="C376" s="9">
        <f t="shared" si="274"/>
        <v>1.1853915262517234</v>
      </c>
      <c r="D376" s="9">
        <f t="shared" si="274"/>
        <v>0.12707754650344694</v>
      </c>
      <c r="E376" s="9">
        <f t="shared" si="274"/>
        <v>1.662874178829182E-2</v>
      </c>
      <c r="F376" s="9">
        <f t="shared" si="274"/>
        <v>1.6083473475301873</v>
      </c>
      <c r="G376" s="9">
        <f t="shared" si="274"/>
        <v>3.3714065500038632</v>
      </c>
      <c r="H376" s="9">
        <f t="shared" si="274"/>
        <v>4.6098905695115038</v>
      </c>
      <c r="I376" s="9">
        <f t="shared" si="274"/>
        <v>1.3832342514848737</v>
      </c>
      <c r="J376" s="9">
        <f t="shared" si="274"/>
        <v>0.86113263013691455</v>
      </c>
      <c r="K376" s="9">
        <f t="shared" si="274"/>
        <v>2.51402073598861</v>
      </c>
      <c r="L376" s="10">
        <f t="shared" si="240"/>
        <v>1</v>
      </c>
      <c r="M376" s="9">
        <f t="shared" si="241"/>
        <v>2.5479369474251525</v>
      </c>
      <c r="N376" s="9">
        <f t="shared" si="242"/>
        <v>0.40388686151872855</v>
      </c>
      <c r="O376" s="9">
        <f t="shared" si="243"/>
        <v>0.67574945098598416</v>
      </c>
      <c r="P376" s="9">
        <f t="shared" si="244"/>
        <v>4.2416508093780551E-2</v>
      </c>
    </row>
    <row r="377" spans="1:16" s="9" customFormat="1" x14ac:dyDescent="0.25">
      <c r="A377" s="8" t="s">
        <v>76</v>
      </c>
      <c r="B377" s="9">
        <f t="shared" ref="B377:K377" si="275">B238/$L238</f>
        <v>0.73723635949601307</v>
      </c>
      <c r="C377" s="9">
        <f t="shared" si="275"/>
        <v>1.6299542021358231</v>
      </c>
      <c r="D377" s="9">
        <f t="shared" si="275"/>
        <v>0.11493662676986705</v>
      </c>
      <c r="E377" s="9">
        <f t="shared" si="275"/>
        <v>0.14882530047279341</v>
      </c>
      <c r="F377" s="9">
        <f t="shared" si="275"/>
        <v>2.3690475111255034</v>
      </c>
      <c r="G377" s="9">
        <f t="shared" si="275"/>
        <v>11.446009297207885</v>
      </c>
      <c r="H377" s="9">
        <f t="shared" si="275"/>
        <v>7.5320956262728744</v>
      </c>
      <c r="I377" s="9">
        <f t="shared" si="275"/>
        <v>5.212008024017563</v>
      </c>
      <c r="J377" s="9">
        <f t="shared" si="275"/>
        <v>0.74338310237580829</v>
      </c>
      <c r="K377" s="9">
        <f t="shared" si="275"/>
        <v>1.0945820104517472</v>
      </c>
      <c r="L377" s="10">
        <f t="shared" si="240"/>
        <v>1</v>
      </c>
      <c r="M377" s="9">
        <f t="shared" si="241"/>
        <v>5.2056156120651762</v>
      </c>
      <c r="N377" s="9">
        <f t="shared" si="242"/>
        <v>0.43863502248607311</v>
      </c>
      <c r="O377" s="9">
        <f t="shared" si="243"/>
        <v>2.0145369158832849</v>
      </c>
      <c r="P377" s="9">
        <f t="shared" si="244"/>
        <v>3.7846261795221575E-2</v>
      </c>
    </row>
    <row r="378" spans="1:16" x14ac:dyDescent="0.25">
      <c r="A378" s="1" t="s">
        <v>77</v>
      </c>
      <c r="B378">
        <f t="shared" ref="B378:K378" si="276">B239/$L239</f>
        <v>0.69070337001642901</v>
      </c>
      <c r="C378">
        <f t="shared" si="276"/>
        <v>2.08817190249786</v>
      </c>
      <c r="D378">
        <f t="shared" si="276"/>
        <v>8.0002911361377119E-2</v>
      </c>
      <c r="E378">
        <f t="shared" si="276"/>
        <v>7.5473418847119772E-3</v>
      </c>
      <c r="F378">
        <f t="shared" si="276"/>
        <v>2.1335744742396217</v>
      </c>
      <c r="G378">
        <f t="shared" si="276"/>
        <v>2.4172237333666211</v>
      </c>
      <c r="H378">
        <f t="shared" si="276"/>
        <v>10.982959597801413</v>
      </c>
      <c r="I378">
        <f t="shared" si="276"/>
        <v>1.214351656723522</v>
      </c>
      <c r="J378">
        <f t="shared" si="276"/>
        <v>0.84297998976568533</v>
      </c>
      <c r="K378">
        <f t="shared" si="276"/>
        <v>0.84576441546058245</v>
      </c>
      <c r="L378" s="6">
        <f t="shared" si="240"/>
        <v>1</v>
      </c>
      <c r="M378">
        <f t="shared" si="241"/>
        <v>3.2606558786235653</v>
      </c>
      <c r="N378">
        <f t="shared" si="242"/>
        <v>0.46883528584441475</v>
      </c>
      <c r="O378">
        <f t="shared" si="243"/>
        <v>1.9520447096041222</v>
      </c>
      <c r="P378">
        <f t="shared" si="244"/>
        <v>0.1463892066082827</v>
      </c>
    </row>
    <row r="379" spans="1:16" x14ac:dyDescent="0.25">
      <c r="A379" s="1" t="s">
        <v>80</v>
      </c>
      <c r="B379">
        <f t="shared" ref="B379:K379" si="277">B240/$L240</f>
        <v>2.0609189998748136</v>
      </c>
      <c r="C379">
        <f t="shared" si="277"/>
        <v>1.1821723488185523</v>
      </c>
      <c r="D379">
        <f t="shared" si="277"/>
        <v>8.4023862232229712E-2</v>
      </c>
      <c r="E379">
        <f t="shared" si="277"/>
        <v>2.6064946994324146E-2</v>
      </c>
      <c r="F379">
        <f t="shared" si="277"/>
        <v>1.6468198420800797</v>
      </c>
      <c r="G379">
        <f t="shared" si="277"/>
        <v>4.8185538493430302</v>
      </c>
      <c r="H379">
        <f t="shared" si="277"/>
        <v>1.7481280660770306</v>
      </c>
      <c r="I379">
        <f t="shared" si="277"/>
        <v>1.8311498602215828</v>
      </c>
      <c r="J379">
        <f t="shared" si="277"/>
        <v>0.64390392976021227</v>
      </c>
      <c r="K379">
        <f t="shared" si="277"/>
        <v>2.1988536650939445</v>
      </c>
      <c r="L379" s="6">
        <f t="shared" si="240"/>
        <v>1</v>
      </c>
      <c r="M379">
        <f t="shared" si="241"/>
        <v>2.2481178740991599</v>
      </c>
      <c r="N379">
        <f t="shared" si="242"/>
        <v>0.41016299013386559</v>
      </c>
      <c r="O379">
        <f t="shared" si="243"/>
        <v>0.69307007499427387</v>
      </c>
      <c r="P379">
        <f t="shared" si="244"/>
        <v>7.989298325508129E-2</v>
      </c>
    </row>
    <row r="380" spans="1:16" x14ac:dyDescent="0.25">
      <c r="A380" t="s">
        <v>159</v>
      </c>
      <c r="B380">
        <f t="shared" ref="B380:K380" si="278">B241/$L241</f>
        <v>1.330756917338932</v>
      </c>
      <c r="D380">
        <f t="shared" si="278"/>
        <v>0.66924308266106813</v>
      </c>
      <c r="G380">
        <f t="shared" si="278"/>
        <v>2.1162179967649322</v>
      </c>
      <c r="K380">
        <f t="shared" si="278"/>
        <v>3.6041533648023849</v>
      </c>
      <c r="L380" s="6">
        <f t="shared" si="240"/>
        <v>1</v>
      </c>
      <c r="M380">
        <f t="shared" si="241"/>
        <v>2.8601856807836583</v>
      </c>
      <c r="N380">
        <f t="shared" si="242"/>
        <v>0.33075691733893203</v>
      </c>
      <c r="O380">
        <f t="shared" si="243"/>
        <v>0.74396768401872704</v>
      </c>
      <c r="P380">
        <f t="shared" si="244"/>
        <v>7.4855152508255418E-2</v>
      </c>
    </row>
    <row r="381" spans="1:16" s="9" customFormat="1" x14ac:dyDescent="0.25">
      <c r="A381" s="9" t="s">
        <v>160</v>
      </c>
      <c r="B381" s="9">
        <f t="shared" ref="B381:K381" si="279">B242/$L242</f>
        <v>1.3397582211033408</v>
      </c>
      <c r="C381" s="9">
        <f t="shared" si="279"/>
        <v>0.85860662292615453</v>
      </c>
      <c r="D381" s="9">
        <f t="shared" si="279"/>
        <v>0.298093682580296</v>
      </c>
      <c r="E381" s="9">
        <f t="shared" si="279"/>
        <v>0.78857668002732129</v>
      </c>
      <c r="F381" s="9">
        <f t="shared" si="279"/>
        <v>1.7149647933628882</v>
      </c>
      <c r="G381" s="9">
        <f t="shared" si="279"/>
        <v>1.8332863557352692</v>
      </c>
      <c r="H381" s="9">
        <f t="shared" si="279"/>
        <v>2.8030412924050099</v>
      </c>
      <c r="I381" s="9">
        <f t="shared" si="279"/>
        <v>2.7521183595757881</v>
      </c>
      <c r="J381" s="9">
        <f t="shared" si="279"/>
        <v>1.2220898637678859</v>
      </c>
      <c r="K381" s="9">
        <f t="shared" si="279"/>
        <v>1.3698583965304096</v>
      </c>
      <c r="L381" s="10">
        <f t="shared" si="240"/>
        <v>1.0000000000000002</v>
      </c>
      <c r="M381" s="9">
        <f t="shared" si="241"/>
        <v>1.9960788536028722</v>
      </c>
      <c r="N381" s="9">
        <f t="shared" si="242"/>
        <v>0.24330790064217506</v>
      </c>
      <c r="O381" s="9">
        <f t="shared" si="243"/>
        <v>0.33470110000066278</v>
      </c>
      <c r="P381" s="9">
        <f t="shared" si="244"/>
        <v>2.1347205102317406E-2</v>
      </c>
    </row>
    <row r="382" spans="1:16" x14ac:dyDescent="0.25">
      <c r="A382" t="s">
        <v>161</v>
      </c>
      <c r="B382">
        <f t="shared" ref="B382:K382" si="280">B243/$L243</f>
        <v>2.1674800761453352</v>
      </c>
      <c r="C382">
        <f t="shared" si="280"/>
        <v>1.4760270555663217</v>
      </c>
      <c r="D382">
        <f t="shared" si="280"/>
        <v>0.16568564782738021</v>
      </c>
      <c r="E382">
        <f t="shared" si="280"/>
        <v>2.3460708746316186E-2</v>
      </c>
      <c r="F382">
        <f t="shared" si="280"/>
        <v>1.1673465117146473</v>
      </c>
      <c r="G382">
        <f t="shared" si="280"/>
        <v>2.6088758888730643</v>
      </c>
      <c r="H382">
        <f t="shared" si="280"/>
        <v>1.4325548953303366</v>
      </c>
      <c r="I382">
        <f t="shared" si="280"/>
        <v>0.66517817484163133</v>
      </c>
      <c r="J382">
        <f t="shared" si="280"/>
        <v>0.61009435017161606</v>
      </c>
      <c r="K382">
        <f t="shared" si="280"/>
        <v>1.3173862956580691</v>
      </c>
      <c r="L382" s="6">
        <f t="shared" si="240"/>
        <v>1.0000000000000002</v>
      </c>
      <c r="M382">
        <f t="shared" si="241"/>
        <v>1.3268179209749433</v>
      </c>
      <c r="N382">
        <f t="shared" si="242"/>
        <v>0.40418595759959203</v>
      </c>
      <c r="O382">
        <f t="shared" si="243"/>
        <v>0.36099873455189829</v>
      </c>
      <c r="P382">
        <f t="shared" si="244"/>
        <v>0.2815838075660671</v>
      </c>
    </row>
    <row r="383" spans="1:16" x14ac:dyDescent="0.25">
      <c r="A383" t="s">
        <v>162</v>
      </c>
      <c r="B383">
        <f t="shared" ref="B383:K383" si="281">B244/$L244</f>
        <v>0.59405994518001037</v>
      </c>
      <c r="C383">
        <f t="shared" si="281"/>
        <v>1.5927132040665353</v>
      </c>
      <c r="D383">
        <f t="shared" si="281"/>
        <v>0.31539506222197</v>
      </c>
      <c r="E383">
        <f t="shared" si="281"/>
        <v>1.104382402054896</v>
      </c>
      <c r="F383">
        <f t="shared" si="281"/>
        <v>1.3934493864765876</v>
      </c>
      <c r="G383">
        <f t="shared" si="281"/>
        <v>0.99954803292225625</v>
      </c>
      <c r="H383">
        <f t="shared" si="281"/>
        <v>3.23939812928811</v>
      </c>
      <c r="I383">
        <f t="shared" si="281"/>
        <v>1.1469967599769604</v>
      </c>
      <c r="J383">
        <f t="shared" si="281"/>
        <v>0.93994807437709027</v>
      </c>
      <c r="K383">
        <f t="shared" si="281"/>
        <v>1.1702082321995413</v>
      </c>
      <c r="L383" s="6">
        <f t="shared" si="240"/>
        <v>0.99999999999999967</v>
      </c>
      <c r="M383">
        <f t="shared" si="241"/>
        <v>1.4992198457527917</v>
      </c>
      <c r="N383">
        <f t="shared" si="242"/>
        <v>0.2398414368692042</v>
      </c>
      <c r="O383">
        <f t="shared" si="243"/>
        <v>0.43720630355070111</v>
      </c>
      <c r="P383">
        <f t="shared" si="244"/>
        <v>0.1730466116636537</v>
      </c>
    </row>
    <row r="384" spans="1:16" x14ac:dyDescent="0.25">
      <c r="A384" t="s">
        <v>163</v>
      </c>
      <c r="B384">
        <f t="shared" ref="B384:K384" si="282">B245/$L245</f>
        <v>1.9036508763407078</v>
      </c>
      <c r="C384">
        <f t="shared" si="282"/>
        <v>1.575870348986435</v>
      </c>
      <c r="D384">
        <f t="shared" si="282"/>
        <v>0.58957549018610356</v>
      </c>
      <c r="E384">
        <f t="shared" si="282"/>
        <v>0.2222888012336148</v>
      </c>
      <c r="F384">
        <f t="shared" si="282"/>
        <v>0.70861448325313936</v>
      </c>
      <c r="G384">
        <f t="shared" si="282"/>
        <v>9.0285809739846652</v>
      </c>
      <c r="H384">
        <f t="shared" si="282"/>
        <v>4.6660789085478056</v>
      </c>
      <c r="I384">
        <f t="shared" si="282"/>
        <v>1.483454795576632</v>
      </c>
      <c r="J384">
        <f t="shared" si="282"/>
        <v>1.0773501229145703</v>
      </c>
      <c r="K384">
        <f t="shared" si="282"/>
        <v>1.5899869012133321</v>
      </c>
      <c r="L384" s="6">
        <f t="shared" si="240"/>
        <v>1</v>
      </c>
      <c r="M384">
        <f t="shared" si="241"/>
        <v>3.5690903404474015</v>
      </c>
      <c r="N384">
        <f t="shared" si="242"/>
        <v>0.31673333195809594</v>
      </c>
      <c r="O384">
        <f t="shared" si="243"/>
        <v>1.5080602981497651</v>
      </c>
      <c r="P384">
        <f t="shared" si="244"/>
        <v>6.701657154532617E-2</v>
      </c>
    </row>
    <row r="385" spans="1:16" x14ac:dyDescent="0.25">
      <c r="A385" t="s">
        <v>164</v>
      </c>
      <c r="B385">
        <f t="shared" ref="B385:H385" si="283">B246/$L246</f>
        <v>1.458580975299766</v>
      </c>
      <c r="D385">
        <f t="shared" si="283"/>
        <v>0.36787149657854989</v>
      </c>
      <c r="E385">
        <f t="shared" si="283"/>
        <v>1.1735475281216838</v>
      </c>
      <c r="G385">
        <f t="shared" si="283"/>
        <v>1.4817914233942375</v>
      </c>
      <c r="H385">
        <f t="shared" si="283"/>
        <v>1.7116178846993115</v>
      </c>
      <c r="L385" s="6">
        <f t="shared" si="240"/>
        <v>1</v>
      </c>
      <c r="M385">
        <f t="shared" si="241"/>
        <v>1.5967046540467744</v>
      </c>
      <c r="N385">
        <f t="shared" si="242"/>
        <v>0.3265990662014292</v>
      </c>
      <c r="O385">
        <f t="shared" si="243"/>
        <v>0.11491323065253699</v>
      </c>
      <c r="P385">
        <f t="shared" si="244"/>
        <v>0.12978072773191396</v>
      </c>
    </row>
    <row r="386" spans="1:16" x14ac:dyDescent="0.25">
      <c r="A386" t="s">
        <v>165</v>
      </c>
      <c r="B386">
        <f t="shared" ref="B386:K386" si="284">B247/$L247</f>
        <v>1.0674765252771408</v>
      </c>
      <c r="C386">
        <f t="shared" si="284"/>
        <v>1.0728597978521026</v>
      </c>
      <c r="D386">
        <f t="shared" si="284"/>
        <v>0.52400564711783348</v>
      </c>
      <c r="E386">
        <f t="shared" si="284"/>
        <v>0.38289031729224843</v>
      </c>
      <c r="F386">
        <f t="shared" si="284"/>
        <v>1.9527677124606753</v>
      </c>
      <c r="G386">
        <f t="shared" si="284"/>
        <v>3.372107439255823</v>
      </c>
      <c r="H386">
        <f t="shared" si="284"/>
        <v>2.5231624227730092</v>
      </c>
      <c r="I386">
        <f t="shared" si="284"/>
        <v>1.627202918329423</v>
      </c>
      <c r="J386">
        <f t="shared" si="284"/>
        <v>0.70228426826204771</v>
      </c>
      <c r="K386">
        <f t="shared" si="284"/>
        <v>1.0377200418802166</v>
      </c>
      <c r="L386" s="6">
        <f t="shared" si="240"/>
        <v>1</v>
      </c>
      <c r="M386">
        <f t="shared" si="241"/>
        <v>1.8524954181001039</v>
      </c>
      <c r="N386">
        <f t="shared" si="242"/>
        <v>0.27613610140485523</v>
      </c>
      <c r="O386">
        <f t="shared" si="243"/>
        <v>0.48972524130153128</v>
      </c>
      <c r="P386">
        <f t="shared" si="244"/>
        <v>8.3954282055603083E-2</v>
      </c>
    </row>
    <row r="387" spans="1:16" s="9" customFormat="1" x14ac:dyDescent="0.25">
      <c r="A387" s="9" t="s">
        <v>166</v>
      </c>
      <c r="B387" s="9">
        <f t="shared" ref="B387:K387" si="285">B248/$L248</f>
        <v>0.50604942045622836</v>
      </c>
      <c r="C387" s="9">
        <f t="shared" si="285"/>
        <v>2.1401854533171005</v>
      </c>
      <c r="D387" s="9">
        <f t="shared" si="285"/>
        <v>0.67579420713372473</v>
      </c>
      <c r="E387" s="9">
        <f t="shared" si="285"/>
        <v>1.1498549128082054</v>
      </c>
      <c r="F387" s="9">
        <f t="shared" si="285"/>
        <v>0.52811600628474031</v>
      </c>
      <c r="G387" s="9">
        <f t="shared" si="285"/>
        <v>6.1981612691823216</v>
      </c>
      <c r="H387" s="9">
        <f t="shared" si="285"/>
        <v>4.1015962642759458</v>
      </c>
      <c r="I387" s="9">
        <f t="shared" si="285"/>
        <v>1.4076156289503536</v>
      </c>
      <c r="J387" s="9">
        <f t="shared" si="285"/>
        <v>1.0645078433326427</v>
      </c>
      <c r="K387" s="9">
        <f t="shared" si="285"/>
        <v>3.6959220230095422</v>
      </c>
      <c r="L387" s="10">
        <f t="shared" si="240"/>
        <v>1</v>
      </c>
      <c r="M387" s="9">
        <f t="shared" si="241"/>
        <v>3.2935606057501614</v>
      </c>
      <c r="N387" s="9">
        <f t="shared" si="242"/>
        <v>0.30775399571191731</v>
      </c>
      <c r="O387" s="9">
        <f t="shared" si="243"/>
        <v>0.94278804677181538</v>
      </c>
      <c r="P387" s="9">
        <f t="shared" si="244"/>
        <v>2.4742085127166382E-2</v>
      </c>
    </row>
    <row r="388" spans="1:16" x14ac:dyDescent="0.25">
      <c r="A388" t="s">
        <v>167</v>
      </c>
      <c r="B388">
        <f t="shared" ref="B388:K388" si="286">B249/$L249</f>
        <v>1.9748588647740848</v>
      </c>
      <c r="C388">
        <f t="shared" si="286"/>
        <v>0.35810420864399334</v>
      </c>
      <c r="D388">
        <f t="shared" si="286"/>
        <v>0.43508156364365658</v>
      </c>
      <c r="E388">
        <f t="shared" si="286"/>
        <v>0.8271444434398364</v>
      </c>
      <c r="F388">
        <f t="shared" si="286"/>
        <v>1.4048109194984288</v>
      </c>
      <c r="G388">
        <f t="shared" si="286"/>
        <v>1.7699133259710305</v>
      </c>
      <c r="H388">
        <f t="shared" si="286"/>
        <v>2.3517472488224391</v>
      </c>
      <c r="I388">
        <f t="shared" si="286"/>
        <v>0.92704941891658477</v>
      </c>
      <c r="J388">
        <f t="shared" si="286"/>
        <v>0.75347966769982944</v>
      </c>
      <c r="K388">
        <f t="shared" si="286"/>
        <v>1.7688044802862244</v>
      </c>
      <c r="L388" s="6">
        <f t="shared" si="240"/>
        <v>1</v>
      </c>
      <c r="M388">
        <f t="shared" si="241"/>
        <v>1.5141988283392218</v>
      </c>
      <c r="N388">
        <f t="shared" si="242"/>
        <v>0.30620775438445008</v>
      </c>
      <c r="O388">
        <f t="shared" si="243"/>
        <v>0.29623802670366522</v>
      </c>
      <c r="P388">
        <f t="shared" si="244"/>
        <v>0.13097294874777934</v>
      </c>
    </row>
    <row r="389" spans="1:16" x14ac:dyDescent="0.25">
      <c r="A389" t="s">
        <v>168</v>
      </c>
      <c r="B389">
        <f t="shared" ref="B389:K389" si="287">B250/$L250</f>
        <v>1.6795307153659196</v>
      </c>
      <c r="C389">
        <f t="shared" si="287"/>
        <v>1.4550555825163471</v>
      </c>
      <c r="D389">
        <f t="shared" si="287"/>
        <v>0.72004478631692659</v>
      </c>
      <c r="E389">
        <f t="shared" si="287"/>
        <v>0.14219501868213658</v>
      </c>
      <c r="F389">
        <f t="shared" si="287"/>
        <v>1.0031738971186697</v>
      </c>
      <c r="G389">
        <f t="shared" si="287"/>
        <v>3.9716192528624772</v>
      </c>
      <c r="H389">
        <f t="shared" si="287"/>
        <v>4.3955582740816643</v>
      </c>
      <c r="I389">
        <f t="shared" si="287"/>
        <v>2.2733595133490199</v>
      </c>
      <c r="J389">
        <f t="shared" si="287"/>
        <v>0.75288397379917282</v>
      </c>
      <c r="K389">
        <f t="shared" si="287"/>
        <v>0.90294990680770981</v>
      </c>
      <c r="L389" s="6">
        <f t="shared" si="240"/>
        <v>1</v>
      </c>
      <c r="M389">
        <f t="shared" si="241"/>
        <v>2.4592741841800088</v>
      </c>
      <c r="N389">
        <f t="shared" si="242"/>
        <v>0.27230974620549347</v>
      </c>
      <c r="O389">
        <f t="shared" si="243"/>
        <v>0.75514438204977119</v>
      </c>
      <c r="P389">
        <f t="shared" si="244"/>
        <v>5.3300312366200461E-2</v>
      </c>
    </row>
    <row r="390" spans="1:16" x14ac:dyDescent="0.25">
      <c r="A390" t="s">
        <v>169</v>
      </c>
      <c r="B390">
        <f t="shared" ref="B390:K390" si="288">B251/$L251</f>
        <v>0.50742133981089887</v>
      </c>
      <c r="C390">
        <f t="shared" si="288"/>
        <v>1.3778575919274976</v>
      </c>
      <c r="D390">
        <f t="shared" si="288"/>
        <v>0.28839230306460328</v>
      </c>
      <c r="E390">
        <f t="shared" si="288"/>
        <v>0.98495689379195528</v>
      </c>
      <c r="F390">
        <f t="shared" si="288"/>
        <v>1.8413718714050458</v>
      </c>
      <c r="G390">
        <f t="shared" si="288"/>
        <v>0.89152766870685518</v>
      </c>
      <c r="H390">
        <f t="shared" si="288"/>
        <v>2.0234040474187931</v>
      </c>
      <c r="I390">
        <f t="shared" si="288"/>
        <v>1.2848436933818672</v>
      </c>
      <c r="J390">
        <f t="shared" si="288"/>
        <v>1.0716720578192551</v>
      </c>
      <c r="K390">
        <f t="shared" si="288"/>
        <v>0.81320975289942199</v>
      </c>
      <c r="L390" s="6">
        <f t="shared" si="240"/>
        <v>1.0000000000000002</v>
      </c>
      <c r="M390">
        <f t="shared" si="241"/>
        <v>1.2169314440452386</v>
      </c>
      <c r="N390">
        <f t="shared" si="242"/>
        <v>0.28283639543247008</v>
      </c>
      <c r="O390">
        <f t="shared" si="243"/>
        <v>0.2173694141082112</v>
      </c>
      <c r="P390">
        <f t="shared" si="244"/>
        <v>0.27998102661799906</v>
      </c>
    </row>
    <row r="391" spans="1:16" x14ac:dyDescent="0.25">
      <c r="A391" t="s">
        <v>170</v>
      </c>
      <c r="B391">
        <f t="shared" ref="B391:K391" si="289">B252/$L252</f>
        <v>0.82965068830709576</v>
      </c>
      <c r="C391">
        <f t="shared" si="289"/>
        <v>0.99972603954623318</v>
      </c>
      <c r="D391">
        <f t="shared" si="289"/>
        <v>0.24235108311096951</v>
      </c>
      <c r="E391">
        <f t="shared" si="289"/>
        <v>0.85272949235929385</v>
      </c>
      <c r="F391">
        <f t="shared" si="289"/>
        <v>2.0755426966764081</v>
      </c>
      <c r="G391">
        <f t="shared" si="289"/>
        <v>0.22701579894528207</v>
      </c>
      <c r="H391">
        <f t="shared" si="289"/>
        <v>1.8133775856008365</v>
      </c>
      <c r="I391">
        <f t="shared" si="289"/>
        <v>2.1018268924371792</v>
      </c>
      <c r="J391">
        <f t="shared" si="289"/>
        <v>1.5106079112913349</v>
      </c>
      <c r="K391">
        <f t="shared" si="289"/>
        <v>1.4180054073821184</v>
      </c>
      <c r="L391" s="6">
        <f t="shared" si="240"/>
        <v>1</v>
      </c>
      <c r="M391">
        <f t="shared" si="241"/>
        <v>1.4141667191313503</v>
      </c>
      <c r="N391">
        <f t="shared" si="242"/>
        <v>0.29845699347698407</v>
      </c>
      <c r="O391">
        <f t="shared" si="243"/>
        <v>0.32022560611463263</v>
      </c>
      <c r="P391">
        <f t="shared" si="244"/>
        <v>0.18588792087137551</v>
      </c>
    </row>
    <row r="392" spans="1:16" x14ac:dyDescent="0.25">
      <c r="A392" t="s">
        <v>171</v>
      </c>
      <c r="B392">
        <f t="shared" ref="B392:K392" si="290">B253/$L253</f>
        <v>0.54726791981205603</v>
      </c>
      <c r="C392">
        <f t="shared" si="290"/>
        <v>2.1356466429514098</v>
      </c>
      <c r="D392">
        <f t="shared" si="290"/>
        <v>0.39012131927441507</v>
      </c>
      <c r="F392">
        <f t="shared" si="290"/>
        <v>0.92696411796211886</v>
      </c>
      <c r="G392">
        <f t="shared" si="290"/>
        <v>0.23828306928293846</v>
      </c>
      <c r="H392">
        <f t="shared" si="290"/>
        <v>2.9255447571215378</v>
      </c>
      <c r="I392">
        <f t="shared" si="290"/>
        <v>0.75067992385616478</v>
      </c>
      <c r="J392">
        <f t="shared" si="290"/>
        <v>1.2252798261228537</v>
      </c>
      <c r="K392">
        <f t="shared" si="290"/>
        <v>0.43987998082544727</v>
      </c>
      <c r="L392" s="6">
        <f t="shared" si="240"/>
        <v>1</v>
      </c>
      <c r="M392">
        <f t="shared" si="241"/>
        <v>1.1159335114417883</v>
      </c>
      <c r="N392">
        <f t="shared" si="242"/>
        <v>0.3949626437342672</v>
      </c>
      <c r="O392">
        <f t="shared" si="243"/>
        <v>0.4820465918948893</v>
      </c>
      <c r="P392">
        <f t="shared" si="244"/>
        <v>0.43147347550543991</v>
      </c>
    </row>
    <row r="393" spans="1:16" x14ac:dyDescent="0.25">
      <c r="A393" t="s">
        <v>172</v>
      </c>
      <c r="B393">
        <f t="shared" ref="B393:K393" si="291">B254/$L254</f>
        <v>0.84797932212516491</v>
      </c>
      <c r="C393">
        <f t="shared" si="291"/>
        <v>1.1747440703094021</v>
      </c>
      <c r="D393">
        <f t="shared" si="291"/>
        <v>0.20489092812948448</v>
      </c>
      <c r="E393">
        <f t="shared" si="291"/>
        <v>0.98232541765626835</v>
      </c>
      <c r="F393">
        <f t="shared" si="291"/>
        <v>1.7900602617796804</v>
      </c>
      <c r="G393">
        <f t="shared" si="291"/>
        <v>1.3186437440197691</v>
      </c>
      <c r="H393">
        <f t="shared" si="291"/>
        <v>2.503274007604591</v>
      </c>
      <c r="I393">
        <f t="shared" si="291"/>
        <v>0.93811500204366038</v>
      </c>
      <c r="J393">
        <f t="shared" si="291"/>
        <v>0.70892621270916922</v>
      </c>
      <c r="K393">
        <f t="shared" si="291"/>
        <v>0.86432984034969995</v>
      </c>
      <c r="L393" s="6">
        <f t="shared" si="240"/>
        <v>1</v>
      </c>
      <c r="M393">
        <f t="shared" si="241"/>
        <v>1.2666577613453778</v>
      </c>
      <c r="N393">
        <f t="shared" si="242"/>
        <v>0.25596404248302307</v>
      </c>
      <c r="O393">
        <f t="shared" si="243"/>
        <v>0.32502268105112947</v>
      </c>
      <c r="P393">
        <f t="shared" si="244"/>
        <v>0.26862916485472177</v>
      </c>
    </row>
    <row r="394" spans="1:16" x14ac:dyDescent="0.25">
      <c r="A394" t="s">
        <v>173</v>
      </c>
      <c r="B394">
        <f t="shared" ref="B394:K394" si="292">B255/$L255</f>
        <v>0.86756942423574723</v>
      </c>
      <c r="C394">
        <f t="shared" si="292"/>
        <v>0.94795765016308497</v>
      </c>
      <c r="D394">
        <f t="shared" si="292"/>
        <v>0.19424811024777738</v>
      </c>
      <c r="F394">
        <f t="shared" si="292"/>
        <v>1.9902248153533906</v>
      </c>
      <c r="G394">
        <f t="shared" si="292"/>
        <v>0.12191474139715165</v>
      </c>
      <c r="H394">
        <f t="shared" si="292"/>
        <v>1.7080282489228553</v>
      </c>
      <c r="I394">
        <f t="shared" si="292"/>
        <v>2.2241945094991484</v>
      </c>
      <c r="J394">
        <f t="shared" si="292"/>
        <v>1.386030872381141</v>
      </c>
      <c r="K394">
        <f t="shared" si="292"/>
        <v>1.0904265365751911</v>
      </c>
      <c r="L394" s="6">
        <f t="shared" si="240"/>
        <v>1</v>
      </c>
      <c r="M394">
        <f t="shared" si="241"/>
        <v>1.3061189817550978</v>
      </c>
      <c r="N394">
        <f t="shared" si="242"/>
        <v>0.37081302075695044</v>
      </c>
      <c r="O394">
        <f t="shared" si="243"/>
        <v>0.35068807776503425</v>
      </c>
      <c r="P394">
        <f t="shared" si="244"/>
        <v>0.28510569792373208</v>
      </c>
    </row>
    <row r="395" spans="1:16" x14ac:dyDescent="0.25">
      <c r="A395" t="s">
        <v>174</v>
      </c>
      <c r="C395">
        <f t="shared" ref="C395:K395" si="293">C256/$L256</f>
        <v>1.5068789747043525</v>
      </c>
      <c r="D395">
        <f t="shared" si="293"/>
        <v>0.36383654859185061</v>
      </c>
      <c r="E395">
        <f t="shared" si="293"/>
        <v>1.3256765905352668</v>
      </c>
      <c r="F395">
        <f t="shared" si="293"/>
        <v>0.80360788616852985</v>
      </c>
      <c r="G395">
        <f t="shared" si="293"/>
        <v>7.9834491134867056E-2</v>
      </c>
      <c r="H395">
        <f t="shared" si="293"/>
        <v>1.4445036731646721</v>
      </c>
      <c r="I395">
        <f t="shared" si="293"/>
        <v>1.2940906038300533</v>
      </c>
      <c r="J395">
        <f t="shared" si="293"/>
        <v>1.0809879247629604</v>
      </c>
      <c r="K395">
        <f t="shared" si="293"/>
        <v>0.94009887334929332</v>
      </c>
      <c r="L395" s="6">
        <f t="shared" si="240"/>
        <v>1</v>
      </c>
      <c r="M395">
        <f t="shared" si="241"/>
        <v>0.9679031132483692</v>
      </c>
      <c r="N395">
        <f t="shared" si="242"/>
        <v>0.25920798211454527</v>
      </c>
      <c r="O395">
        <f t="shared" si="243"/>
        <v>0.23830374531873608</v>
      </c>
      <c r="P395">
        <f t="shared" si="244"/>
        <v>0.46508228192908818</v>
      </c>
    </row>
    <row r="396" spans="1:16" x14ac:dyDescent="0.25">
      <c r="A396" t="s">
        <v>175</v>
      </c>
      <c r="B396">
        <f t="shared" ref="B396:K396" si="294">B257/$L257</f>
        <v>0.18526577508132497</v>
      </c>
      <c r="D396">
        <f t="shared" si="294"/>
        <v>1.7529827037894603</v>
      </c>
      <c r="E396">
        <f t="shared" si="294"/>
        <v>0.61577859139673252</v>
      </c>
      <c r="F396">
        <f t="shared" si="294"/>
        <v>1.4459729297324826</v>
      </c>
      <c r="G396">
        <f t="shared" si="294"/>
        <v>21.090476974013647</v>
      </c>
      <c r="H396">
        <f t="shared" si="294"/>
        <v>13.825244748240559</v>
      </c>
      <c r="I396">
        <f t="shared" si="294"/>
        <v>8.6253979637515066</v>
      </c>
      <c r="J396">
        <f t="shared" si="294"/>
        <v>1.1828817482672287</v>
      </c>
      <c r="K396">
        <f t="shared" si="294"/>
        <v>1.1842169175830675</v>
      </c>
      <c r="L396" s="6">
        <f t="shared" si="240"/>
        <v>1</v>
      </c>
      <c r="M396">
        <f t="shared" si="241"/>
        <v>9.1816436703712014</v>
      </c>
      <c r="N396">
        <f t="shared" si="242"/>
        <v>0.36254801456073543</v>
      </c>
      <c r="O396">
        <f t="shared" si="243"/>
        <v>3.8185846714664939</v>
      </c>
      <c r="P396">
        <f t="shared" si="244"/>
        <v>5.0746747745318094E-2</v>
      </c>
    </row>
    <row r="397" spans="1:16" s="9" customFormat="1" x14ac:dyDescent="0.25">
      <c r="A397" s="9" t="s">
        <v>176</v>
      </c>
      <c r="B397" s="9">
        <f t="shared" ref="B397:K397" si="295">B258/$L258</f>
        <v>0.99264969397877079</v>
      </c>
      <c r="C397" s="9">
        <f t="shared" si="295"/>
        <v>1.8455843523656974</v>
      </c>
      <c r="D397" s="9">
        <f t="shared" si="295"/>
        <v>0.42640667663010867</v>
      </c>
      <c r="E397" s="9">
        <f t="shared" si="295"/>
        <v>2.3554847519842603E-2</v>
      </c>
      <c r="F397" s="9">
        <f t="shared" si="295"/>
        <v>1.711804429505581</v>
      </c>
      <c r="G397" s="9">
        <f t="shared" si="295"/>
        <v>2.7753281316052152</v>
      </c>
      <c r="H397" s="9">
        <f t="shared" si="295"/>
        <v>2.6899081766286916</v>
      </c>
      <c r="I397" s="9">
        <f t="shared" si="295"/>
        <v>1.1706743812321314</v>
      </c>
      <c r="J397" s="9">
        <f t="shared" si="295"/>
        <v>0.91637206564826013</v>
      </c>
      <c r="K397" s="9">
        <f t="shared" si="295"/>
        <v>2.4914988924857995</v>
      </c>
      <c r="L397" s="10">
        <f t="shared" si="240"/>
        <v>1.0000000000000002</v>
      </c>
      <c r="M397" s="9">
        <f t="shared" si="241"/>
        <v>2.0087563295200193</v>
      </c>
      <c r="N397" s="9">
        <f t="shared" si="242"/>
        <v>0.35384932571962036</v>
      </c>
      <c r="O397" s="9">
        <f t="shared" si="243"/>
        <v>0.39876843409873508</v>
      </c>
      <c r="P397" s="9">
        <f t="shared" si="244"/>
        <v>4.7555598917409868E-2</v>
      </c>
    </row>
    <row r="398" spans="1:16" x14ac:dyDescent="0.25">
      <c r="A398" t="s">
        <v>177</v>
      </c>
      <c r="B398">
        <f t="shared" ref="B398:K398" si="296">B259/$L259</f>
        <v>1.2239833532098692</v>
      </c>
      <c r="C398">
        <f t="shared" si="296"/>
        <v>1.2671635737815916</v>
      </c>
      <c r="D398">
        <f t="shared" si="296"/>
        <v>0.45897967317815785</v>
      </c>
      <c r="E398">
        <f t="shared" si="296"/>
        <v>6.7704445484613074E-2</v>
      </c>
      <c r="F398">
        <f t="shared" si="296"/>
        <v>1.9821689543457686</v>
      </c>
      <c r="G398">
        <f t="shared" si="296"/>
        <v>1.6336621666146631</v>
      </c>
      <c r="H398">
        <f t="shared" si="296"/>
        <v>2.343366455921069</v>
      </c>
      <c r="I398">
        <f t="shared" si="296"/>
        <v>1.3458427774572159</v>
      </c>
      <c r="J398">
        <f t="shared" si="296"/>
        <v>1.0601361451200531</v>
      </c>
      <c r="K398">
        <f t="shared" si="296"/>
        <v>2.1119886820165852</v>
      </c>
      <c r="L398" s="6">
        <f t="shared" si="240"/>
        <v>1.0000000000000002</v>
      </c>
      <c r="M398">
        <f t="shared" si="241"/>
        <v>1.6989992454259173</v>
      </c>
      <c r="N398">
        <f t="shared" si="242"/>
        <v>0.33526696583134419</v>
      </c>
      <c r="O398">
        <f t="shared" si="243"/>
        <v>0.23694976918799862</v>
      </c>
      <c r="P398">
        <f t="shared" si="244"/>
        <v>6.3525611868710974E-2</v>
      </c>
    </row>
    <row r="399" spans="1:16" x14ac:dyDescent="0.25">
      <c r="A399" t="s">
        <v>178</v>
      </c>
      <c r="B399">
        <f t="shared" ref="B399:G399" si="297">B260/$L260</f>
        <v>1.3370842919264463</v>
      </c>
      <c r="D399">
        <f t="shared" si="297"/>
        <v>0.66291570807355382</v>
      </c>
      <c r="G399">
        <f t="shared" si="297"/>
        <v>2.2127900030935654</v>
      </c>
      <c r="L399" s="6">
        <f t="shared" si="240"/>
        <v>1</v>
      </c>
      <c r="M399">
        <f t="shared" si="241"/>
        <v>2.2127900030935654</v>
      </c>
      <c r="N399">
        <f t="shared" si="242"/>
        <v>0.33708429192644646</v>
      </c>
      <c r="O399" t="e">
        <f t="shared" si="243"/>
        <v>#DIV/0!</v>
      </c>
      <c r="P399" t="e">
        <f t="shared" si="244"/>
        <v>#DIV/0!</v>
      </c>
    </row>
    <row r="400" spans="1:16" x14ac:dyDescent="0.25">
      <c r="A400" t="s">
        <v>179</v>
      </c>
      <c r="B400">
        <f t="shared" ref="B400:K400" si="298">B261/$L261</f>
        <v>0.79401608757818432</v>
      </c>
      <c r="C400">
        <f t="shared" si="298"/>
        <v>1.463721138656406</v>
      </c>
      <c r="D400">
        <f t="shared" si="298"/>
        <v>0.50504612584666764</v>
      </c>
      <c r="E400">
        <f t="shared" si="298"/>
        <v>2.2119288833999023E-2</v>
      </c>
      <c r="F400">
        <f t="shared" si="298"/>
        <v>2.2150973590847438</v>
      </c>
      <c r="G400">
        <f t="shared" si="298"/>
        <v>4.2641934810632662</v>
      </c>
      <c r="H400">
        <f t="shared" si="298"/>
        <v>4.3459183985120884</v>
      </c>
      <c r="I400">
        <f t="shared" si="298"/>
        <v>1.2939759366436603</v>
      </c>
      <c r="J400">
        <f t="shared" si="298"/>
        <v>0.99441118644629967</v>
      </c>
      <c r="K400">
        <f t="shared" si="298"/>
        <v>1.7037354870065811</v>
      </c>
      <c r="L400" s="6">
        <f t="shared" si="240"/>
        <v>1.0000000000000002</v>
      </c>
      <c r="M400">
        <f t="shared" si="241"/>
        <v>2.520446897934379</v>
      </c>
      <c r="N400">
        <f t="shared" si="242"/>
        <v>0.38308995558993886</v>
      </c>
      <c r="O400">
        <f t="shared" si="243"/>
        <v>0.73732733185340038</v>
      </c>
      <c r="P400">
        <f t="shared" si="244"/>
        <v>5.2329769582193347E-2</v>
      </c>
    </row>
    <row r="401" spans="1:16" x14ac:dyDescent="0.25">
      <c r="A401" t="s">
        <v>180</v>
      </c>
      <c r="B401">
        <f t="shared" ref="B401:K401" si="299">B262/$L262</f>
        <v>0.81274189020077325</v>
      </c>
      <c r="C401">
        <f t="shared" si="299"/>
        <v>1.2885546486124804</v>
      </c>
      <c r="D401">
        <f t="shared" si="299"/>
        <v>0.29699243674532533</v>
      </c>
      <c r="F401">
        <f t="shared" si="299"/>
        <v>1.6017110244414208</v>
      </c>
      <c r="G401">
        <f t="shared" si="299"/>
        <v>0.69509896196554255</v>
      </c>
      <c r="H401">
        <f t="shared" si="299"/>
        <v>2.5623103962707776</v>
      </c>
      <c r="I401">
        <f t="shared" si="299"/>
        <v>0.40958773753354777</v>
      </c>
      <c r="J401">
        <f t="shared" si="299"/>
        <v>0.57121543668841024</v>
      </c>
      <c r="K401">
        <f t="shared" si="299"/>
        <v>1.6638580660864568</v>
      </c>
      <c r="L401" s="6">
        <f t="shared" si="240"/>
        <v>0.99999999999999989</v>
      </c>
      <c r="M401">
        <f t="shared" si="241"/>
        <v>1.1804141197089471</v>
      </c>
      <c r="N401">
        <f t="shared" si="242"/>
        <v>0.28498613648285182</v>
      </c>
      <c r="O401">
        <f t="shared" si="243"/>
        <v>0.40891212489064138</v>
      </c>
      <c r="P401">
        <f t="shared" si="244"/>
        <v>0.3710507978614826</v>
      </c>
    </row>
    <row r="402" spans="1:16" x14ac:dyDescent="0.25">
      <c r="A402" t="s">
        <v>181</v>
      </c>
      <c r="B402">
        <f t="shared" ref="B402:K402" si="300">B263/$L263</f>
        <v>1.8701417602284571</v>
      </c>
      <c r="C402">
        <f t="shared" si="300"/>
        <v>0.97603908308913823</v>
      </c>
      <c r="D402">
        <f t="shared" si="300"/>
        <v>0.48675503980292723</v>
      </c>
      <c r="E402">
        <f t="shared" si="300"/>
        <v>1.1290389877055751</v>
      </c>
      <c r="F402">
        <f t="shared" si="300"/>
        <v>0.53802512917390188</v>
      </c>
      <c r="G402">
        <f t="shared" si="300"/>
        <v>3.3627526378243</v>
      </c>
      <c r="H402">
        <f t="shared" si="300"/>
        <v>4.1805821515437431</v>
      </c>
      <c r="I402">
        <f t="shared" si="300"/>
        <v>1.6354156418093797</v>
      </c>
      <c r="J402">
        <f t="shared" si="300"/>
        <v>0.70588031415176666</v>
      </c>
      <c r="K402">
        <f t="shared" si="300"/>
        <v>1.1629771642889211</v>
      </c>
      <c r="L402" s="6">
        <f t="shared" si="240"/>
        <v>0.99999999999999978</v>
      </c>
      <c r="M402">
        <f t="shared" si="241"/>
        <v>2.2095215819236218</v>
      </c>
      <c r="N402">
        <f t="shared" si="242"/>
        <v>0.25012127450731297</v>
      </c>
      <c r="O402">
        <f t="shared" si="243"/>
        <v>0.66711361656423851</v>
      </c>
      <c r="P402">
        <f t="shared" si="244"/>
        <v>6.400208595379675E-2</v>
      </c>
    </row>
    <row r="403" spans="1:16" x14ac:dyDescent="0.25">
      <c r="A403" t="s">
        <v>182</v>
      </c>
      <c r="B403">
        <f t="shared" ref="B403:K403" si="301">B264/$L264</f>
        <v>0.77822712167550467</v>
      </c>
      <c r="C403">
        <f t="shared" si="301"/>
        <v>1.5233992034341008</v>
      </c>
      <c r="D403">
        <f t="shared" si="301"/>
        <v>0.2790407587526943</v>
      </c>
      <c r="E403">
        <f t="shared" si="301"/>
        <v>0.5652109031050867</v>
      </c>
      <c r="F403">
        <f t="shared" si="301"/>
        <v>1.8541220130326139</v>
      </c>
      <c r="G403">
        <f t="shared" si="301"/>
        <v>1.3243089738901925</v>
      </c>
      <c r="H403">
        <f t="shared" si="301"/>
        <v>1.9478663289320401</v>
      </c>
      <c r="I403">
        <f t="shared" si="301"/>
        <v>1.5035425650752272</v>
      </c>
      <c r="J403">
        <f t="shared" si="301"/>
        <v>1.1901369974906979</v>
      </c>
      <c r="K403">
        <f t="shared" si="301"/>
        <v>0.94106728980917009</v>
      </c>
      <c r="L403" s="6">
        <f t="shared" si="240"/>
        <v>1</v>
      </c>
      <c r="M403">
        <f t="shared" si="241"/>
        <v>1.3813844310394656</v>
      </c>
      <c r="N403">
        <f t="shared" si="242"/>
        <v>0.29677248315681604</v>
      </c>
      <c r="O403">
        <f t="shared" si="243"/>
        <v>0.16875081094028591</v>
      </c>
      <c r="P403">
        <f t="shared" si="244"/>
        <v>0.14818073728295089</v>
      </c>
    </row>
    <row r="404" spans="1:16" x14ac:dyDescent="0.25">
      <c r="A404" t="s">
        <v>183</v>
      </c>
      <c r="B404">
        <f t="shared" ref="B404:K404" si="302">B265/$L265</f>
        <v>1.9899500850826293</v>
      </c>
      <c r="C404">
        <f t="shared" si="302"/>
        <v>0.63012095705744287</v>
      </c>
      <c r="D404">
        <f t="shared" si="302"/>
        <v>0.37992895785992786</v>
      </c>
      <c r="G404">
        <f t="shared" si="302"/>
        <v>4.8707911531853618</v>
      </c>
      <c r="H404">
        <f t="shared" si="302"/>
        <v>1.9217048732845019</v>
      </c>
      <c r="I404">
        <f t="shared" si="302"/>
        <v>1.4860859490805209</v>
      </c>
      <c r="J404">
        <f t="shared" si="302"/>
        <v>0.46299064045507582</v>
      </c>
      <c r="K404">
        <f t="shared" si="302"/>
        <v>0.82637416450021428</v>
      </c>
      <c r="L404" s="6">
        <f t="shared" si="240"/>
        <v>1</v>
      </c>
      <c r="M404">
        <f t="shared" si="241"/>
        <v>1.9135893561011348</v>
      </c>
      <c r="N404">
        <f t="shared" si="242"/>
        <v>0.50021658220279641</v>
      </c>
      <c r="O404">
        <f t="shared" si="243"/>
        <v>0.78147747888193808</v>
      </c>
      <c r="P404">
        <f t="shared" si="244"/>
        <v>0.21983175796558099</v>
      </c>
    </row>
    <row r="405" spans="1:16" x14ac:dyDescent="0.25">
      <c r="A405" t="s">
        <v>184</v>
      </c>
      <c r="B405">
        <f t="shared" ref="B405:K405" si="303">B266/$L266</f>
        <v>0.54563178067829887</v>
      </c>
      <c r="C405">
        <f t="shared" si="303"/>
        <v>1.3275693597852658</v>
      </c>
      <c r="D405">
        <f t="shared" si="303"/>
        <v>0.39701494895480433</v>
      </c>
      <c r="F405">
        <f t="shared" si="303"/>
        <v>1.7297839105816313</v>
      </c>
      <c r="G405">
        <f t="shared" si="303"/>
        <v>0.32243581777351249</v>
      </c>
      <c r="H405">
        <f t="shared" si="303"/>
        <v>2.6529497173361434</v>
      </c>
      <c r="I405">
        <f t="shared" si="303"/>
        <v>1.8964217419370457</v>
      </c>
      <c r="J405">
        <f t="shared" si="303"/>
        <v>1.0980565773464936</v>
      </c>
      <c r="K405">
        <f t="shared" si="303"/>
        <v>1.466703668187513</v>
      </c>
      <c r="L405" s="6">
        <f t="shared" si="240"/>
        <v>1</v>
      </c>
      <c r="M405">
        <f t="shared" si="241"/>
        <v>1.4873135045161416</v>
      </c>
      <c r="N405">
        <f t="shared" si="242"/>
        <v>0.31753315996489495</v>
      </c>
      <c r="O405">
        <f t="shared" si="243"/>
        <v>0.38954865397899285</v>
      </c>
      <c r="P405">
        <f t="shared" si="244"/>
        <v>0.19097050346873681</v>
      </c>
    </row>
    <row r="406" spans="1:16" x14ac:dyDescent="0.25">
      <c r="A406" t="s">
        <v>185</v>
      </c>
      <c r="B406">
        <f t="shared" ref="B406:K406" si="304">B267/$L267</f>
        <v>0.67387088453707222</v>
      </c>
      <c r="C406">
        <f t="shared" si="304"/>
        <v>1.6205216033433776</v>
      </c>
      <c r="D406">
        <f t="shared" si="304"/>
        <v>0.25836816488031866</v>
      </c>
      <c r="E406">
        <f t="shared" si="304"/>
        <v>0.64186951236320211</v>
      </c>
      <c r="F406">
        <f t="shared" si="304"/>
        <v>1.8053698348760294</v>
      </c>
      <c r="G406">
        <f t="shared" si="304"/>
        <v>1.2490594496977721</v>
      </c>
      <c r="H406">
        <f t="shared" si="304"/>
        <v>1.5772870573119351</v>
      </c>
      <c r="I406">
        <f t="shared" si="304"/>
        <v>1.3323559461164207</v>
      </c>
      <c r="J406">
        <f t="shared" si="304"/>
        <v>0.8010648879804092</v>
      </c>
      <c r="K406">
        <f t="shared" si="304"/>
        <v>0.83081664845047398</v>
      </c>
      <c r="L406" s="6">
        <f t="shared" si="240"/>
        <v>1</v>
      </c>
      <c r="M406">
        <f t="shared" si="241"/>
        <v>1.1581167979114022</v>
      </c>
      <c r="N406">
        <f t="shared" si="242"/>
        <v>0.30152139693019031</v>
      </c>
      <c r="O406">
        <f t="shared" si="243"/>
        <v>0.14982406470083046</v>
      </c>
      <c r="P406">
        <f t="shared" si="244"/>
        <v>0.32558152675130048</v>
      </c>
    </row>
    <row r="407" spans="1:16" s="9" customFormat="1" x14ac:dyDescent="0.25">
      <c r="A407" s="9" t="s">
        <v>186</v>
      </c>
      <c r="B407" s="9">
        <f t="shared" ref="B407:K407" si="305">B268/$L268</f>
        <v>0.93097940064654272</v>
      </c>
      <c r="C407" s="9">
        <f t="shared" si="305"/>
        <v>1.8948748286190684</v>
      </c>
      <c r="D407" s="9">
        <f t="shared" si="305"/>
        <v>0.77441349425166806</v>
      </c>
      <c r="E407" s="9">
        <f t="shared" si="305"/>
        <v>5.4615895710136045E-2</v>
      </c>
      <c r="F407" s="9">
        <f t="shared" si="305"/>
        <v>1.3451163807725852</v>
      </c>
      <c r="G407" s="9">
        <f t="shared" si="305"/>
        <v>1.4559793331562561</v>
      </c>
      <c r="H407" s="9">
        <f t="shared" si="305"/>
        <v>2.5047518559135891</v>
      </c>
      <c r="I407" s="9">
        <f t="shared" si="305"/>
        <v>2.6927433438811197</v>
      </c>
      <c r="J407" s="9">
        <f t="shared" si="305"/>
        <v>1.4521768678884832</v>
      </c>
      <c r="K407" s="9">
        <f t="shared" si="305"/>
        <v>1.5392831060524987</v>
      </c>
      <c r="L407" s="10">
        <f t="shared" si="240"/>
        <v>1</v>
      </c>
      <c r="M407" s="9">
        <f t="shared" si="241"/>
        <v>1.9289869013783894</v>
      </c>
      <c r="N407" s="9">
        <f t="shared" si="242"/>
        <v>0.30572131873066832</v>
      </c>
      <c r="O407" s="9">
        <f t="shared" si="243"/>
        <v>0.27547978165909148</v>
      </c>
      <c r="P407" s="9">
        <f t="shared" si="244"/>
        <v>2.6969842245171731E-2</v>
      </c>
    </row>
    <row r="408" spans="1:16" x14ac:dyDescent="0.25">
      <c r="A408" t="s">
        <v>187</v>
      </c>
      <c r="B408">
        <f t="shared" ref="B408:K408" si="306">B269/$L269</f>
        <v>1.3284132134274742</v>
      </c>
      <c r="C408">
        <f t="shared" si="306"/>
        <v>1.2038886521870438</v>
      </c>
      <c r="D408">
        <f t="shared" si="306"/>
        <v>1.0014733073375817</v>
      </c>
      <c r="E408">
        <f t="shared" si="306"/>
        <v>0.44762758885259579</v>
      </c>
      <c r="F408">
        <f t="shared" si="306"/>
        <v>1.0185972381953048</v>
      </c>
      <c r="G408">
        <f t="shared" si="306"/>
        <v>7.3319793261838111</v>
      </c>
      <c r="H408">
        <f t="shared" si="306"/>
        <v>4.9350311891013723</v>
      </c>
      <c r="I408">
        <f t="shared" si="306"/>
        <v>0.7950296460736801</v>
      </c>
      <c r="K408">
        <f t="shared" si="306"/>
        <v>0.74183105899957591</v>
      </c>
      <c r="L408" s="6">
        <f t="shared" si="240"/>
        <v>1.0000000000000002</v>
      </c>
      <c r="M408">
        <f t="shared" si="241"/>
        <v>3.4509678050896095</v>
      </c>
      <c r="N408">
        <f t="shared" si="242"/>
        <v>0.150812653604432</v>
      </c>
      <c r="O408">
        <f t="shared" si="243"/>
        <v>1.6242465937618227</v>
      </c>
      <c r="P408">
        <f t="shared" si="244"/>
        <v>6.5901877307479081E-2</v>
      </c>
    </row>
    <row r="409" spans="1:16" x14ac:dyDescent="0.25">
      <c r="A409" t="s">
        <v>188</v>
      </c>
      <c r="B409">
        <f t="shared" ref="B409:K409" si="307">B270/$L270</f>
        <v>1.2017052779866062</v>
      </c>
      <c r="C409">
        <f t="shared" si="307"/>
        <v>2.6420207916867149</v>
      </c>
      <c r="D409">
        <f t="shared" si="307"/>
        <v>0.35457113334296414</v>
      </c>
      <c r="E409">
        <f t="shared" si="307"/>
        <v>0.63921600135031664</v>
      </c>
      <c r="F409">
        <f t="shared" si="307"/>
        <v>0.16248679563339755</v>
      </c>
      <c r="G409">
        <f t="shared" si="307"/>
        <v>1.9833377386046569</v>
      </c>
      <c r="H409">
        <f t="shared" si="307"/>
        <v>0.94975242982717767</v>
      </c>
      <c r="I409">
        <f t="shared" si="307"/>
        <v>2.6218915316603146</v>
      </c>
      <c r="J409">
        <f t="shared" si="307"/>
        <v>43.220613950518789</v>
      </c>
      <c r="K409">
        <f t="shared" si="307"/>
        <v>0.79232935146294725</v>
      </c>
      <c r="L409" s="6">
        <f t="shared" si="240"/>
        <v>0.99999999999999978</v>
      </c>
      <c r="M409">
        <f t="shared" si="241"/>
        <v>9.913585000414777</v>
      </c>
      <c r="N409">
        <f t="shared" si="242"/>
        <v>0.44637927721744514</v>
      </c>
      <c r="O409">
        <f t="shared" si="243"/>
        <v>8.3335568388469419</v>
      </c>
      <c r="P409">
        <f t="shared" si="244"/>
        <v>0.15832769764811599</v>
      </c>
    </row>
    <row r="410" spans="1:16" x14ac:dyDescent="0.25">
      <c r="A410" t="s">
        <v>189</v>
      </c>
      <c r="B410">
        <f t="shared" ref="B410:K410" si="308">B271/$L271</f>
        <v>1.0622881446365646</v>
      </c>
      <c r="C410">
        <f t="shared" si="308"/>
        <v>1.4937741953400192</v>
      </c>
      <c r="D410">
        <f t="shared" si="308"/>
        <v>0.3281759649622894</v>
      </c>
      <c r="E410">
        <f t="shared" si="308"/>
        <v>0.68320116453941304</v>
      </c>
      <c r="F410">
        <f t="shared" si="308"/>
        <v>1.4325605305217144</v>
      </c>
      <c r="G410">
        <f t="shared" si="308"/>
        <v>1.538093708364578</v>
      </c>
      <c r="H410">
        <f t="shared" si="308"/>
        <v>1.9643306919638213</v>
      </c>
      <c r="I410">
        <f t="shared" si="308"/>
        <v>1.0368290275922367</v>
      </c>
      <c r="J410">
        <f t="shared" si="308"/>
        <v>0.39442444431118467</v>
      </c>
      <c r="K410">
        <f t="shared" si="308"/>
        <v>0.46826745597303904</v>
      </c>
      <c r="L410" s="6">
        <f t="shared" ref="L410:L417" si="309">AVERAGE(B410:F410)</f>
        <v>1.0000000000000002</v>
      </c>
      <c r="M410">
        <f t="shared" ref="M410:M417" si="310">AVERAGE(G410:K410)</f>
        <v>1.080389065640972</v>
      </c>
      <c r="N410">
        <f t="shared" ref="N410:N417" si="311">_xlfn.STDEV.S(B410:F410)/SQRT(COUNT(B410:F410))</f>
        <v>0.22209349582042129</v>
      </c>
      <c r="O410">
        <f t="shared" ref="O410:O417" si="312">_xlfn.STDEV.S(G410:K410)/SQRT(COUNT(G410:K410))</f>
        <v>0.30314882008432864</v>
      </c>
      <c r="P410">
        <f t="shared" ref="P410:P417" si="313">TTEST(B410:F410,G410:K410,1,2)</f>
        <v>0.41798230888238364</v>
      </c>
    </row>
    <row r="411" spans="1:16" s="9" customFormat="1" x14ac:dyDescent="0.25">
      <c r="A411" s="9" t="s">
        <v>190</v>
      </c>
      <c r="B411" s="9">
        <f t="shared" ref="B411:K411" si="314">B272/$L272</f>
        <v>1.437752179670416</v>
      </c>
      <c r="C411" s="9">
        <f t="shared" si="314"/>
        <v>0.95191860532906414</v>
      </c>
      <c r="D411" s="9">
        <f t="shared" si="314"/>
        <v>0.65920978297305088</v>
      </c>
      <c r="E411" s="9">
        <f t="shared" si="314"/>
        <v>0.90845928982710955</v>
      </c>
      <c r="F411" s="9">
        <f t="shared" si="314"/>
        <v>1.042660142200359</v>
      </c>
      <c r="G411" s="9">
        <f t="shared" si="314"/>
        <v>5.416560198754957</v>
      </c>
      <c r="H411" s="9">
        <f t="shared" si="314"/>
        <v>4.1149491084466314</v>
      </c>
      <c r="I411" s="9">
        <f t="shared" si="314"/>
        <v>2.3441713998946532</v>
      </c>
      <c r="J411" s="9">
        <f t="shared" si="314"/>
        <v>0.74478356550987845</v>
      </c>
      <c r="K411" s="9">
        <f t="shared" si="314"/>
        <v>1.3307325517430681</v>
      </c>
      <c r="L411" s="10">
        <f t="shared" si="309"/>
        <v>1</v>
      </c>
      <c r="M411" s="9">
        <f t="shared" si="310"/>
        <v>2.790239364869838</v>
      </c>
      <c r="N411" s="9">
        <f t="shared" si="311"/>
        <v>0.12654571361616487</v>
      </c>
      <c r="O411" s="9">
        <f t="shared" si="312"/>
        <v>0.87078824123038567</v>
      </c>
      <c r="P411" s="9">
        <f t="shared" si="313"/>
        <v>3.816049639106199E-2</v>
      </c>
    </row>
    <row r="412" spans="1:16" s="9" customFormat="1" x14ac:dyDescent="0.25">
      <c r="A412" s="9" t="s">
        <v>191</v>
      </c>
      <c r="B412" s="9">
        <f t="shared" ref="B412:J412" si="315">B273/$L273</f>
        <v>1.3007344441616484</v>
      </c>
      <c r="C412" s="9">
        <f t="shared" si="315"/>
        <v>0.77707200490795569</v>
      </c>
      <c r="D412" s="9">
        <f t="shared" si="315"/>
        <v>0.5240322182461723</v>
      </c>
      <c r="E412" s="9">
        <f t="shared" si="315"/>
        <v>0.87885745686294958</v>
      </c>
      <c r="F412" s="9">
        <f t="shared" si="315"/>
        <v>1.5193038758212742</v>
      </c>
      <c r="G412" s="9">
        <f t="shared" si="315"/>
        <v>3.1336092359328158</v>
      </c>
      <c r="H412" s="9">
        <f t="shared" si="315"/>
        <v>4.1678234321334227</v>
      </c>
      <c r="I412" s="9">
        <f t="shared" si="315"/>
        <v>2.1014505706781681</v>
      </c>
      <c r="J412" s="9">
        <f t="shared" si="315"/>
        <v>0.71219229372705706</v>
      </c>
      <c r="L412" s="10">
        <f t="shared" si="309"/>
        <v>1</v>
      </c>
      <c r="M412" s="9">
        <f t="shared" si="310"/>
        <v>2.5287688831178659</v>
      </c>
      <c r="N412" s="9">
        <f t="shared" si="311"/>
        <v>0.18042109873423101</v>
      </c>
      <c r="O412" s="9">
        <f t="shared" si="312"/>
        <v>0.73795229703049203</v>
      </c>
      <c r="P412" s="9">
        <f t="shared" si="313"/>
        <v>2.9630527378544987E-2</v>
      </c>
    </row>
    <row r="413" spans="1:16" x14ac:dyDescent="0.25">
      <c r="A413" t="s">
        <v>192</v>
      </c>
      <c r="B413">
        <f t="shared" ref="B413:K413" si="316">B274/$L274</f>
        <v>0.88655336518619787</v>
      </c>
      <c r="C413">
        <f t="shared" si="316"/>
        <v>1.1402606839834157</v>
      </c>
      <c r="D413">
        <f t="shared" si="316"/>
        <v>0.54367087066567366</v>
      </c>
      <c r="E413">
        <f t="shared" si="316"/>
        <v>1.3232422769556775</v>
      </c>
      <c r="F413">
        <f t="shared" si="316"/>
        <v>1.1062728032090354</v>
      </c>
      <c r="G413">
        <f t="shared" si="316"/>
        <v>2.3333669078866666</v>
      </c>
      <c r="H413">
        <f t="shared" si="316"/>
        <v>4.5457313317164774</v>
      </c>
      <c r="I413">
        <f t="shared" si="316"/>
        <v>1.4637615418015972</v>
      </c>
      <c r="J413">
        <f t="shared" si="316"/>
        <v>1.0916511742271264</v>
      </c>
      <c r="K413">
        <f t="shared" si="316"/>
        <v>1.4664437538169663</v>
      </c>
      <c r="L413" s="6">
        <f t="shared" si="309"/>
        <v>1</v>
      </c>
      <c r="M413">
        <f t="shared" si="310"/>
        <v>2.1801909418897667</v>
      </c>
      <c r="N413">
        <f t="shared" si="311"/>
        <v>0.13352133743609923</v>
      </c>
      <c r="O413">
        <f t="shared" si="312"/>
        <v>0.6255745028386368</v>
      </c>
      <c r="P413">
        <f t="shared" si="313"/>
        <v>5.1127989618245169E-2</v>
      </c>
    </row>
    <row r="414" spans="1:16" x14ac:dyDescent="0.25">
      <c r="A414" t="s">
        <v>193</v>
      </c>
      <c r="B414">
        <f t="shared" ref="B414:K414" si="317">B275/$L275</f>
        <v>0.49395295213475227</v>
      </c>
      <c r="C414">
        <f t="shared" si="317"/>
        <v>1.656305644728046</v>
      </c>
      <c r="D414">
        <f t="shared" si="317"/>
        <v>0.20467080928601336</v>
      </c>
      <c r="E414">
        <f t="shared" si="317"/>
        <v>0.62218664860350914</v>
      </c>
      <c r="F414">
        <f t="shared" si="317"/>
        <v>2.0228839452476799</v>
      </c>
      <c r="G414">
        <f t="shared" si="317"/>
        <v>1.1485996898927389</v>
      </c>
      <c r="H414">
        <f t="shared" si="317"/>
        <v>2.2430818336010665</v>
      </c>
      <c r="I414">
        <f t="shared" si="317"/>
        <v>1.7249501363167767</v>
      </c>
      <c r="J414">
        <f t="shared" si="317"/>
        <v>1.1019316519507067</v>
      </c>
      <c r="K414">
        <f t="shared" si="317"/>
        <v>1.3842753075751362</v>
      </c>
      <c r="L414" s="6">
        <f t="shared" si="309"/>
        <v>1.0000000000000002</v>
      </c>
      <c r="M414">
        <f t="shared" si="310"/>
        <v>1.5205677238672848</v>
      </c>
      <c r="N414">
        <f t="shared" si="311"/>
        <v>0.35414712546452354</v>
      </c>
      <c r="O414">
        <f t="shared" si="312"/>
        <v>0.21165901953737523</v>
      </c>
      <c r="P414">
        <f t="shared" si="313"/>
        <v>0.12129163640280102</v>
      </c>
    </row>
    <row r="415" spans="1:16" x14ac:dyDescent="0.25">
      <c r="A415" t="s">
        <v>194</v>
      </c>
      <c r="B415">
        <f t="shared" ref="B415:K415" si="318">B276/$L276</f>
        <v>0.61538072116932974</v>
      </c>
      <c r="C415">
        <f t="shared" si="318"/>
        <v>1.2691250148246285</v>
      </c>
      <c r="D415">
        <f t="shared" si="318"/>
        <v>0.36949774472238678</v>
      </c>
      <c r="E415">
        <f t="shared" si="318"/>
        <v>1.0139053372088203</v>
      </c>
      <c r="F415">
        <f t="shared" si="318"/>
        <v>1.7320911820748341</v>
      </c>
      <c r="G415">
        <f t="shared" si="318"/>
        <v>1.3364921423898284</v>
      </c>
      <c r="H415">
        <f t="shared" si="318"/>
        <v>3.0657340363126924</v>
      </c>
      <c r="I415">
        <f t="shared" si="318"/>
        <v>0.97104220657051787</v>
      </c>
      <c r="J415">
        <f t="shared" si="318"/>
        <v>0.79582578957937788</v>
      </c>
      <c r="K415">
        <f t="shared" si="318"/>
        <v>0.77180099540233549</v>
      </c>
      <c r="L415" s="6">
        <f t="shared" si="309"/>
        <v>0.99999999999999978</v>
      </c>
      <c r="M415">
        <f t="shared" si="310"/>
        <v>1.3881790340509503</v>
      </c>
      <c r="N415">
        <f t="shared" si="311"/>
        <v>0.2402128446229882</v>
      </c>
      <c r="O415">
        <f t="shared" si="312"/>
        <v>0.43137395064999767</v>
      </c>
      <c r="P415">
        <f t="shared" si="313"/>
        <v>0.2272052639271781</v>
      </c>
    </row>
    <row r="416" spans="1:16" x14ac:dyDescent="0.25">
      <c r="A416" t="s">
        <v>195</v>
      </c>
      <c r="B416">
        <f t="shared" ref="B416:K416" si="319">B277/$L277</f>
        <v>0.1694807538471173</v>
      </c>
      <c r="D416">
        <f t="shared" si="319"/>
        <v>5.8847320358577725E-2</v>
      </c>
      <c r="E416">
        <f t="shared" si="319"/>
        <v>0.97498972841542364</v>
      </c>
      <c r="F416">
        <f t="shared" si="319"/>
        <v>2.7966821973788814</v>
      </c>
      <c r="G416">
        <f t="shared" si="319"/>
        <v>1.7961677643334326</v>
      </c>
      <c r="H416">
        <f t="shared" si="319"/>
        <v>2.4075238834692678</v>
      </c>
      <c r="I416">
        <f t="shared" si="319"/>
        <v>1.7795607080222855</v>
      </c>
      <c r="J416">
        <f t="shared" si="319"/>
        <v>1.3893535622726367</v>
      </c>
      <c r="K416">
        <f t="shared" si="319"/>
        <v>1.6487000405387497</v>
      </c>
      <c r="L416" s="6">
        <f t="shared" si="309"/>
        <v>1</v>
      </c>
      <c r="M416">
        <f t="shared" si="310"/>
        <v>1.8042611917272744</v>
      </c>
      <c r="N416">
        <f t="shared" si="311"/>
        <v>0.63273368652021389</v>
      </c>
      <c r="O416">
        <f t="shared" si="312"/>
        <v>0.16747374502422849</v>
      </c>
      <c r="P416">
        <f t="shared" si="313"/>
        <v>0.10658551531961044</v>
      </c>
    </row>
    <row r="417" spans="1:16" x14ac:dyDescent="0.25">
      <c r="A417" t="s">
        <v>196</v>
      </c>
      <c r="B417">
        <f t="shared" ref="B417:K417" si="320">B278/$L278</f>
        <v>0.61199446253973266</v>
      </c>
      <c r="C417">
        <f t="shared" si="320"/>
        <v>1.5684915553148306</v>
      </c>
      <c r="D417">
        <f t="shared" si="320"/>
        <v>0.21598598886451845</v>
      </c>
      <c r="E417">
        <f t="shared" si="320"/>
        <v>0.66429548737062083</v>
      </c>
      <c r="F417">
        <f t="shared" si="320"/>
        <v>1.9392325059102979</v>
      </c>
      <c r="G417">
        <f t="shared" si="320"/>
        <v>1.1267721039901619</v>
      </c>
      <c r="H417">
        <f t="shared" si="320"/>
        <v>2.5440939177438571</v>
      </c>
      <c r="I417">
        <f t="shared" si="320"/>
        <v>1.3343935591200959</v>
      </c>
      <c r="J417">
        <f t="shared" si="320"/>
        <v>1.2661834331030324</v>
      </c>
      <c r="K417">
        <f t="shared" si="320"/>
        <v>1.2442138001855036</v>
      </c>
      <c r="L417" s="6">
        <f t="shared" si="309"/>
        <v>1.0000000000000002</v>
      </c>
      <c r="M417">
        <f t="shared" si="310"/>
        <v>1.5031313628285303</v>
      </c>
      <c r="N417">
        <f t="shared" si="311"/>
        <v>0.32274325207346466</v>
      </c>
      <c r="O417">
        <f t="shared" si="312"/>
        <v>0.26238372705788743</v>
      </c>
      <c r="P417">
        <f t="shared" si="313"/>
        <v>0.13047750130854444</v>
      </c>
    </row>
  </sheetData>
  <conditionalFormatting sqref="B2:K100">
    <cfRule type="cellIs" dxfId="244" priority="3" operator="lessThan">
      <formula>10000</formula>
    </cfRule>
  </conditionalFormatting>
  <conditionalFormatting sqref="B101:K138">
    <cfRule type="cellIs" dxfId="243" priority="2" operator="lessThan">
      <formula>10000</formula>
    </cfRule>
  </conditionalFormatting>
  <conditionalFormatting sqref="P281:P417">
    <cfRule type="cellIs" dxfId="242" priority="1" operator="less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40"/>
  <sheetViews>
    <sheetView tabSelected="1" topLeftCell="A1661" zoomScaleNormal="100" workbookViewId="0">
      <selection activeCell="F1678" sqref="F1678"/>
    </sheetView>
  </sheetViews>
  <sheetFormatPr defaultRowHeight="15" x14ac:dyDescent="0.25"/>
  <cols>
    <col min="1" max="1" width="18.42578125" bestFit="1" customWidth="1"/>
    <col min="14" max="14" width="12.7109375" bestFit="1" customWidth="1"/>
    <col min="16" max="16" width="18.42578125" bestFit="1" customWidth="1"/>
    <col min="17" max="17" width="11" bestFit="1" customWidth="1"/>
    <col min="30" max="30" width="22.140625" bestFit="1" customWidth="1"/>
    <col min="34" max="34" width="12" bestFit="1" customWidth="1"/>
    <col min="36" max="36" width="12" bestFit="1" customWidth="1"/>
    <col min="40" max="40" width="12" bestFit="1" customWidth="1"/>
  </cols>
  <sheetData>
    <row r="1" spans="1:43" ht="15.75" x14ac:dyDescent="0.25">
      <c r="A1" s="11" t="s">
        <v>216</v>
      </c>
      <c r="B1" s="17" t="s">
        <v>243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2"/>
      <c r="N1" s="12"/>
      <c r="O1" s="13"/>
      <c r="P1" s="11" t="s">
        <v>217</v>
      </c>
      <c r="Q1" s="17" t="str">
        <f>B1</f>
        <v>2,3-phosphoglycerate</v>
      </c>
      <c r="R1" s="17"/>
      <c r="S1" s="17"/>
      <c r="T1" s="17"/>
      <c r="U1" s="17"/>
      <c r="V1" s="17"/>
      <c r="W1" s="17"/>
      <c r="X1" s="17"/>
      <c r="Y1" s="17"/>
      <c r="Z1" s="17"/>
      <c r="AA1" s="17"/>
      <c r="AB1" s="12"/>
      <c r="AC1" s="13"/>
      <c r="AD1" s="11" t="s">
        <v>214</v>
      </c>
      <c r="AE1" s="17" t="str">
        <f>B1</f>
        <v>2,3-phosphoglycerate</v>
      </c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2"/>
      <c r="AQ1" s="13"/>
    </row>
    <row r="2" spans="1:43" x14ac:dyDescent="0.25">
      <c r="A2" s="12"/>
      <c r="B2" s="14" t="s">
        <v>218</v>
      </c>
      <c r="C2" s="14" t="s">
        <v>219</v>
      </c>
      <c r="D2" s="14" t="s">
        <v>220</v>
      </c>
      <c r="E2" s="14" t="s">
        <v>221</v>
      </c>
      <c r="F2" s="14" t="s">
        <v>222</v>
      </c>
      <c r="G2" s="14" t="s">
        <v>223</v>
      </c>
      <c r="H2" s="14" t="s">
        <v>224</v>
      </c>
      <c r="I2" s="14" t="s">
        <v>225</v>
      </c>
      <c r="J2" s="14" t="s">
        <v>226</v>
      </c>
      <c r="K2" s="14" t="s">
        <v>227</v>
      </c>
      <c r="L2" s="14" t="s">
        <v>228</v>
      </c>
      <c r="M2" s="14" t="s">
        <v>229</v>
      </c>
      <c r="N2" s="14" t="s">
        <v>213</v>
      </c>
      <c r="O2" s="13"/>
      <c r="P2" s="12"/>
      <c r="Q2" s="14" t="s">
        <v>218</v>
      </c>
      <c r="R2" s="14" t="s">
        <v>219</v>
      </c>
      <c r="S2" s="14" t="s">
        <v>220</v>
      </c>
      <c r="T2" s="14" t="s">
        <v>221</v>
      </c>
      <c r="U2" s="14" t="s">
        <v>222</v>
      </c>
      <c r="V2" s="14" t="s">
        <v>223</v>
      </c>
      <c r="W2" s="14" t="s">
        <v>224</v>
      </c>
      <c r="X2" s="14" t="s">
        <v>225</v>
      </c>
      <c r="Y2" s="14" t="s">
        <v>226</v>
      </c>
      <c r="Z2" s="14" t="s">
        <v>227</v>
      </c>
      <c r="AA2" s="14" t="s">
        <v>228</v>
      </c>
      <c r="AB2" s="14" t="s">
        <v>229</v>
      </c>
      <c r="AC2" s="13"/>
      <c r="AD2" s="12"/>
      <c r="AE2" s="14" t="s">
        <v>218</v>
      </c>
      <c r="AF2" s="14" t="s">
        <v>219</v>
      </c>
      <c r="AG2" s="14" t="s">
        <v>220</v>
      </c>
      <c r="AH2" s="14" t="s">
        <v>221</v>
      </c>
      <c r="AI2" s="14" t="s">
        <v>222</v>
      </c>
      <c r="AJ2" s="14" t="s">
        <v>223</v>
      </c>
      <c r="AK2" s="14" t="s">
        <v>224</v>
      </c>
      <c r="AL2" s="14" t="s">
        <v>225</v>
      </c>
      <c r="AM2" s="14" t="s">
        <v>226</v>
      </c>
      <c r="AN2" s="14" t="s">
        <v>227</v>
      </c>
      <c r="AO2" s="14" t="s">
        <v>228</v>
      </c>
      <c r="AP2" s="14" t="s">
        <v>229</v>
      </c>
      <c r="AQ2" s="13"/>
    </row>
    <row r="3" spans="1:43" x14ac:dyDescent="0.25">
      <c r="A3" s="12" t="s">
        <v>230</v>
      </c>
      <c r="F3" s="12"/>
      <c r="G3" s="12"/>
      <c r="H3" s="12"/>
      <c r="I3" s="12"/>
      <c r="J3" s="12"/>
      <c r="K3" s="12"/>
      <c r="L3" s="12"/>
      <c r="M3" s="12"/>
      <c r="N3" s="12">
        <v>3.6634621409977131</v>
      </c>
      <c r="O3" s="13"/>
      <c r="P3" s="12" t="s">
        <v>230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12" t="s">
        <v>230</v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3"/>
    </row>
    <row r="4" spans="1:43" x14ac:dyDescent="0.25">
      <c r="A4" s="12" t="s">
        <v>231</v>
      </c>
      <c r="B4">
        <v>1090046</v>
      </c>
      <c r="F4" s="12"/>
      <c r="G4" s="12"/>
      <c r="H4" s="12"/>
      <c r="I4" s="12"/>
      <c r="J4" s="12"/>
      <c r="K4" s="12"/>
      <c r="L4" s="12"/>
      <c r="M4" s="12"/>
      <c r="N4" s="12">
        <v>52.663271584675194</v>
      </c>
      <c r="O4" s="13"/>
      <c r="P4" s="12" t="s">
        <v>231</v>
      </c>
      <c r="Q4" s="12">
        <f>B4*$N4</f>
        <v>57405388.537788853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  <c r="AD4" s="12" t="s">
        <v>231</v>
      </c>
      <c r="AE4" s="12">
        <f t="shared" ref="AE4:AE12" si="0">Q4/$Q$13</f>
        <v>3.3240888355849116</v>
      </c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</row>
    <row r="5" spans="1:43" x14ac:dyDescent="0.25">
      <c r="A5" s="12" t="s">
        <v>232</v>
      </c>
      <c r="B5">
        <v>611970</v>
      </c>
      <c r="F5" s="12"/>
      <c r="G5" s="12"/>
      <c r="H5" s="12"/>
      <c r="I5" s="12"/>
      <c r="J5" s="12"/>
      <c r="K5" s="12"/>
      <c r="L5" s="12"/>
      <c r="M5" s="12"/>
      <c r="N5" s="12">
        <v>5.27428246560173</v>
      </c>
      <c r="O5" s="13"/>
      <c r="P5" s="12" t="s">
        <v>232</v>
      </c>
      <c r="Q5" s="12">
        <f t="shared" ref="Q5:Q12" si="1">B5*$N5</f>
        <v>3227702.6404742906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3"/>
      <c r="AD5" s="12" t="s">
        <v>232</v>
      </c>
      <c r="AE5" s="12">
        <f t="shared" si="0"/>
        <v>0.18690179763744175</v>
      </c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3"/>
    </row>
    <row r="6" spans="1:43" x14ac:dyDescent="0.25">
      <c r="A6" s="12" t="s">
        <v>233</v>
      </c>
      <c r="B6">
        <v>1257813</v>
      </c>
      <c r="C6">
        <v>16523</v>
      </c>
      <c r="F6" s="12"/>
      <c r="G6" s="12"/>
      <c r="H6" s="12"/>
      <c r="I6" s="12"/>
      <c r="J6" s="12"/>
      <c r="K6" s="12"/>
      <c r="L6" s="12"/>
      <c r="M6" s="12"/>
      <c r="N6" s="12">
        <v>1</v>
      </c>
      <c r="O6" s="13"/>
      <c r="P6" s="12" t="s">
        <v>233</v>
      </c>
      <c r="Q6" s="12">
        <f t="shared" si="1"/>
        <v>1257813</v>
      </c>
      <c r="R6" s="12">
        <f t="shared" ref="R6:R8" si="2">C6*$N6</f>
        <v>16523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3"/>
      <c r="AD6" s="12" t="s">
        <v>233</v>
      </c>
      <c r="AE6" s="12">
        <f t="shared" si="0"/>
        <v>7.2834314984232526E-2</v>
      </c>
      <c r="AF6" s="12">
        <f>R6/$Q$13</f>
        <v>9.5677289587917601E-4</v>
      </c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</row>
    <row r="7" spans="1:43" x14ac:dyDescent="0.25">
      <c r="A7" s="12" t="s">
        <v>234</v>
      </c>
      <c r="B7">
        <v>763509</v>
      </c>
      <c r="F7" s="12"/>
      <c r="G7" s="12"/>
      <c r="H7" s="12"/>
      <c r="I7" s="12"/>
      <c r="J7" s="12"/>
      <c r="K7" s="12"/>
      <c r="L7" s="12"/>
      <c r="M7" s="12"/>
      <c r="N7" s="12">
        <v>9.4133004498598787</v>
      </c>
      <c r="O7" s="13"/>
      <c r="P7" s="12" t="s">
        <v>234</v>
      </c>
      <c r="Q7" s="12">
        <f t="shared" si="1"/>
        <v>7187139.6131720664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2" t="s">
        <v>234</v>
      </c>
      <c r="AE7" s="12">
        <f t="shared" si="0"/>
        <v>0.41617505179341396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</row>
    <row r="8" spans="1:43" x14ac:dyDescent="0.25">
      <c r="A8" s="12" t="s">
        <v>235</v>
      </c>
      <c r="B8">
        <v>1224148</v>
      </c>
      <c r="C8">
        <v>13527</v>
      </c>
      <c r="F8" s="12"/>
      <c r="G8" s="12"/>
      <c r="H8" s="12"/>
      <c r="I8" s="12"/>
      <c r="J8" s="12"/>
      <c r="K8" s="12"/>
      <c r="L8" s="12"/>
      <c r="M8" s="12"/>
      <c r="N8" s="12">
        <v>3.3537949993383345</v>
      </c>
      <c r="O8" s="13"/>
      <c r="P8" s="12" t="s">
        <v>235</v>
      </c>
      <c r="Q8" s="12">
        <f t="shared" si="1"/>
        <v>4105541.4408500236</v>
      </c>
      <c r="R8" s="12">
        <f t="shared" si="2"/>
        <v>45366.784956049647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3"/>
      <c r="AD8" s="12" t="s">
        <v>235</v>
      </c>
      <c r="AE8" s="12">
        <f t="shared" si="0"/>
        <v>0.23773350926066947</v>
      </c>
      <c r="AF8" s="12">
        <f>R8/$Q$13</f>
        <v>2.6269872431838926E-3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</row>
    <row r="9" spans="1:43" x14ac:dyDescent="0.25">
      <c r="A9" s="12" t="s">
        <v>236</v>
      </c>
      <c r="B9">
        <v>12581</v>
      </c>
      <c r="F9" s="12"/>
      <c r="G9" s="12"/>
      <c r="H9" s="12"/>
      <c r="I9" s="12"/>
      <c r="J9" s="12"/>
      <c r="K9" s="12"/>
      <c r="L9" s="12"/>
      <c r="M9" s="12"/>
      <c r="N9" s="12">
        <v>3.7705854651120836</v>
      </c>
      <c r="O9" s="13"/>
      <c r="P9" s="12" t="s">
        <v>236</v>
      </c>
      <c r="Q9" s="12">
        <f t="shared" si="1"/>
        <v>47437.735736575123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3"/>
      <c r="AD9" s="12" t="s">
        <v>236</v>
      </c>
      <c r="AE9" s="12">
        <f t="shared" si="0"/>
        <v>2.7469067236357836E-3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</row>
    <row r="10" spans="1:43" x14ac:dyDescent="0.25">
      <c r="A10" s="12" t="s">
        <v>237</v>
      </c>
      <c r="B10">
        <v>375188</v>
      </c>
      <c r="F10" s="12"/>
      <c r="G10" s="12"/>
      <c r="H10" s="12"/>
      <c r="I10" s="12"/>
      <c r="J10" s="12"/>
      <c r="K10" s="12"/>
      <c r="L10" s="12"/>
      <c r="M10" s="12"/>
      <c r="N10" s="12">
        <v>10.154589962199262</v>
      </c>
      <c r="O10" s="13"/>
      <c r="P10" s="12" t="s">
        <v>237</v>
      </c>
      <c r="Q10" s="12">
        <f t="shared" si="1"/>
        <v>3809880.2987376167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3"/>
      <c r="AD10" s="12" t="s">
        <v>237</v>
      </c>
      <c r="AE10" s="12">
        <f t="shared" si="0"/>
        <v>0.22061309728113596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</row>
    <row r="11" spans="1:43" x14ac:dyDescent="0.25">
      <c r="A11" s="12" t="s">
        <v>238</v>
      </c>
      <c r="B11">
        <v>545539</v>
      </c>
      <c r="F11" s="12"/>
      <c r="G11" s="12"/>
      <c r="H11" s="12"/>
      <c r="I11" s="12"/>
      <c r="J11" s="12"/>
      <c r="K11" s="12"/>
      <c r="L11" s="12"/>
      <c r="M11" s="12"/>
      <c r="N11" s="12">
        <v>2.4585723137428261</v>
      </c>
      <c r="O11" s="13"/>
      <c r="P11" s="12" t="s">
        <v>238</v>
      </c>
      <c r="Q11" s="12">
        <f t="shared" si="1"/>
        <v>1341247.0814669477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3"/>
      <c r="AD11" s="12" t="s">
        <v>238</v>
      </c>
      <c r="AE11" s="12">
        <f t="shared" si="0"/>
        <v>7.7665608801345071E-2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</row>
    <row r="12" spans="1:43" x14ac:dyDescent="0.25">
      <c r="A12" s="12" t="s">
        <v>239</v>
      </c>
      <c r="B12">
        <v>862371</v>
      </c>
      <c r="F12" s="12"/>
      <c r="G12" s="12"/>
      <c r="H12" s="12"/>
      <c r="I12" s="12"/>
      <c r="J12" s="12"/>
      <c r="K12" s="12"/>
      <c r="L12" s="12"/>
      <c r="M12" s="12"/>
      <c r="N12" s="12">
        <v>5.7441821194253215</v>
      </c>
      <c r="O12" s="13"/>
      <c r="P12" s="12" t="s">
        <v>239</v>
      </c>
      <c r="Q12" s="12">
        <f t="shared" si="1"/>
        <v>4953616.0785109336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3"/>
      <c r="AD12" s="12" t="s">
        <v>239</v>
      </c>
      <c r="AE12" s="12">
        <f t="shared" si="0"/>
        <v>0.28684171158449151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</row>
    <row r="13" spans="1:43" ht="15.75" x14ac:dyDescent="0.25">
      <c r="A13" s="11" t="s">
        <v>240</v>
      </c>
      <c r="B13" s="12">
        <f t="shared" ref="B13:M13" si="3">AVERAGE(B3:B7)</f>
        <v>930834.5</v>
      </c>
      <c r="C13" s="12">
        <f t="shared" si="3"/>
        <v>16523</v>
      </c>
      <c r="D13" s="12" t="e">
        <f t="shared" si="3"/>
        <v>#DIV/0!</v>
      </c>
      <c r="E13" s="12" t="e">
        <f t="shared" si="3"/>
        <v>#DIV/0!</v>
      </c>
      <c r="F13" s="12" t="e">
        <f t="shared" si="3"/>
        <v>#DIV/0!</v>
      </c>
      <c r="G13" s="12" t="e">
        <f t="shared" si="3"/>
        <v>#DIV/0!</v>
      </c>
      <c r="H13" s="12" t="e">
        <f t="shared" si="3"/>
        <v>#DIV/0!</v>
      </c>
      <c r="I13" s="12" t="e">
        <f t="shared" si="3"/>
        <v>#DIV/0!</v>
      </c>
      <c r="J13" s="12" t="e">
        <f t="shared" si="3"/>
        <v>#DIV/0!</v>
      </c>
      <c r="K13" s="12" t="e">
        <f t="shared" si="3"/>
        <v>#DIV/0!</v>
      </c>
      <c r="L13" s="12" t="e">
        <f t="shared" si="3"/>
        <v>#DIV/0!</v>
      </c>
      <c r="M13" s="12" t="e">
        <f t="shared" si="3"/>
        <v>#DIV/0!</v>
      </c>
      <c r="N13" s="12"/>
      <c r="O13" s="13"/>
      <c r="P13" s="11" t="s">
        <v>240</v>
      </c>
      <c r="Q13" s="12">
        <f>AVERAGE(Q3:Q7)</f>
        <v>17269510.947858803</v>
      </c>
      <c r="R13" s="12">
        <f>AVERAGE(R3:R7)</f>
        <v>16523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3"/>
      <c r="AD13" s="11" t="s">
        <v>240</v>
      </c>
      <c r="AE13" s="12">
        <f>AVERAGE(AE3:AE7)</f>
        <v>0.99999999999999989</v>
      </c>
      <c r="AF13" s="12">
        <f>AVERAGE(AF3:AF7)</f>
        <v>9.5677289587917601E-4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</row>
    <row r="14" spans="1:43" ht="15.75" x14ac:dyDescent="0.25">
      <c r="A14" s="11" t="s">
        <v>241</v>
      </c>
      <c r="B14" s="12">
        <f>AVERAGE(B8:B12)</f>
        <v>603965.4</v>
      </c>
      <c r="C14" s="12">
        <f t="shared" ref="C14:M14" si="4">AVERAGE(C8:C12)</f>
        <v>13527</v>
      </c>
      <c r="D14" s="12" t="e">
        <f t="shared" si="4"/>
        <v>#DIV/0!</v>
      </c>
      <c r="E14" s="12" t="e">
        <f t="shared" si="4"/>
        <v>#DIV/0!</v>
      </c>
      <c r="F14" s="12" t="e">
        <f t="shared" si="4"/>
        <v>#DIV/0!</v>
      </c>
      <c r="G14" s="12" t="e">
        <f t="shared" si="4"/>
        <v>#DIV/0!</v>
      </c>
      <c r="H14" s="12" t="e">
        <f t="shared" si="4"/>
        <v>#DIV/0!</v>
      </c>
      <c r="I14" s="12" t="e">
        <f t="shared" si="4"/>
        <v>#DIV/0!</v>
      </c>
      <c r="J14" s="12" t="e">
        <f t="shared" si="4"/>
        <v>#DIV/0!</v>
      </c>
      <c r="K14" s="12" t="e">
        <f t="shared" si="4"/>
        <v>#DIV/0!</v>
      </c>
      <c r="L14" s="12" t="e">
        <f t="shared" si="4"/>
        <v>#DIV/0!</v>
      </c>
      <c r="M14" s="12" t="e">
        <f t="shared" si="4"/>
        <v>#DIV/0!</v>
      </c>
      <c r="N14" s="12"/>
      <c r="O14" s="13"/>
      <c r="P14" s="11" t="s">
        <v>241</v>
      </c>
      <c r="Q14" s="12">
        <f>AVERAGE(Q8:Q12)</f>
        <v>2851544.5270604193</v>
      </c>
      <c r="R14" s="12">
        <f t="shared" ref="R14" si="5">AVERAGE(R8:R12)</f>
        <v>45366.784956049647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3"/>
      <c r="AD14" s="11" t="s">
        <v>241</v>
      </c>
      <c r="AE14" s="12">
        <f>AVERAGE(AE8:AE12)</f>
        <v>0.16512016673025559</v>
      </c>
      <c r="AF14" s="12">
        <f>AVERAGE(AF8:AF12)</f>
        <v>2.6269872431838926E-3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</row>
    <row r="15" spans="1:43" s="2" customFormat="1" ht="15.75" x14ac:dyDescent="0.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1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5"/>
      <c r="AD15" s="11" t="s">
        <v>242</v>
      </c>
      <c r="AE15" s="14">
        <f>TTEST(AE3:AE7,AE8:AE12,1,2)</f>
        <v>0.13151140026324282</v>
      </c>
      <c r="AF15" s="14" t="e">
        <f>TTEST(AF3:AF7,AF8:AF12,1,2)</f>
        <v>#DIV/0!</v>
      </c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5"/>
    </row>
    <row r="16" spans="1:43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1:43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1:43" ht="15.75" x14ac:dyDescent="0.25">
      <c r="A18" s="11" t="s">
        <v>216</v>
      </c>
      <c r="B18" s="17" t="s">
        <v>120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2"/>
      <c r="N18" s="12"/>
      <c r="O18" s="13"/>
      <c r="P18" s="11" t="s">
        <v>217</v>
      </c>
      <c r="Q18" s="17" t="str">
        <f>B18</f>
        <v>3-Furoic acid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2"/>
      <c r="AC18" s="13"/>
      <c r="AD18" s="11" t="s">
        <v>214</v>
      </c>
      <c r="AE18" s="17" t="str">
        <f>B18</f>
        <v>3-Furoic acid</v>
      </c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2"/>
      <c r="AQ18" s="13"/>
    </row>
    <row r="19" spans="1:43" x14ac:dyDescent="0.25">
      <c r="A19" s="12"/>
      <c r="B19" s="14" t="s">
        <v>218</v>
      </c>
      <c r="C19" s="14" t="s">
        <v>219</v>
      </c>
      <c r="D19" s="14" t="s">
        <v>220</v>
      </c>
      <c r="E19" s="14" t="s">
        <v>221</v>
      </c>
      <c r="F19" s="14" t="s">
        <v>222</v>
      </c>
      <c r="G19" s="14" t="s">
        <v>223</v>
      </c>
      <c r="H19" s="14" t="s">
        <v>224</v>
      </c>
      <c r="I19" s="14" t="s">
        <v>225</v>
      </c>
      <c r="J19" s="14" t="s">
        <v>226</v>
      </c>
      <c r="K19" s="14" t="s">
        <v>227</v>
      </c>
      <c r="L19" s="14" t="s">
        <v>228</v>
      </c>
      <c r="M19" s="14" t="s">
        <v>229</v>
      </c>
      <c r="N19" s="14" t="s">
        <v>213</v>
      </c>
      <c r="O19" s="13"/>
      <c r="P19" s="12"/>
      <c r="Q19" s="14" t="s">
        <v>218</v>
      </c>
      <c r="R19" s="14" t="s">
        <v>219</v>
      </c>
      <c r="S19" s="14" t="s">
        <v>220</v>
      </c>
      <c r="T19" s="14" t="s">
        <v>221</v>
      </c>
      <c r="U19" s="14" t="s">
        <v>222</v>
      </c>
      <c r="V19" s="14" t="s">
        <v>223</v>
      </c>
      <c r="W19" s="14" t="s">
        <v>224</v>
      </c>
      <c r="X19" s="14" t="s">
        <v>225</v>
      </c>
      <c r="Y19" s="14" t="s">
        <v>226</v>
      </c>
      <c r="Z19" s="14" t="s">
        <v>227</v>
      </c>
      <c r="AA19" s="14" t="s">
        <v>228</v>
      </c>
      <c r="AB19" s="14" t="s">
        <v>229</v>
      </c>
      <c r="AC19" s="13"/>
      <c r="AD19" s="12"/>
      <c r="AE19" s="14" t="s">
        <v>218</v>
      </c>
      <c r="AF19" s="14" t="s">
        <v>219</v>
      </c>
      <c r="AG19" s="14" t="s">
        <v>220</v>
      </c>
      <c r="AH19" s="14" t="s">
        <v>221</v>
      </c>
      <c r="AI19" s="14" t="s">
        <v>222</v>
      </c>
      <c r="AJ19" s="14" t="s">
        <v>223</v>
      </c>
      <c r="AK19" s="14" t="s">
        <v>224</v>
      </c>
      <c r="AL19" s="14" t="s">
        <v>225</v>
      </c>
      <c r="AM19" s="14" t="s">
        <v>226</v>
      </c>
      <c r="AN19" s="14" t="s">
        <v>227</v>
      </c>
      <c r="AO19" s="14" t="s">
        <v>228</v>
      </c>
      <c r="AP19" s="14" t="s">
        <v>229</v>
      </c>
      <c r="AQ19" s="13"/>
    </row>
    <row r="20" spans="1:43" x14ac:dyDescent="0.25">
      <c r="A20" s="12" t="s">
        <v>230</v>
      </c>
      <c r="F20" s="12"/>
      <c r="G20" s="12"/>
      <c r="H20" s="12"/>
      <c r="I20" s="12"/>
      <c r="J20" s="12"/>
      <c r="K20" s="12"/>
      <c r="L20" s="12"/>
      <c r="M20" s="12"/>
      <c r="N20" s="12">
        <v>3.6634621409977131</v>
      </c>
      <c r="O20" s="13"/>
      <c r="P20" s="12" t="s">
        <v>230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12" t="s">
        <v>230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</row>
    <row r="21" spans="1:43" x14ac:dyDescent="0.25">
      <c r="A21" s="12" t="s">
        <v>231</v>
      </c>
      <c r="B21">
        <v>244778</v>
      </c>
      <c r="C21">
        <v>10516</v>
      </c>
      <c r="F21" s="12"/>
      <c r="G21" s="12"/>
      <c r="H21" s="12"/>
      <c r="I21" s="12"/>
      <c r="J21" s="12"/>
      <c r="K21" s="12"/>
      <c r="L21" s="12"/>
      <c r="M21" s="12"/>
      <c r="N21" s="12">
        <v>52.663271584675194</v>
      </c>
      <c r="O21" s="13"/>
      <c r="P21" s="12" t="s">
        <v>231</v>
      </c>
      <c r="Q21" s="12">
        <f t="shared" ref="Q21:Q29" si="6">B21*$N21</f>
        <v>12890810.291953625</v>
      </c>
      <c r="R21" s="12">
        <f>C21*$N21</f>
        <v>553806.96398444439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3"/>
      <c r="AD21" s="12" t="s">
        <v>231</v>
      </c>
      <c r="AE21" s="12">
        <f>Q21/$Q$30</f>
        <v>2.9144461872449288</v>
      </c>
      <c r="AF21" s="12">
        <f>R21/$Q$30</f>
        <v>0.12520862211909434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</row>
    <row r="22" spans="1:43" x14ac:dyDescent="0.25">
      <c r="A22" s="12" t="s">
        <v>232</v>
      </c>
      <c r="B22">
        <v>269583</v>
      </c>
      <c r="F22" s="12"/>
      <c r="G22" s="12"/>
      <c r="H22" s="12"/>
      <c r="I22" s="12"/>
      <c r="J22" s="12"/>
      <c r="K22" s="12"/>
      <c r="L22" s="12"/>
      <c r="M22" s="12"/>
      <c r="N22" s="12">
        <v>5.27428246560173</v>
      </c>
      <c r="O22" s="13"/>
      <c r="P22" s="12" t="s">
        <v>232</v>
      </c>
      <c r="Q22" s="12">
        <f t="shared" si="6"/>
        <v>1421856.8899243111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3"/>
      <c r="AD22" s="12" t="s">
        <v>232</v>
      </c>
      <c r="AE22" s="12">
        <f>Q22/$Q$30</f>
        <v>0.32146353082509149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</row>
    <row r="23" spans="1:43" x14ac:dyDescent="0.25">
      <c r="A23" s="12" t="s">
        <v>233</v>
      </c>
      <c r="B23">
        <v>957849</v>
      </c>
      <c r="C23">
        <v>33783</v>
      </c>
      <c r="F23" s="12"/>
      <c r="G23" s="12"/>
      <c r="H23" s="12"/>
      <c r="I23" s="12"/>
      <c r="J23" s="12"/>
      <c r="K23" s="12"/>
      <c r="L23" s="12"/>
      <c r="M23" s="12"/>
      <c r="N23" s="12">
        <v>1</v>
      </c>
      <c r="O23" s="13"/>
      <c r="P23" s="12" t="s">
        <v>233</v>
      </c>
      <c r="Q23" s="12">
        <f t="shared" si="6"/>
        <v>957849</v>
      </c>
      <c r="R23" s="12">
        <f t="shared" ref="R23:R24" si="7">C23*$N23</f>
        <v>33783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3"/>
      <c r="AD23" s="12" t="s">
        <v>233</v>
      </c>
      <c r="AE23" s="12">
        <f>Q23/$Q$30</f>
        <v>0.21655732283554502</v>
      </c>
      <c r="AF23" s="12">
        <f>R23/$Q$30</f>
        <v>7.6379012113111959E-3</v>
      </c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</row>
    <row r="24" spans="1:43" x14ac:dyDescent="0.25">
      <c r="A24" s="12" t="s">
        <v>234</v>
      </c>
      <c r="B24">
        <v>257272</v>
      </c>
      <c r="C24">
        <v>12127</v>
      </c>
      <c r="F24" s="12"/>
      <c r="G24" s="12"/>
      <c r="H24" s="12"/>
      <c r="I24" s="12"/>
      <c r="J24" s="12"/>
      <c r="K24" s="12"/>
      <c r="L24" s="12"/>
      <c r="M24" s="12"/>
      <c r="N24" s="12">
        <v>9.4133004498598787</v>
      </c>
      <c r="O24" s="13"/>
      <c r="P24" s="12" t="s">
        <v>234</v>
      </c>
      <c r="Q24" s="12">
        <f t="shared" si="6"/>
        <v>2421778.6333363508</v>
      </c>
      <c r="R24" s="12">
        <f t="shared" si="7"/>
        <v>114155.09455545075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3"/>
      <c r="AD24" s="12" t="s">
        <v>234</v>
      </c>
      <c r="AE24" s="12">
        <f>Q24/$Q$30</f>
        <v>0.54753295909443467</v>
      </c>
      <c r="AF24" s="12">
        <f>R24/$Q$30</f>
        <v>2.5808996684202747E-2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</row>
    <row r="25" spans="1:43" x14ac:dyDescent="0.25">
      <c r="A25" s="12" t="s">
        <v>235</v>
      </c>
      <c r="B25">
        <v>447655</v>
      </c>
      <c r="F25" s="12"/>
      <c r="G25" s="12"/>
      <c r="H25" s="12"/>
      <c r="I25" s="12"/>
      <c r="J25" s="12"/>
      <c r="K25" s="12"/>
      <c r="L25" s="12"/>
      <c r="M25" s="12"/>
      <c r="N25" s="12">
        <v>3.3537949993383345</v>
      </c>
      <c r="O25" s="13"/>
      <c r="P25" s="12" t="s">
        <v>235</v>
      </c>
      <c r="Q25" s="12">
        <f t="shared" si="6"/>
        <v>1501343.1004288022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3"/>
      <c r="AD25" s="12" t="s">
        <v>235</v>
      </c>
      <c r="AE25" s="12">
        <f>Q25/$Q$30</f>
        <v>0.33943433932329442</v>
      </c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</row>
    <row r="26" spans="1:43" x14ac:dyDescent="0.25">
      <c r="A26" s="12" t="s">
        <v>236</v>
      </c>
      <c r="F26" s="12"/>
      <c r="G26" s="12"/>
      <c r="H26" s="12"/>
      <c r="I26" s="12"/>
      <c r="J26" s="12"/>
      <c r="K26" s="12"/>
      <c r="L26" s="12"/>
      <c r="M26" s="12"/>
      <c r="N26" s="12">
        <v>3.7705854651120836</v>
      </c>
      <c r="O26" s="13"/>
      <c r="P26" s="12" t="s">
        <v>236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3"/>
      <c r="AD26" s="12" t="s">
        <v>236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</row>
    <row r="27" spans="1:43" x14ac:dyDescent="0.25">
      <c r="A27" s="12" t="s">
        <v>237</v>
      </c>
      <c r="B27">
        <v>133416</v>
      </c>
      <c r="F27" s="12"/>
      <c r="G27" s="12"/>
      <c r="H27" s="12"/>
      <c r="I27" s="12"/>
      <c r="J27" s="12"/>
      <c r="K27" s="12"/>
      <c r="L27" s="12"/>
      <c r="M27" s="12"/>
      <c r="N27" s="12">
        <v>10.154589962199262</v>
      </c>
      <c r="O27" s="13"/>
      <c r="P27" s="12" t="s">
        <v>237</v>
      </c>
      <c r="Q27" s="12">
        <f t="shared" si="6"/>
        <v>1354784.7743967767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3"/>
      <c r="AD27" s="12" t="s">
        <v>237</v>
      </c>
      <c r="AE27" s="12">
        <f>Q27/$Q$30</f>
        <v>0.30629938932099299</v>
      </c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</row>
    <row r="28" spans="1:43" x14ac:dyDescent="0.25">
      <c r="A28" s="12" t="s">
        <v>238</v>
      </c>
      <c r="B28">
        <v>398256</v>
      </c>
      <c r="F28" s="12"/>
      <c r="G28" s="12"/>
      <c r="H28" s="12"/>
      <c r="I28" s="12"/>
      <c r="J28" s="12"/>
      <c r="K28" s="12"/>
      <c r="L28" s="12"/>
      <c r="M28" s="12"/>
      <c r="N28" s="12">
        <v>2.4585723137428261</v>
      </c>
      <c r="O28" s="13"/>
      <c r="P28" s="12" t="s">
        <v>238</v>
      </c>
      <c r="Q28" s="12">
        <f t="shared" si="6"/>
        <v>979141.17538196302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3"/>
      <c r="AD28" s="12" t="s">
        <v>238</v>
      </c>
      <c r="AE28" s="12">
        <f>Q28/$Q$30</f>
        <v>0.22137120946909877</v>
      </c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</row>
    <row r="29" spans="1:43" x14ac:dyDescent="0.25">
      <c r="A29" s="12" t="s">
        <v>239</v>
      </c>
      <c r="B29">
        <v>178189</v>
      </c>
      <c r="F29" s="12"/>
      <c r="G29" s="12"/>
      <c r="H29" s="12"/>
      <c r="I29" s="12"/>
      <c r="J29" s="12"/>
      <c r="K29" s="12"/>
      <c r="L29" s="12"/>
      <c r="M29" s="12"/>
      <c r="N29" s="12">
        <v>5.7441821194253215</v>
      </c>
      <c r="O29" s="13"/>
      <c r="P29" s="12" t="s">
        <v>239</v>
      </c>
      <c r="Q29" s="12">
        <f t="shared" si="6"/>
        <v>1023550.0676782787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3"/>
      <c r="AD29" s="12" t="s">
        <v>239</v>
      </c>
      <c r="AE29" s="12">
        <f>Q29/$Q$30</f>
        <v>0.23141148807854783</v>
      </c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</row>
    <row r="30" spans="1:43" ht="15.75" x14ac:dyDescent="0.25">
      <c r="A30" s="11" t="s">
        <v>240</v>
      </c>
      <c r="B30" s="12">
        <f t="shared" ref="B30:M30" si="8">AVERAGE(B20:B24)</f>
        <v>432370.5</v>
      </c>
      <c r="C30" s="12">
        <f t="shared" si="8"/>
        <v>18808.666666666668</v>
      </c>
      <c r="D30" s="12" t="e">
        <f t="shared" si="8"/>
        <v>#DIV/0!</v>
      </c>
      <c r="E30" s="12" t="e">
        <f t="shared" si="8"/>
        <v>#DIV/0!</v>
      </c>
      <c r="F30" s="12" t="e">
        <f t="shared" si="8"/>
        <v>#DIV/0!</v>
      </c>
      <c r="G30" s="12" t="e">
        <f t="shared" si="8"/>
        <v>#DIV/0!</v>
      </c>
      <c r="H30" s="12" t="e">
        <f t="shared" si="8"/>
        <v>#DIV/0!</v>
      </c>
      <c r="I30" s="12" t="e">
        <f t="shared" si="8"/>
        <v>#DIV/0!</v>
      </c>
      <c r="J30" s="12" t="e">
        <f t="shared" si="8"/>
        <v>#DIV/0!</v>
      </c>
      <c r="K30" s="12" t="e">
        <f t="shared" si="8"/>
        <v>#DIV/0!</v>
      </c>
      <c r="L30" s="12" t="e">
        <f t="shared" si="8"/>
        <v>#DIV/0!</v>
      </c>
      <c r="M30" s="12" t="e">
        <f t="shared" si="8"/>
        <v>#DIV/0!</v>
      </c>
      <c r="N30" s="12"/>
      <c r="O30" s="13"/>
      <c r="P30" s="11" t="s">
        <v>240</v>
      </c>
      <c r="Q30" s="12">
        <f>AVERAGE(Q20:Q24)</f>
        <v>4423073.7038035719</v>
      </c>
      <c r="R30" s="12">
        <f>AVERAGE(R20:R24)</f>
        <v>233915.01951329838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3"/>
      <c r="AD30" s="11" t="s">
        <v>240</v>
      </c>
      <c r="AE30" s="12">
        <f>AVERAGE(AE20:AE24)</f>
        <v>1</v>
      </c>
      <c r="AF30" s="12">
        <f>AVERAGE(AF20:AF24)</f>
        <v>5.2885173338202758E-2</v>
      </c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</row>
    <row r="31" spans="1:43" ht="15.75" x14ac:dyDescent="0.25">
      <c r="A31" s="11" t="s">
        <v>241</v>
      </c>
      <c r="B31" s="12">
        <f>AVERAGE(B25:B29)</f>
        <v>289379</v>
      </c>
      <c r="C31" s="12" t="e">
        <f t="shared" ref="C31:M31" si="9">AVERAGE(C25:C29)</f>
        <v>#DIV/0!</v>
      </c>
      <c r="D31" s="12" t="e">
        <f t="shared" si="9"/>
        <v>#DIV/0!</v>
      </c>
      <c r="E31" s="12" t="e">
        <f t="shared" si="9"/>
        <v>#DIV/0!</v>
      </c>
      <c r="F31" s="12" t="e">
        <f t="shared" si="9"/>
        <v>#DIV/0!</v>
      </c>
      <c r="G31" s="12" t="e">
        <f t="shared" si="9"/>
        <v>#DIV/0!</v>
      </c>
      <c r="H31" s="12" t="e">
        <f t="shared" si="9"/>
        <v>#DIV/0!</v>
      </c>
      <c r="I31" s="12" t="e">
        <f t="shared" si="9"/>
        <v>#DIV/0!</v>
      </c>
      <c r="J31" s="12" t="e">
        <f t="shared" si="9"/>
        <v>#DIV/0!</v>
      </c>
      <c r="K31" s="12" t="e">
        <f t="shared" si="9"/>
        <v>#DIV/0!</v>
      </c>
      <c r="L31" s="12" t="e">
        <f t="shared" si="9"/>
        <v>#DIV/0!</v>
      </c>
      <c r="M31" s="12" t="e">
        <f t="shared" si="9"/>
        <v>#DIV/0!</v>
      </c>
      <c r="N31" s="12"/>
      <c r="O31" s="13"/>
      <c r="P31" s="11" t="s">
        <v>241</v>
      </c>
      <c r="Q31" s="12">
        <f>AVERAGE(Q25:Q29)</f>
        <v>1214704.7794714551</v>
      </c>
      <c r="R31" s="12" t="e">
        <f t="shared" ref="R31" si="10">AVERAGE(R25:R29)</f>
        <v>#DIV/0!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3"/>
      <c r="AD31" s="11" t="s">
        <v>241</v>
      </c>
      <c r="AE31" s="12">
        <f>AVERAGE(AE25:AE29)</f>
        <v>0.2746291065479835</v>
      </c>
      <c r="AF31" s="12" t="e">
        <f>AVERAGE(AF25:AF29)</f>
        <v>#DIV/0!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</row>
    <row r="32" spans="1:43" s="2" customFormat="1" ht="15.75" x14ac:dyDescent="0.25">
      <c r="A32" s="1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5"/>
      <c r="AD32" s="11" t="s">
        <v>242</v>
      </c>
      <c r="AE32" s="14">
        <f>TTEST(AE20:AE24,AE25:AE29,1,2)</f>
        <v>0.15101212992059185</v>
      </c>
      <c r="AF32" s="14" t="e">
        <f>TTEST(AF20:AF24,AF25:AF29,1,2)</f>
        <v>#DIV/0!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5"/>
    </row>
    <row r="33" spans="1:43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 ht="15.75" x14ac:dyDescent="0.25">
      <c r="A35" s="11" t="s">
        <v>216</v>
      </c>
      <c r="B35" s="17" t="s">
        <v>161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2"/>
      <c r="N35" s="12"/>
      <c r="O35" s="13"/>
      <c r="P35" s="11" t="s">
        <v>217</v>
      </c>
      <c r="Q35" s="17" t="str">
        <f>B35</f>
        <v>3-Hydroxybutyric acid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2"/>
      <c r="AC35" s="13"/>
      <c r="AD35" s="11" t="s">
        <v>214</v>
      </c>
      <c r="AE35" s="17" t="str">
        <f>B35</f>
        <v>3-Hydroxybutyric acid</v>
      </c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2"/>
      <c r="AQ35" s="13"/>
    </row>
    <row r="36" spans="1:43" x14ac:dyDescent="0.25">
      <c r="A36" s="12"/>
      <c r="B36" s="14" t="s">
        <v>218</v>
      </c>
      <c r="C36" s="14" t="s">
        <v>219</v>
      </c>
      <c r="D36" s="14" t="s">
        <v>220</v>
      </c>
      <c r="E36" s="14" t="s">
        <v>221</v>
      </c>
      <c r="F36" s="14" t="s">
        <v>222</v>
      </c>
      <c r="G36" s="14" t="s">
        <v>223</v>
      </c>
      <c r="H36" s="14" t="s">
        <v>224</v>
      </c>
      <c r="I36" s="14" t="s">
        <v>225</v>
      </c>
      <c r="J36" s="14" t="s">
        <v>226</v>
      </c>
      <c r="K36" s="14" t="s">
        <v>227</v>
      </c>
      <c r="L36" s="14" t="s">
        <v>228</v>
      </c>
      <c r="M36" s="14" t="s">
        <v>229</v>
      </c>
      <c r="N36" s="14" t="s">
        <v>213</v>
      </c>
      <c r="O36" s="13"/>
      <c r="P36" s="12"/>
      <c r="Q36" s="14" t="s">
        <v>218</v>
      </c>
      <c r="R36" s="14" t="s">
        <v>219</v>
      </c>
      <c r="S36" s="14" t="s">
        <v>220</v>
      </c>
      <c r="T36" s="14" t="s">
        <v>221</v>
      </c>
      <c r="U36" s="14" t="s">
        <v>222</v>
      </c>
      <c r="V36" s="14" t="s">
        <v>223</v>
      </c>
      <c r="W36" s="14" t="s">
        <v>224</v>
      </c>
      <c r="X36" s="14" t="s">
        <v>225</v>
      </c>
      <c r="Y36" s="14" t="s">
        <v>226</v>
      </c>
      <c r="Z36" s="14" t="s">
        <v>227</v>
      </c>
      <c r="AA36" s="14" t="s">
        <v>228</v>
      </c>
      <c r="AB36" s="14" t="s">
        <v>229</v>
      </c>
      <c r="AC36" s="13"/>
      <c r="AD36" s="12"/>
      <c r="AE36" s="14" t="s">
        <v>218</v>
      </c>
      <c r="AF36" s="14" t="s">
        <v>219</v>
      </c>
      <c r="AG36" s="14" t="s">
        <v>220</v>
      </c>
      <c r="AH36" s="14" t="s">
        <v>221</v>
      </c>
      <c r="AI36" s="14" t="s">
        <v>222</v>
      </c>
      <c r="AJ36" s="14" t="s">
        <v>223</v>
      </c>
      <c r="AK36" s="14" t="s">
        <v>224</v>
      </c>
      <c r="AL36" s="14" t="s">
        <v>225</v>
      </c>
      <c r="AM36" s="14" t="s">
        <v>226</v>
      </c>
      <c r="AN36" s="14" t="s">
        <v>227</v>
      </c>
      <c r="AO36" s="14" t="s">
        <v>228</v>
      </c>
      <c r="AP36" s="14" t="s">
        <v>229</v>
      </c>
      <c r="AQ36" s="13"/>
    </row>
    <row r="37" spans="1:43" x14ac:dyDescent="0.25">
      <c r="A37" s="12" t="s">
        <v>230</v>
      </c>
      <c r="B37">
        <v>76162</v>
      </c>
      <c r="F37" s="12"/>
      <c r="G37" s="12"/>
      <c r="H37" s="12"/>
      <c r="I37" s="12"/>
      <c r="J37" s="12"/>
      <c r="K37" s="12"/>
      <c r="L37" s="12"/>
      <c r="M37" s="12"/>
      <c r="N37" s="12">
        <v>3.6634621409977131</v>
      </c>
      <c r="O37" s="13"/>
      <c r="P37" s="12" t="s">
        <v>230</v>
      </c>
      <c r="Q37" s="12">
        <f>B37*$N37</f>
        <v>279016.60358266783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3"/>
      <c r="AD37" s="12" t="s">
        <v>230</v>
      </c>
      <c r="AE37" s="12">
        <f t="shared" ref="AE37:AE46" si="11">Q37/$Q$47</f>
        <v>5.0255067188294769E-2</v>
      </c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</row>
    <row r="38" spans="1:43" x14ac:dyDescent="0.25">
      <c r="A38" s="12" t="s">
        <v>231</v>
      </c>
      <c r="B38">
        <v>348429</v>
      </c>
      <c r="F38" s="12"/>
      <c r="G38" s="12"/>
      <c r="H38" s="12"/>
      <c r="I38" s="12"/>
      <c r="J38" s="12"/>
      <c r="K38" s="12"/>
      <c r="L38" s="12"/>
      <c r="M38" s="12"/>
      <c r="N38" s="12">
        <v>52.663271584675194</v>
      </c>
      <c r="O38" s="13"/>
      <c r="P38" s="12" t="s">
        <v>231</v>
      </c>
      <c r="Q38" s="12">
        <f t="shared" ref="Q38:Q41" si="12">B38*$N38</f>
        <v>18349411.054976795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3"/>
      <c r="AD38" s="12" t="s">
        <v>231</v>
      </c>
      <c r="AE38" s="12">
        <f t="shared" si="11"/>
        <v>3.3050036219807977</v>
      </c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</row>
    <row r="39" spans="1:43" x14ac:dyDescent="0.25">
      <c r="A39" s="12" t="s">
        <v>232</v>
      </c>
      <c r="B39">
        <v>393888</v>
      </c>
      <c r="F39" s="12"/>
      <c r="G39" s="12"/>
      <c r="H39" s="12"/>
      <c r="I39" s="12"/>
      <c r="J39" s="12"/>
      <c r="K39" s="12"/>
      <c r="L39" s="12"/>
      <c r="M39" s="12"/>
      <c r="N39" s="12">
        <v>5.27428246560173</v>
      </c>
      <c r="O39" s="13"/>
      <c r="P39" s="12" t="s">
        <v>232</v>
      </c>
      <c r="Q39" s="12">
        <f>B39*$N39</f>
        <v>2077476.5718109342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3"/>
      <c r="AD39" s="12" t="s">
        <v>232</v>
      </c>
      <c r="AE39" s="12">
        <f t="shared" si="11"/>
        <v>0.37418463044093986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</row>
    <row r="40" spans="1:43" x14ac:dyDescent="0.25">
      <c r="A40" s="12" t="s">
        <v>233</v>
      </c>
      <c r="B40">
        <v>1721875</v>
      </c>
      <c r="F40" s="12"/>
      <c r="G40" s="12"/>
      <c r="H40" s="12"/>
      <c r="I40" s="12"/>
      <c r="J40" s="12"/>
      <c r="K40" s="12"/>
      <c r="L40" s="12"/>
      <c r="M40" s="12"/>
      <c r="N40" s="12">
        <v>1</v>
      </c>
      <c r="O40" s="13"/>
      <c r="P40" s="12" t="s">
        <v>233</v>
      </c>
      <c r="Q40" s="12">
        <f t="shared" si="12"/>
        <v>1721875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3"/>
      <c r="AD40" s="12" t="s">
        <v>233</v>
      </c>
      <c r="AE40" s="12">
        <f t="shared" si="11"/>
        <v>0.31013546399652459</v>
      </c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</row>
    <row r="41" spans="1:43" x14ac:dyDescent="0.25">
      <c r="A41" s="12" t="s">
        <v>234</v>
      </c>
      <c r="B41">
        <v>566461</v>
      </c>
      <c r="F41" s="12"/>
      <c r="G41" s="12"/>
      <c r="H41" s="12"/>
      <c r="I41" s="12"/>
      <c r="J41" s="12"/>
      <c r="K41" s="12"/>
      <c r="L41" s="12"/>
      <c r="M41" s="12"/>
      <c r="N41" s="12">
        <v>9.4133004498598787</v>
      </c>
      <c r="O41" s="13"/>
      <c r="P41" s="12" t="s">
        <v>234</v>
      </c>
      <c r="Q41" s="12">
        <f t="shared" si="12"/>
        <v>5332267.5861280765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3"/>
      <c r="AD41" s="12" t="s">
        <v>234</v>
      </c>
      <c r="AE41" s="12">
        <f t="shared" si="11"/>
        <v>0.9604212163934428</v>
      </c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</row>
    <row r="42" spans="1:43" x14ac:dyDescent="0.25">
      <c r="A42" s="12" t="s">
        <v>235</v>
      </c>
      <c r="B42">
        <v>1317767</v>
      </c>
      <c r="F42" s="12"/>
      <c r="G42" s="12"/>
      <c r="H42" s="12"/>
      <c r="I42" s="12"/>
      <c r="J42" s="12"/>
      <c r="K42" s="12"/>
      <c r="L42" s="12"/>
      <c r="M42" s="12"/>
      <c r="N42" s="12">
        <v>3.3537949993383345</v>
      </c>
      <c r="O42" s="13"/>
      <c r="P42" s="12" t="s">
        <v>235</v>
      </c>
      <c r="Q42" s="12">
        <f t="shared" ref="Q42:Q46" si="13">B42*$N42</f>
        <v>4419520.3748930786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3"/>
      <c r="AD42" s="12" t="s">
        <v>235</v>
      </c>
      <c r="AE42" s="12">
        <f t="shared" si="11"/>
        <v>0.79602177980954447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</row>
    <row r="43" spans="1:43" x14ac:dyDescent="0.25">
      <c r="A43" s="12" t="s">
        <v>236</v>
      </c>
      <c r="B43">
        <v>34653</v>
      </c>
      <c r="F43" s="12"/>
      <c r="G43" s="12"/>
      <c r="H43" s="12"/>
      <c r="I43" s="12"/>
      <c r="J43" s="12"/>
      <c r="K43" s="12"/>
      <c r="L43" s="12"/>
      <c r="M43" s="12"/>
      <c r="N43" s="12">
        <v>3.7705854651120836</v>
      </c>
      <c r="O43" s="13"/>
      <c r="P43" s="12" t="s">
        <v>236</v>
      </c>
      <c r="Q43" s="12">
        <f t="shared" si="13"/>
        <v>130662.09812252903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3"/>
      <c r="AD43" s="12" t="s">
        <v>236</v>
      </c>
      <c r="AE43" s="12">
        <f t="shared" si="11"/>
        <v>2.3534199885584011E-2</v>
      </c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</row>
    <row r="44" spans="1:43" x14ac:dyDescent="0.25">
      <c r="A44" s="12" t="s">
        <v>237</v>
      </c>
      <c r="B44">
        <v>348160</v>
      </c>
      <c r="F44" s="12"/>
      <c r="G44" s="12"/>
      <c r="H44" s="12"/>
      <c r="I44" s="12"/>
      <c r="J44" s="12"/>
      <c r="K44" s="12"/>
      <c r="L44" s="12"/>
      <c r="M44" s="12"/>
      <c r="N44" s="12">
        <v>10.154589962199262</v>
      </c>
      <c r="O44" s="13"/>
      <c r="P44" s="12" t="s">
        <v>237</v>
      </c>
      <c r="Q44" s="12">
        <f t="shared" si="13"/>
        <v>3535422.0412392952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3"/>
      <c r="AD44" s="12" t="s">
        <v>237</v>
      </c>
      <c r="AE44" s="12">
        <f t="shared" si="11"/>
        <v>0.63678243495218234</v>
      </c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</row>
    <row r="45" spans="1:43" x14ac:dyDescent="0.25">
      <c r="A45" s="12" t="s">
        <v>238</v>
      </c>
      <c r="B45">
        <v>1885834</v>
      </c>
      <c r="F45" s="12"/>
      <c r="G45" s="12"/>
      <c r="H45" s="12"/>
      <c r="I45" s="12"/>
      <c r="J45" s="12"/>
      <c r="K45" s="12"/>
      <c r="L45" s="12"/>
      <c r="M45" s="12"/>
      <c r="N45" s="12">
        <v>2.4585723137428261</v>
      </c>
      <c r="O45" s="13"/>
      <c r="P45" s="12" t="s">
        <v>238</v>
      </c>
      <c r="Q45" s="12">
        <f t="shared" si="13"/>
        <v>4636459.2607148886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3"/>
      <c r="AD45" s="12" t="s">
        <v>238</v>
      </c>
      <c r="AE45" s="12">
        <f t="shared" si="11"/>
        <v>0.83509572072467242</v>
      </c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</row>
    <row r="46" spans="1:43" x14ac:dyDescent="0.25">
      <c r="A46" s="12" t="s">
        <v>239</v>
      </c>
      <c r="B46">
        <v>345963</v>
      </c>
      <c r="F46" s="12"/>
      <c r="G46" s="12"/>
      <c r="H46" s="12"/>
      <c r="I46" s="12"/>
      <c r="J46" s="12"/>
      <c r="K46" s="12"/>
      <c r="L46" s="12"/>
      <c r="M46" s="12"/>
      <c r="N46" s="12">
        <v>5.7441821194253215</v>
      </c>
      <c r="O46" s="13"/>
      <c r="P46" s="12" t="s">
        <v>239</v>
      </c>
      <c r="Q46" s="12">
        <f t="shared" si="13"/>
        <v>1987274.4785827426</v>
      </c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3"/>
      <c r="AD46" s="12" t="s">
        <v>239</v>
      </c>
      <c r="AE46" s="12">
        <f t="shared" si="11"/>
        <v>0.35793788312375197</v>
      </c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</row>
    <row r="47" spans="1:43" ht="15.75" x14ac:dyDescent="0.25">
      <c r="A47" s="11" t="s">
        <v>240</v>
      </c>
      <c r="B47" s="12">
        <f t="shared" ref="B47:M47" si="14">AVERAGE(B37:B41)</f>
        <v>621363</v>
      </c>
      <c r="C47" s="12" t="e">
        <f t="shared" si="14"/>
        <v>#DIV/0!</v>
      </c>
      <c r="D47" s="12" t="e">
        <f t="shared" si="14"/>
        <v>#DIV/0!</v>
      </c>
      <c r="E47" s="12" t="e">
        <f t="shared" si="14"/>
        <v>#DIV/0!</v>
      </c>
      <c r="F47" s="12" t="e">
        <f t="shared" si="14"/>
        <v>#DIV/0!</v>
      </c>
      <c r="G47" s="12" t="e">
        <f t="shared" si="14"/>
        <v>#DIV/0!</v>
      </c>
      <c r="H47" s="12" t="e">
        <f t="shared" si="14"/>
        <v>#DIV/0!</v>
      </c>
      <c r="I47" s="12" t="e">
        <f t="shared" si="14"/>
        <v>#DIV/0!</v>
      </c>
      <c r="J47" s="12" t="e">
        <f t="shared" si="14"/>
        <v>#DIV/0!</v>
      </c>
      <c r="K47" s="12" t="e">
        <f t="shared" si="14"/>
        <v>#DIV/0!</v>
      </c>
      <c r="L47" s="12" t="e">
        <f t="shared" si="14"/>
        <v>#DIV/0!</v>
      </c>
      <c r="M47" s="12" t="e">
        <f t="shared" si="14"/>
        <v>#DIV/0!</v>
      </c>
      <c r="N47" s="12"/>
      <c r="O47" s="13"/>
      <c r="P47" s="11" t="s">
        <v>240</v>
      </c>
      <c r="Q47" s="12">
        <f>AVERAGE(Q37:Q41)</f>
        <v>5552009.3632996948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3"/>
      <c r="AD47" s="11" t="s">
        <v>240</v>
      </c>
      <c r="AE47" s="12">
        <f>AVERAGE(AE37:AE41)</f>
        <v>1</v>
      </c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</row>
    <row r="48" spans="1:43" ht="15.75" x14ac:dyDescent="0.25">
      <c r="A48" s="11" t="s">
        <v>241</v>
      </c>
      <c r="B48" s="12">
        <f>AVERAGE(B42:B46)</f>
        <v>786475.4</v>
      </c>
      <c r="C48" s="12" t="e">
        <f t="shared" ref="C48:M48" si="15">AVERAGE(C42:C46)</f>
        <v>#DIV/0!</v>
      </c>
      <c r="D48" s="12" t="e">
        <f t="shared" si="15"/>
        <v>#DIV/0!</v>
      </c>
      <c r="E48" s="12" t="e">
        <f t="shared" si="15"/>
        <v>#DIV/0!</v>
      </c>
      <c r="F48" s="12" t="e">
        <f t="shared" si="15"/>
        <v>#DIV/0!</v>
      </c>
      <c r="G48" s="12" t="e">
        <f t="shared" si="15"/>
        <v>#DIV/0!</v>
      </c>
      <c r="H48" s="12" t="e">
        <f t="shared" si="15"/>
        <v>#DIV/0!</v>
      </c>
      <c r="I48" s="12" t="e">
        <f t="shared" si="15"/>
        <v>#DIV/0!</v>
      </c>
      <c r="J48" s="12" t="e">
        <f t="shared" si="15"/>
        <v>#DIV/0!</v>
      </c>
      <c r="K48" s="12" t="e">
        <f t="shared" si="15"/>
        <v>#DIV/0!</v>
      </c>
      <c r="L48" s="12" t="e">
        <f t="shared" si="15"/>
        <v>#DIV/0!</v>
      </c>
      <c r="M48" s="12" t="e">
        <f t="shared" si="15"/>
        <v>#DIV/0!</v>
      </c>
      <c r="N48" s="12"/>
      <c r="O48" s="13"/>
      <c r="P48" s="11" t="s">
        <v>241</v>
      </c>
      <c r="Q48" s="12">
        <f>AVERAGE(Q42:Q46)</f>
        <v>2941867.6507105068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3"/>
      <c r="AD48" s="11" t="s">
        <v>241</v>
      </c>
      <c r="AE48" s="12">
        <f>AVERAGE(AE42:AE46)</f>
        <v>0.52987440369914707</v>
      </c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</row>
    <row r="49" spans="1:43" s="2" customFormat="1" ht="15.75" x14ac:dyDescent="0.25">
      <c r="A49" s="11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11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5"/>
      <c r="AD49" s="11" t="s">
        <v>242</v>
      </c>
      <c r="AE49" s="14">
        <f>TTEST(AE37:AE41,AE42:AE46,1,2)</f>
        <v>0.2330084456936396</v>
      </c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5"/>
    </row>
    <row r="50" spans="1:43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ht="15.75" x14ac:dyDescent="0.25">
      <c r="A52" s="11" t="s">
        <v>216</v>
      </c>
      <c r="B52" s="17" t="s">
        <v>121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2"/>
      <c r="N52" s="12"/>
      <c r="O52" s="13"/>
      <c r="P52" s="11" t="s">
        <v>217</v>
      </c>
      <c r="Q52" s="17" t="str">
        <f>B52</f>
        <v>3-Methylglutaric acid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2"/>
      <c r="AC52" s="13"/>
      <c r="AD52" s="11" t="s">
        <v>214</v>
      </c>
      <c r="AE52" s="17" t="str">
        <f>B52</f>
        <v>3-Methylglutaric acid</v>
      </c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2"/>
      <c r="AQ52" s="13"/>
    </row>
    <row r="53" spans="1:43" x14ac:dyDescent="0.25">
      <c r="A53" s="12"/>
      <c r="B53" s="14" t="s">
        <v>218</v>
      </c>
      <c r="C53" s="14" t="s">
        <v>219</v>
      </c>
      <c r="D53" s="14" t="s">
        <v>220</v>
      </c>
      <c r="E53" s="14" t="s">
        <v>221</v>
      </c>
      <c r="F53" s="14" t="s">
        <v>222</v>
      </c>
      <c r="G53" s="14" t="s">
        <v>223</v>
      </c>
      <c r="H53" s="14" t="s">
        <v>224</v>
      </c>
      <c r="I53" s="14" t="s">
        <v>225</v>
      </c>
      <c r="J53" s="14" t="s">
        <v>226</v>
      </c>
      <c r="K53" s="14" t="s">
        <v>227</v>
      </c>
      <c r="L53" s="14" t="s">
        <v>228</v>
      </c>
      <c r="M53" s="14" t="s">
        <v>229</v>
      </c>
      <c r="N53" s="14" t="s">
        <v>213</v>
      </c>
      <c r="O53" s="13"/>
      <c r="P53" s="12"/>
      <c r="Q53" s="14" t="s">
        <v>218</v>
      </c>
      <c r="R53" s="14" t="s">
        <v>219</v>
      </c>
      <c r="S53" s="14" t="s">
        <v>220</v>
      </c>
      <c r="T53" s="14" t="s">
        <v>221</v>
      </c>
      <c r="U53" s="14" t="s">
        <v>222</v>
      </c>
      <c r="V53" s="14" t="s">
        <v>223</v>
      </c>
      <c r="W53" s="14" t="s">
        <v>224</v>
      </c>
      <c r="X53" s="14" t="s">
        <v>225</v>
      </c>
      <c r="Y53" s="14" t="s">
        <v>226</v>
      </c>
      <c r="Z53" s="14" t="s">
        <v>227</v>
      </c>
      <c r="AA53" s="14" t="s">
        <v>228</v>
      </c>
      <c r="AB53" s="14" t="s">
        <v>229</v>
      </c>
      <c r="AC53" s="13"/>
      <c r="AD53" s="12"/>
      <c r="AE53" s="14" t="s">
        <v>218</v>
      </c>
      <c r="AF53" s="14" t="s">
        <v>219</v>
      </c>
      <c r="AG53" s="14" t="s">
        <v>220</v>
      </c>
      <c r="AH53" s="14" t="s">
        <v>221</v>
      </c>
      <c r="AI53" s="14" t="s">
        <v>222</v>
      </c>
      <c r="AJ53" s="14" t="s">
        <v>223</v>
      </c>
      <c r="AK53" s="14" t="s">
        <v>224</v>
      </c>
      <c r="AL53" s="14" t="s">
        <v>225</v>
      </c>
      <c r="AM53" s="14" t="s">
        <v>226</v>
      </c>
      <c r="AN53" s="14" t="s">
        <v>227</v>
      </c>
      <c r="AO53" s="14" t="s">
        <v>228</v>
      </c>
      <c r="AP53" s="14" t="s">
        <v>229</v>
      </c>
      <c r="AQ53" s="13"/>
    </row>
    <row r="54" spans="1:43" x14ac:dyDescent="0.25">
      <c r="A54" s="12" t="s">
        <v>230</v>
      </c>
      <c r="B54">
        <v>444436</v>
      </c>
      <c r="F54" s="12"/>
      <c r="G54" s="12"/>
      <c r="H54" s="12"/>
      <c r="I54" s="12"/>
      <c r="J54" s="12"/>
      <c r="K54" s="12"/>
      <c r="L54" s="12"/>
      <c r="M54" s="12"/>
      <c r="N54" s="12">
        <v>3.6634621409977131</v>
      </c>
      <c r="O54" s="13"/>
      <c r="P54" s="12" t="s">
        <v>230</v>
      </c>
      <c r="Q54" s="12">
        <f>B54*$N54</f>
        <v>1628174.4600964596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3"/>
      <c r="AD54" s="12" t="s">
        <v>230</v>
      </c>
      <c r="AE54" s="12">
        <f t="shared" ref="AE54:AE63" si="16">Q54/$Q$64</f>
        <v>6.7714518606315416E-2</v>
      </c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</row>
    <row r="55" spans="1:43" x14ac:dyDescent="0.25">
      <c r="A55" s="12" t="s">
        <v>231</v>
      </c>
      <c r="B55">
        <v>1781495</v>
      </c>
      <c r="C55">
        <v>43774</v>
      </c>
      <c r="F55" s="12"/>
      <c r="G55" s="12"/>
      <c r="H55" s="12"/>
      <c r="I55" s="12"/>
      <c r="J55" s="12"/>
      <c r="K55" s="12"/>
      <c r="L55" s="12"/>
      <c r="M55" s="12"/>
      <c r="N55" s="12">
        <v>52.663271584675194</v>
      </c>
      <c r="O55" s="13"/>
      <c r="P55" s="12" t="s">
        <v>231</v>
      </c>
      <c r="Q55" s="12">
        <f t="shared" ref="Q55:Q58" si="17">B55*$N55</f>
        <v>93819355.011740938</v>
      </c>
      <c r="R55" s="12">
        <f t="shared" ref="R55:R58" si="18">C55*$N55</f>
        <v>2305282.0503475717</v>
      </c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3"/>
      <c r="AD55" s="12" t="s">
        <v>231</v>
      </c>
      <c r="AE55" s="12">
        <f t="shared" si="16"/>
        <v>3.9018745326582942</v>
      </c>
      <c r="AF55" s="12">
        <f t="shared" ref="AF55:AF63" si="19">R55/$Q$64</f>
        <v>9.5874900458650825E-2</v>
      </c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</row>
    <row r="56" spans="1:43" x14ac:dyDescent="0.25">
      <c r="A56" s="12" t="s">
        <v>232</v>
      </c>
      <c r="B56">
        <v>1350543</v>
      </c>
      <c r="C56">
        <v>28368</v>
      </c>
      <c r="F56" s="12"/>
      <c r="G56" s="12"/>
      <c r="H56" s="12"/>
      <c r="I56" s="12"/>
      <c r="J56" s="12"/>
      <c r="K56" s="12"/>
      <c r="L56" s="12"/>
      <c r="M56" s="12"/>
      <c r="N56" s="12">
        <v>5.27428246560173</v>
      </c>
      <c r="O56" s="13"/>
      <c r="P56" s="12" t="s">
        <v>232</v>
      </c>
      <c r="Q56" s="12">
        <f t="shared" si="17"/>
        <v>7123145.2639411576</v>
      </c>
      <c r="R56" s="12">
        <f t="shared" si="18"/>
        <v>149620.84498418987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3"/>
      <c r="AD56" s="12" t="s">
        <v>232</v>
      </c>
      <c r="AE56" s="12">
        <f t="shared" si="16"/>
        <v>0.29624611141612878</v>
      </c>
      <c r="AF56" s="12">
        <f t="shared" si="19"/>
        <v>6.2226154136911897E-3</v>
      </c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</row>
    <row r="57" spans="1:43" x14ac:dyDescent="0.25">
      <c r="A57" s="12" t="s">
        <v>233</v>
      </c>
      <c r="B57">
        <v>3372411</v>
      </c>
      <c r="C57">
        <v>74085</v>
      </c>
      <c r="F57" s="12"/>
      <c r="G57" s="12"/>
      <c r="H57" s="12"/>
      <c r="I57" s="12"/>
      <c r="J57" s="12"/>
      <c r="K57" s="12"/>
      <c r="L57" s="12"/>
      <c r="M57" s="12"/>
      <c r="N57" s="12">
        <v>1</v>
      </c>
      <c r="O57" s="13"/>
      <c r="P57" s="12" t="s">
        <v>233</v>
      </c>
      <c r="Q57" s="12">
        <f t="shared" si="17"/>
        <v>3372411</v>
      </c>
      <c r="R57" s="12">
        <f t="shared" si="18"/>
        <v>74085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3"/>
      <c r="AD57" s="12" t="s">
        <v>233</v>
      </c>
      <c r="AE57" s="12">
        <f t="shared" si="16"/>
        <v>0.14025596949488678</v>
      </c>
      <c r="AF57" s="12">
        <f t="shared" si="19"/>
        <v>3.0811379455317539E-3</v>
      </c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</row>
    <row r="58" spans="1:43" x14ac:dyDescent="0.25">
      <c r="A58" s="12" t="s">
        <v>234</v>
      </c>
      <c r="B58">
        <v>1517040</v>
      </c>
      <c r="C58">
        <v>38933</v>
      </c>
      <c r="F58" s="12"/>
      <c r="G58" s="12"/>
      <c r="H58" s="12"/>
      <c r="I58" s="12"/>
      <c r="J58" s="12"/>
      <c r="K58" s="12"/>
      <c r="L58" s="12"/>
      <c r="M58" s="12"/>
      <c r="N58" s="12">
        <v>9.4133004498598787</v>
      </c>
      <c r="O58" s="13"/>
      <c r="P58" s="12" t="s">
        <v>234</v>
      </c>
      <c r="Q58" s="12">
        <f t="shared" si="17"/>
        <v>14280353.314455431</v>
      </c>
      <c r="R58" s="12">
        <f t="shared" si="18"/>
        <v>366488.02641439467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3"/>
      <c r="AD58" s="12" t="s">
        <v>234</v>
      </c>
      <c r="AE58" s="12">
        <f t="shared" si="16"/>
        <v>0.59390886782437435</v>
      </c>
      <c r="AF58" s="12">
        <f t="shared" si="19"/>
        <v>1.524195403615354E-2</v>
      </c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</row>
    <row r="59" spans="1:43" x14ac:dyDescent="0.25">
      <c r="A59" s="12" t="s">
        <v>235</v>
      </c>
      <c r="B59">
        <v>2265278</v>
      </c>
      <c r="C59">
        <v>58590</v>
      </c>
      <c r="F59" s="12"/>
      <c r="G59" s="12"/>
      <c r="H59" s="12"/>
      <c r="I59" s="12"/>
      <c r="J59" s="12"/>
      <c r="K59" s="12"/>
      <c r="L59" s="12"/>
      <c r="M59" s="12"/>
      <c r="N59" s="12">
        <v>3.3537949993383345</v>
      </c>
      <c r="O59" s="13"/>
      <c r="P59" s="12" t="s">
        <v>235</v>
      </c>
      <c r="Q59" s="12">
        <f t="shared" ref="Q59:Q63" si="20">B59*$N59</f>
        <v>7597278.0285111433</v>
      </c>
      <c r="R59" s="12">
        <f t="shared" ref="R59:R63" si="21">C59*$N59</f>
        <v>196498.84901123302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3"/>
      <c r="AD59" s="12" t="s">
        <v>235</v>
      </c>
      <c r="AE59" s="12">
        <f t="shared" si="16"/>
        <v>0.3159649269946731</v>
      </c>
      <c r="AF59" s="12">
        <f t="shared" si="19"/>
        <v>8.1722354044924724E-3</v>
      </c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</row>
    <row r="60" spans="1:43" x14ac:dyDescent="0.25">
      <c r="A60" s="12" t="s">
        <v>236</v>
      </c>
      <c r="B60">
        <v>463677</v>
      </c>
      <c r="C60">
        <v>15814</v>
      </c>
      <c r="F60" s="12"/>
      <c r="G60" s="12"/>
      <c r="H60" s="12"/>
      <c r="I60" s="12"/>
      <c r="J60" s="12"/>
      <c r="K60" s="12"/>
      <c r="L60" s="12"/>
      <c r="M60" s="12"/>
      <c r="N60" s="12">
        <v>3.7705854651120836</v>
      </c>
      <c r="O60" s="13"/>
      <c r="P60" s="12" t="s">
        <v>236</v>
      </c>
      <c r="Q60" s="12">
        <f t="shared" si="20"/>
        <v>1748333.7567067756</v>
      </c>
      <c r="R60" s="12">
        <f t="shared" si="21"/>
        <v>59628.038545282492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3"/>
      <c r="AD60" s="12" t="s">
        <v>236</v>
      </c>
      <c r="AE60" s="12">
        <f t="shared" si="16"/>
        <v>7.2711850971766592E-2</v>
      </c>
      <c r="AF60" s="12">
        <f t="shared" si="19"/>
        <v>2.4798840815212246E-3</v>
      </c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</row>
    <row r="61" spans="1:43" x14ac:dyDescent="0.25">
      <c r="A61" s="12" t="s">
        <v>237</v>
      </c>
      <c r="B61">
        <v>1489906</v>
      </c>
      <c r="C61">
        <v>33386</v>
      </c>
      <c r="F61" s="12"/>
      <c r="G61" s="12"/>
      <c r="H61" s="12"/>
      <c r="I61" s="12"/>
      <c r="J61" s="12"/>
      <c r="K61" s="12"/>
      <c r="L61" s="12"/>
      <c r="M61" s="12"/>
      <c r="N61" s="12">
        <v>10.154589962199262</v>
      </c>
      <c r="O61" s="13"/>
      <c r="P61" s="12" t="s">
        <v>237</v>
      </c>
      <c r="Q61" s="12">
        <f t="shared" si="20"/>
        <v>15129384.512220453</v>
      </c>
      <c r="R61" s="12">
        <f t="shared" si="21"/>
        <v>339021.14047798456</v>
      </c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3"/>
      <c r="AD61" s="12" t="s">
        <v>237</v>
      </c>
      <c r="AE61" s="12">
        <f t="shared" si="16"/>
        <v>0.62921941976301365</v>
      </c>
      <c r="AF61" s="12">
        <f t="shared" si="19"/>
        <v>1.4099627458516156E-2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</row>
    <row r="62" spans="1:43" x14ac:dyDescent="0.25">
      <c r="A62" s="12" t="s">
        <v>238</v>
      </c>
      <c r="B62">
        <v>2328574</v>
      </c>
      <c r="C62">
        <v>63529</v>
      </c>
      <c r="F62" s="12"/>
      <c r="G62" s="12"/>
      <c r="H62" s="12"/>
      <c r="I62" s="12"/>
      <c r="J62" s="12"/>
      <c r="K62" s="12"/>
      <c r="L62" s="12"/>
      <c r="M62" s="12"/>
      <c r="N62" s="12">
        <v>2.4585723137428261</v>
      </c>
      <c r="O62" s="13"/>
      <c r="P62" s="12" t="s">
        <v>238</v>
      </c>
      <c r="Q62" s="12">
        <f t="shared" si="20"/>
        <v>5724967.5669013876</v>
      </c>
      <c r="R62" s="12">
        <f t="shared" si="21"/>
        <v>156190.640519768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3"/>
      <c r="AD62" s="12" t="s">
        <v>238</v>
      </c>
      <c r="AE62" s="12">
        <f t="shared" si="16"/>
        <v>0.23809698059416162</v>
      </c>
      <c r="AF62" s="12">
        <f t="shared" si="19"/>
        <v>6.4958481371717169E-3</v>
      </c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</row>
    <row r="63" spans="1:43" x14ac:dyDescent="0.25">
      <c r="A63" s="12" t="s">
        <v>239</v>
      </c>
      <c r="B63">
        <v>1482765</v>
      </c>
      <c r="C63">
        <v>17337</v>
      </c>
      <c r="F63" s="12"/>
      <c r="G63" s="12"/>
      <c r="H63" s="12"/>
      <c r="I63" s="12"/>
      <c r="J63" s="12"/>
      <c r="K63" s="12"/>
      <c r="L63" s="12"/>
      <c r="M63" s="12"/>
      <c r="N63" s="12">
        <v>5.7441821194253215</v>
      </c>
      <c r="O63" s="13"/>
      <c r="P63" s="12" t="s">
        <v>239</v>
      </c>
      <c r="Q63" s="12">
        <f t="shared" si="20"/>
        <v>8517272.2003096864</v>
      </c>
      <c r="R63" s="12">
        <f t="shared" si="21"/>
        <v>99586.885404476794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3"/>
      <c r="AD63" s="12" t="s">
        <v>239</v>
      </c>
      <c r="AE63" s="12">
        <f t="shared" si="16"/>
        <v>0.35422677422955939</v>
      </c>
      <c r="AF63" s="12">
        <f t="shared" si="19"/>
        <v>4.1417416683141774E-3</v>
      </c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</row>
    <row r="64" spans="1:43" ht="15.75" x14ac:dyDescent="0.25">
      <c r="A64" s="11" t="s">
        <v>240</v>
      </c>
      <c r="B64" s="12">
        <f t="shared" ref="B64:M64" si="22">AVERAGE(B54:B58)</f>
        <v>1693185</v>
      </c>
      <c r="C64" s="12">
        <f t="shared" si="22"/>
        <v>46290</v>
      </c>
      <c r="D64" s="12" t="e">
        <f t="shared" si="22"/>
        <v>#DIV/0!</v>
      </c>
      <c r="E64" s="12" t="e">
        <f t="shared" si="22"/>
        <v>#DIV/0!</v>
      </c>
      <c r="F64" s="12" t="e">
        <f t="shared" si="22"/>
        <v>#DIV/0!</v>
      </c>
      <c r="G64" s="12" t="e">
        <f t="shared" si="22"/>
        <v>#DIV/0!</v>
      </c>
      <c r="H64" s="12" t="e">
        <f t="shared" si="22"/>
        <v>#DIV/0!</v>
      </c>
      <c r="I64" s="12" t="e">
        <f t="shared" si="22"/>
        <v>#DIV/0!</v>
      </c>
      <c r="J64" s="12" t="e">
        <f t="shared" si="22"/>
        <v>#DIV/0!</v>
      </c>
      <c r="K64" s="12" t="e">
        <f t="shared" si="22"/>
        <v>#DIV/0!</v>
      </c>
      <c r="L64" s="12" t="e">
        <f t="shared" si="22"/>
        <v>#DIV/0!</v>
      </c>
      <c r="M64" s="12" t="e">
        <f t="shared" si="22"/>
        <v>#DIV/0!</v>
      </c>
      <c r="N64" s="12"/>
      <c r="O64" s="13"/>
      <c r="P64" s="11" t="s">
        <v>240</v>
      </c>
      <c r="Q64" s="12">
        <f>AVERAGE(Q54:Q58)</f>
        <v>24044687.810046799</v>
      </c>
      <c r="R64" s="12">
        <f>AVERAGE(R54:R58)</f>
        <v>723868.98043653916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3"/>
      <c r="AD64" s="11" t="s">
        <v>240</v>
      </c>
      <c r="AE64" s="12">
        <f>AVERAGE(AE54:AE58)</f>
        <v>0.99999999999999978</v>
      </c>
      <c r="AF64" s="12">
        <f>AVERAGE(AF54:AF58)</f>
        <v>3.0105151963506827E-2</v>
      </c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</row>
    <row r="65" spans="1:43" ht="15.75" x14ac:dyDescent="0.25">
      <c r="A65" s="11" t="s">
        <v>241</v>
      </c>
      <c r="B65" s="12">
        <f>AVERAGE(B59:B63)</f>
        <v>1606040</v>
      </c>
      <c r="C65" s="12">
        <f t="shared" ref="C65:M65" si="23">AVERAGE(C59:C63)</f>
        <v>37731.199999999997</v>
      </c>
      <c r="D65" s="12" t="e">
        <f t="shared" si="23"/>
        <v>#DIV/0!</v>
      </c>
      <c r="E65" s="12" t="e">
        <f t="shared" si="23"/>
        <v>#DIV/0!</v>
      </c>
      <c r="F65" s="12" t="e">
        <f t="shared" si="23"/>
        <v>#DIV/0!</v>
      </c>
      <c r="G65" s="12" t="e">
        <f t="shared" si="23"/>
        <v>#DIV/0!</v>
      </c>
      <c r="H65" s="12" t="e">
        <f t="shared" si="23"/>
        <v>#DIV/0!</v>
      </c>
      <c r="I65" s="12" t="e">
        <f t="shared" si="23"/>
        <v>#DIV/0!</v>
      </c>
      <c r="J65" s="12" t="e">
        <f t="shared" si="23"/>
        <v>#DIV/0!</v>
      </c>
      <c r="K65" s="12" t="e">
        <f t="shared" si="23"/>
        <v>#DIV/0!</v>
      </c>
      <c r="L65" s="12" t="e">
        <f t="shared" si="23"/>
        <v>#DIV/0!</v>
      </c>
      <c r="M65" s="12" t="e">
        <f t="shared" si="23"/>
        <v>#DIV/0!</v>
      </c>
      <c r="N65" s="12"/>
      <c r="O65" s="13"/>
      <c r="P65" s="11" t="s">
        <v>241</v>
      </c>
      <c r="Q65" s="12">
        <f>AVERAGE(Q59:Q63)</f>
        <v>7743447.2129298896</v>
      </c>
      <c r="R65" s="12">
        <f t="shared" ref="R65" si="24">AVERAGE(R59:R63)</f>
        <v>170185.11079174897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3"/>
      <c r="AD65" s="11" t="s">
        <v>241</v>
      </c>
      <c r="AE65" s="12">
        <f>AVERAGE(AE59:AE63)</f>
        <v>0.32204399051063487</v>
      </c>
      <c r="AF65" s="12">
        <f>AVERAGE(AF59:AF63)</f>
        <v>7.0778673500031487E-3</v>
      </c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</row>
    <row r="66" spans="1:43" s="2" customFormat="1" ht="15.75" x14ac:dyDescent="0.25">
      <c r="A66" s="1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1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5"/>
      <c r="AD66" s="11" t="s">
        <v>242</v>
      </c>
      <c r="AE66" s="14">
        <f>TTEST(AE54:AE58,AE59:AE63,1,2)</f>
        <v>0.19216770932301358</v>
      </c>
      <c r="AF66" s="14">
        <f>TTEST(AF54:AF58,AF59:AF63,1,2)</f>
        <v>0.13834443864699592</v>
      </c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5"/>
    </row>
    <row r="67" spans="1:43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 ht="15.75" x14ac:dyDescent="0.25">
      <c r="A69" s="11" t="s">
        <v>216</v>
      </c>
      <c r="B69" s="17" t="s">
        <v>132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2"/>
      <c r="N69" s="12"/>
      <c r="O69" s="13"/>
      <c r="P69" s="11" t="s">
        <v>217</v>
      </c>
      <c r="Q69" s="17" t="str">
        <f>B69</f>
        <v>4-Hydroxyphenyllactic acid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2"/>
      <c r="AC69" s="13"/>
      <c r="AD69" s="11" t="s">
        <v>214</v>
      </c>
      <c r="AE69" s="17" t="str">
        <f>B69</f>
        <v>4-Hydroxyphenyllactic acid</v>
      </c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2"/>
      <c r="AQ69" s="13"/>
    </row>
    <row r="70" spans="1:43" x14ac:dyDescent="0.25">
      <c r="A70" s="12"/>
      <c r="B70" s="14" t="s">
        <v>218</v>
      </c>
      <c r="C70" s="14" t="s">
        <v>219</v>
      </c>
      <c r="D70" s="14" t="s">
        <v>220</v>
      </c>
      <c r="E70" s="14" t="s">
        <v>221</v>
      </c>
      <c r="F70" s="14" t="s">
        <v>222</v>
      </c>
      <c r="G70" s="14" t="s">
        <v>223</v>
      </c>
      <c r="H70" s="14" t="s">
        <v>224</v>
      </c>
      <c r="I70" s="14" t="s">
        <v>225</v>
      </c>
      <c r="J70" s="14" t="s">
        <v>226</v>
      </c>
      <c r="K70" s="14" t="s">
        <v>227</v>
      </c>
      <c r="L70" s="14" t="s">
        <v>228</v>
      </c>
      <c r="M70" s="14" t="s">
        <v>229</v>
      </c>
      <c r="N70" s="14" t="s">
        <v>213</v>
      </c>
      <c r="O70" s="13"/>
      <c r="P70" s="12"/>
      <c r="Q70" s="14" t="s">
        <v>218</v>
      </c>
      <c r="R70" s="14" t="s">
        <v>219</v>
      </c>
      <c r="S70" s="14" t="s">
        <v>220</v>
      </c>
      <c r="T70" s="14" t="s">
        <v>221</v>
      </c>
      <c r="U70" s="14" t="s">
        <v>222</v>
      </c>
      <c r="V70" s="14" t="s">
        <v>223</v>
      </c>
      <c r="W70" s="14" t="s">
        <v>224</v>
      </c>
      <c r="X70" s="14" t="s">
        <v>225</v>
      </c>
      <c r="Y70" s="14" t="s">
        <v>226</v>
      </c>
      <c r="Z70" s="14" t="s">
        <v>227</v>
      </c>
      <c r="AA70" s="14" t="s">
        <v>228</v>
      </c>
      <c r="AB70" s="14" t="s">
        <v>229</v>
      </c>
      <c r="AC70" s="13"/>
      <c r="AD70" s="12"/>
      <c r="AE70" s="14" t="s">
        <v>218</v>
      </c>
      <c r="AF70" s="14" t="s">
        <v>219</v>
      </c>
      <c r="AG70" s="14" t="s">
        <v>220</v>
      </c>
      <c r="AH70" s="14" t="s">
        <v>221</v>
      </c>
      <c r="AI70" s="14" t="s">
        <v>222</v>
      </c>
      <c r="AJ70" s="14" t="s">
        <v>223</v>
      </c>
      <c r="AK70" s="14" t="s">
        <v>224</v>
      </c>
      <c r="AL70" s="14" t="s">
        <v>225</v>
      </c>
      <c r="AM70" s="14" t="s">
        <v>226</v>
      </c>
      <c r="AN70" s="14" t="s">
        <v>227</v>
      </c>
      <c r="AO70" s="14" t="s">
        <v>228</v>
      </c>
      <c r="AP70" s="14" t="s">
        <v>229</v>
      </c>
      <c r="AQ70" s="13"/>
    </row>
    <row r="71" spans="1:43" x14ac:dyDescent="0.25">
      <c r="A71" s="12" t="s">
        <v>230</v>
      </c>
      <c r="B71">
        <v>20743</v>
      </c>
      <c r="F71" s="12"/>
      <c r="G71" s="12"/>
      <c r="H71" s="12"/>
      <c r="I71" s="12"/>
      <c r="J71" s="12"/>
      <c r="K71" s="12"/>
      <c r="L71" s="12"/>
      <c r="M71" s="12"/>
      <c r="N71" s="12">
        <v>3.6634621409977131</v>
      </c>
      <c r="O71" s="13"/>
      <c r="P71" s="12" t="s">
        <v>230</v>
      </c>
      <c r="Q71" s="12">
        <f>B71*$N71</f>
        <v>75991.19519071556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3"/>
      <c r="AD71" s="12" t="s">
        <v>230</v>
      </c>
      <c r="AE71" s="12">
        <f t="shared" ref="AE71:AE80" si="25">Q71/$Q$81</f>
        <v>1.5126465910840273E-2</v>
      </c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</row>
    <row r="72" spans="1:43" x14ac:dyDescent="0.25">
      <c r="A72" s="12" t="s">
        <v>231</v>
      </c>
      <c r="B72">
        <v>328337</v>
      </c>
      <c r="C72">
        <v>14889</v>
      </c>
      <c r="F72" s="12"/>
      <c r="G72" s="12"/>
      <c r="H72" s="12"/>
      <c r="I72" s="12"/>
      <c r="J72" s="12"/>
      <c r="K72" s="12"/>
      <c r="L72" s="12"/>
      <c r="M72" s="12"/>
      <c r="N72" s="12">
        <v>52.663271584675194</v>
      </c>
      <c r="O72" s="13"/>
      <c r="P72" s="12" t="s">
        <v>231</v>
      </c>
      <c r="Q72" s="12">
        <f t="shared" ref="Q72:Q75" si="26">B72*$N72</f>
        <v>17291300.6022975</v>
      </c>
      <c r="R72" s="12">
        <f t="shared" ref="R72:R75" si="27">C72*$N72</f>
        <v>784103.45062422892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3"/>
      <c r="AD72" s="12" t="s">
        <v>231</v>
      </c>
      <c r="AE72" s="12">
        <f t="shared" si="25"/>
        <v>3.4419286136810414</v>
      </c>
      <c r="AF72" s="12">
        <f>R72/$Q$81</f>
        <v>0.15608011015845616</v>
      </c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</row>
    <row r="73" spans="1:43" x14ac:dyDescent="0.25">
      <c r="A73" s="12" t="s">
        <v>232</v>
      </c>
      <c r="B73">
        <v>431017</v>
      </c>
      <c r="C73">
        <v>31347</v>
      </c>
      <c r="F73" s="12"/>
      <c r="G73" s="12"/>
      <c r="H73" s="12"/>
      <c r="I73" s="12"/>
      <c r="J73" s="12"/>
      <c r="K73" s="12"/>
      <c r="L73" s="12"/>
      <c r="M73" s="12"/>
      <c r="N73" s="12">
        <v>5.27428246560173</v>
      </c>
      <c r="O73" s="13"/>
      <c r="P73" s="12" t="s">
        <v>232</v>
      </c>
      <c r="Q73" s="12">
        <f t="shared" si="26"/>
        <v>2273305.4054762609</v>
      </c>
      <c r="R73" s="12">
        <f t="shared" si="27"/>
        <v>165332.93244921742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3"/>
      <c r="AD73" s="12" t="s">
        <v>232</v>
      </c>
      <c r="AE73" s="12">
        <f t="shared" si="25"/>
        <v>0.45251396078932743</v>
      </c>
      <c r="AF73" s="12">
        <f>R73/$Q$81</f>
        <v>3.2910430746033323E-2</v>
      </c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</row>
    <row r="74" spans="1:43" x14ac:dyDescent="0.25">
      <c r="A74" s="12" t="s">
        <v>233</v>
      </c>
      <c r="B74">
        <v>1907908</v>
      </c>
      <c r="C74">
        <v>94866</v>
      </c>
      <c r="F74" s="12"/>
      <c r="G74" s="12"/>
      <c r="H74" s="12"/>
      <c r="I74" s="12"/>
      <c r="J74" s="12"/>
      <c r="K74" s="12"/>
      <c r="L74" s="12"/>
      <c r="M74" s="12"/>
      <c r="N74" s="12">
        <v>1</v>
      </c>
      <c r="O74" s="13"/>
      <c r="P74" s="12" t="s">
        <v>233</v>
      </c>
      <c r="Q74" s="12">
        <f t="shared" si="26"/>
        <v>1907908</v>
      </c>
      <c r="R74" s="12">
        <f t="shared" si="27"/>
        <v>94866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3"/>
      <c r="AD74" s="12" t="s">
        <v>233</v>
      </c>
      <c r="AE74" s="12">
        <f t="shared" si="25"/>
        <v>0.37977959486739965</v>
      </c>
      <c r="AF74" s="12">
        <f>R74/$Q$81</f>
        <v>1.8883599757792691E-2</v>
      </c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</row>
    <row r="75" spans="1:43" x14ac:dyDescent="0.25">
      <c r="A75" s="12" t="s">
        <v>234</v>
      </c>
      <c r="B75">
        <v>379263</v>
      </c>
      <c r="C75">
        <v>19588</v>
      </c>
      <c r="F75" s="12"/>
      <c r="G75" s="12"/>
      <c r="H75" s="12"/>
      <c r="I75" s="12"/>
      <c r="J75" s="12"/>
      <c r="K75" s="12"/>
      <c r="L75" s="12"/>
      <c r="M75" s="12"/>
      <c r="N75" s="12">
        <v>9.4133004498598787</v>
      </c>
      <c r="O75" s="13"/>
      <c r="P75" s="12" t="s">
        <v>234</v>
      </c>
      <c r="Q75" s="12">
        <f t="shared" si="26"/>
        <v>3570116.5685152072</v>
      </c>
      <c r="R75" s="12">
        <f t="shared" si="27"/>
        <v>184387.7292118553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3"/>
      <c r="AD75" s="12" t="s">
        <v>234</v>
      </c>
      <c r="AE75" s="12">
        <f t="shared" si="25"/>
        <v>0.71065136475139079</v>
      </c>
      <c r="AF75" s="12">
        <f>R75/$Q$81</f>
        <v>3.6703392982574738E-2</v>
      </c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</row>
    <row r="76" spans="1:43" x14ac:dyDescent="0.25">
      <c r="A76" s="12" t="s">
        <v>235</v>
      </c>
      <c r="B76">
        <v>969986</v>
      </c>
      <c r="C76">
        <v>54857</v>
      </c>
      <c r="F76" s="12"/>
      <c r="G76" s="12"/>
      <c r="H76" s="12"/>
      <c r="I76" s="12"/>
      <c r="J76" s="12"/>
      <c r="K76" s="12"/>
      <c r="L76" s="12"/>
      <c r="M76" s="12"/>
      <c r="N76" s="12">
        <v>3.3537949993383345</v>
      </c>
      <c r="O76" s="13"/>
      <c r="P76" s="12" t="s">
        <v>235</v>
      </c>
      <c r="Q76" s="12">
        <f t="shared" ref="Q76:Q80" si="28">B76*$N76</f>
        <v>3253134.1962281936</v>
      </c>
      <c r="R76" s="12">
        <f t="shared" ref="R76:R79" si="29">C76*$N76</f>
        <v>183979.13227870301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3"/>
      <c r="AD76" s="12" t="s">
        <v>235</v>
      </c>
      <c r="AE76" s="12">
        <f t="shared" si="25"/>
        <v>0.64755427782305397</v>
      </c>
      <c r="AF76" s="12">
        <f>R76/$Q$81</f>
        <v>3.6622059512755101E-2</v>
      </c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</row>
    <row r="77" spans="1:43" x14ac:dyDescent="0.25">
      <c r="A77" s="12" t="s">
        <v>236</v>
      </c>
      <c r="B77">
        <v>15950</v>
      </c>
      <c r="F77" s="12"/>
      <c r="G77" s="12"/>
      <c r="H77" s="12"/>
      <c r="I77" s="12"/>
      <c r="J77" s="12"/>
      <c r="K77" s="12"/>
      <c r="L77" s="12"/>
      <c r="M77" s="12"/>
      <c r="N77" s="12">
        <v>3.7705854651120836</v>
      </c>
      <c r="O77" s="13"/>
      <c r="P77" s="12" t="s">
        <v>236</v>
      </c>
      <c r="Q77" s="12">
        <f t="shared" si="28"/>
        <v>60140.838168537732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3"/>
      <c r="AD77" s="12" t="s">
        <v>236</v>
      </c>
      <c r="AE77" s="12">
        <f t="shared" si="25"/>
        <v>1.1971365052525124E-2</v>
      </c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</row>
    <row r="78" spans="1:43" x14ac:dyDescent="0.25">
      <c r="A78" s="12" t="s">
        <v>237</v>
      </c>
      <c r="B78">
        <v>196987</v>
      </c>
      <c r="C78">
        <v>10492</v>
      </c>
      <c r="F78" s="12"/>
      <c r="G78" s="12"/>
      <c r="H78" s="12"/>
      <c r="I78" s="12"/>
      <c r="J78" s="12"/>
      <c r="K78" s="12"/>
      <c r="L78" s="12"/>
      <c r="M78" s="12"/>
      <c r="N78" s="12">
        <v>10.154589962199262</v>
      </c>
      <c r="O78" s="13"/>
      <c r="P78" s="12" t="s">
        <v>237</v>
      </c>
      <c r="Q78" s="12">
        <f t="shared" si="28"/>
        <v>2000322.212883746</v>
      </c>
      <c r="R78" s="12">
        <f t="shared" si="29"/>
        <v>106541.95788339466</v>
      </c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3"/>
      <c r="AD78" s="12" t="s">
        <v>237</v>
      </c>
      <c r="AE78" s="12">
        <f t="shared" si="25"/>
        <v>0.39817515289691613</v>
      </c>
      <c r="AF78" s="12">
        <f>R78/$Q$81</f>
        <v>2.1207763477764745E-2</v>
      </c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</row>
    <row r="79" spans="1:43" x14ac:dyDescent="0.25">
      <c r="A79" s="12" t="s">
        <v>238</v>
      </c>
      <c r="B79">
        <v>1460081</v>
      </c>
      <c r="C79">
        <v>78665</v>
      </c>
      <c r="F79" s="12"/>
      <c r="G79" s="12"/>
      <c r="H79" s="12"/>
      <c r="I79" s="12"/>
      <c r="J79" s="12"/>
      <c r="K79" s="12"/>
      <c r="L79" s="12"/>
      <c r="M79" s="12"/>
      <c r="N79" s="12">
        <v>2.4585723137428261</v>
      </c>
      <c r="O79" s="13"/>
      <c r="P79" s="12" t="s">
        <v>238</v>
      </c>
      <c r="Q79" s="12">
        <f t="shared" si="28"/>
        <v>3589714.7224219395</v>
      </c>
      <c r="R79" s="12">
        <f t="shared" si="29"/>
        <v>193403.59106057941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3"/>
      <c r="AD79" s="12" t="s">
        <v>238</v>
      </c>
      <c r="AE79" s="12">
        <f t="shared" si="25"/>
        <v>0.714552485219908</v>
      </c>
      <c r="AF79" s="12">
        <f>R79/$Q$81</f>
        <v>3.8498049936835047E-2</v>
      </c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</row>
    <row r="80" spans="1:43" x14ac:dyDescent="0.25">
      <c r="A80" s="12" t="s">
        <v>239</v>
      </c>
      <c r="B80">
        <v>214010</v>
      </c>
      <c r="F80" s="12"/>
      <c r="G80" s="12"/>
      <c r="H80" s="12"/>
      <c r="I80" s="12"/>
      <c r="J80" s="12"/>
      <c r="K80" s="12"/>
      <c r="L80" s="12"/>
      <c r="M80" s="12"/>
      <c r="N80" s="12">
        <v>5.7441821194253215</v>
      </c>
      <c r="O80" s="13"/>
      <c r="P80" s="12" t="s">
        <v>239</v>
      </c>
      <c r="Q80" s="12">
        <f t="shared" si="28"/>
        <v>1229312.4153782132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3"/>
      <c r="AD80" s="12" t="s">
        <v>239</v>
      </c>
      <c r="AE80" s="12">
        <f t="shared" si="25"/>
        <v>0.24470140650272565</v>
      </c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</row>
    <row r="81" spans="1:43" ht="15.75" x14ac:dyDescent="0.25">
      <c r="A81" s="11" t="s">
        <v>240</v>
      </c>
      <c r="B81" s="12">
        <f t="shared" ref="B81:M81" si="30">AVERAGE(B71:B75)</f>
        <v>613453.6</v>
      </c>
      <c r="C81" s="12">
        <f t="shared" si="30"/>
        <v>40172.5</v>
      </c>
      <c r="D81" s="12" t="e">
        <f t="shared" si="30"/>
        <v>#DIV/0!</v>
      </c>
      <c r="E81" s="12" t="e">
        <f t="shared" si="30"/>
        <v>#DIV/0!</v>
      </c>
      <c r="F81" s="12" t="e">
        <f t="shared" si="30"/>
        <v>#DIV/0!</v>
      </c>
      <c r="G81" s="12" t="e">
        <f t="shared" si="30"/>
        <v>#DIV/0!</v>
      </c>
      <c r="H81" s="12" t="e">
        <f t="shared" si="30"/>
        <v>#DIV/0!</v>
      </c>
      <c r="I81" s="12" t="e">
        <f t="shared" si="30"/>
        <v>#DIV/0!</v>
      </c>
      <c r="J81" s="12" t="e">
        <f t="shared" si="30"/>
        <v>#DIV/0!</v>
      </c>
      <c r="K81" s="12" t="e">
        <f t="shared" si="30"/>
        <v>#DIV/0!</v>
      </c>
      <c r="L81" s="12" t="e">
        <f t="shared" si="30"/>
        <v>#DIV/0!</v>
      </c>
      <c r="M81" s="12" t="e">
        <f t="shared" si="30"/>
        <v>#DIV/0!</v>
      </c>
      <c r="N81" s="12"/>
      <c r="O81" s="13"/>
      <c r="P81" s="11" t="s">
        <v>240</v>
      </c>
      <c r="Q81" s="12">
        <f>AVERAGE(Q71:Q75)</f>
        <v>5023724.3542959373</v>
      </c>
      <c r="R81" s="12">
        <f>AVERAGE(R71:R75)</f>
        <v>307172.52807132539</v>
      </c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3"/>
      <c r="AD81" s="11" t="s">
        <v>240</v>
      </c>
      <c r="AE81" s="12">
        <f>AVERAGE(AE71:AE75)</f>
        <v>1</v>
      </c>
      <c r="AF81" s="12">
        <f>AVERAGE(AF71:AF75)</f>
        <v>6.1144383411214226E-2</v>
      </c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</row>
    <row r="82" spans="1:43" ht="15.75" x14ac:dyDescent="0.25">
      <c r="A82" s="11" t="s">
        <v>241</v>
      </c>
      <c r="B82" s="12">
        <f>AVERAGE(B76:B80)</f>
        <v>571402.80000000005</v>
      </c>
      <c r="C82" s="12">
        <f t="shared" ref="C82:M82" si="31">AVERAGE(C76:C80)</f>
        <v>48004.666666666664</v>
      </c>
      <c r="D82" s="12" t="e">
        <f t="shared" si="31"/>
        <v>#DIV/0!</v>
      </c>
      <c r="E82" s="12" t="e">
        <f t="shared" si="31"/>
        <v>#DIV/0!</v>
      </c>
      <c r="F82" s="12" t="e">
        <f t="shared" si="31"/>
        <v>#DIV/0!</v>
      </c>
      <c r="G82" s="12" t="e">
        <f t="shared" si="31"/>
        <v>#DIV/0!</v>
      </c>
      <c r="H82" s="12" t="e">
        <f t="shared" si="31"/>
        <v>#DIV/0!</v>
      </c>
      <c r="I82" s="12" t="e">
        <f t="shared" si="31"/>
        <v>#DIV/0!</v>
      </c>
      <c r="J82" s="12" t="e">
        <f t="shared" si="31"/>
        <v>#DIV/0!</v>
      </c>
      <c r="K82" s="12" t="e">
        <f t="shared" si="31"/>
        <v>#DIV/0!</v>
      </c>
      <c r="L82" s="12" t="e">
        <f t="shared" si="31"/>
        <v>#DIV/0!</v>
      </c>
      <c r="M82" s="12" t="e">
        <f t="shared" si="31"/>
        <v>#DIV/0!</v>
      </c>
      <c r="N82" s="12"/>
      <c r="O82" s="13"/>
      <c r="P82" s="11" t="s">
        <v>241</v>
      </c>
      <c r="Q82" s="12">
        <f>AVERAGE(Q76:Q80)</f>
        <v>2026524.8770161259</v>
      </c>
      <c r="R82" s="12">
        <f t="shared" ref="R82" si="32">AVERAGE(R76:R80)</f>
        <v>161308.2270742257</v>
      </c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3"/>
      <c r="AD82" s="11" t="s">
        <v>241</v>
      </c>
      <c r="AE82" s="12">
        <f>AVERAGE(AE76:AE80)</f>
        <v>0.40339093749902577</v>
      </c>
      <c r="AF82" s="12">
        <f>AVERAGE(AF76:AF80)</f>
        <v>3.2109290975784965E-2</v>
      </c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</row>
    <row r="83" spans="1:43" s="2" customFormat="1" ht="15.75" x14ac:dyDescent="0.25">
      <c r="A83" s="1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5"/>
      <c r="P83" s="11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5"/>
      <c r="AD83" s="11" t="s">
        <v>242</v>
      </c>
      <c r="AE83" s="14">
        <f>TTEST(AE71:AE75,AE76:AE80,1,2)</f>
        <v>0.18707327297904414</v>
      </c>
      <c r="AF83" s="14">
        <f>TTEST(AF71:AF75,AF76:AF80,1,2)</f>
        <v>0.23961979073142853</v>
      </c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5"/>
    </row>
    <row r="84" spans="1:43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1:43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1:43" ht="15.75" x14ac:dyDescent="0.25">
      <c r="A86" s="11" t="s">
        <v>216</v>
      </c>
      <c r="B86" s="17" t="s">
        <v>48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2"/>
      <c r="N86" s="12"/>
      <c r="O86" s="13"/>
      <c r="P86" s="11" t="s">
        <v>217</v>
      </c>
      <c r="Q86" s="17" t="str">
        <f>B86</f>
        <v>4-Oxoproline</v>
      </c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2"/>
      <c r="AC86" s="13"/>
      <c r="AD86" s="11" t="s">
        <v>214</v>
      </c>
      <c r="AE86" s="17" t="str">
        <f>B86</f>
        <v>4-Oxoproline</v>
      </c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2"/>
      <c r="AQ86" s="13"/>
    </row>
    <row r="87" spans="1:43" x14ac:dyDescent="0.25">
      <c r="A87" s="12"/>
      <c r="B87" s="14" t="s">
        <v>218</v>
      </c>
      <c r="C87" s="14" t="s">
        <v>219</v>
      </c>
      <c r="D87" s="14" t="s">
        <v>220</v>
      </c>
      <c r="E87" s="14" t="s">
        <v>221</v>
      </c>
      <c r="F87" s="14" t="s">
        <v>222</v>
      </c>
      <c r="G87" s="14" t="s">
        <v>223</v>
      </c>
      <c r="H87" s="14" t="s">
        <v>224</v>
      </c>
      <c r="I87" s="14" t="s">
        <v>225</v>
      </c>
      <c r="J87" s="14" t="s">
        <v>226</v>
      </c>
      <c r="K87" s="14" t="s">
        <v>227</v>
      </c>
      <c r="L87" s="14" t="s">
        <v>228</v>
      </c>
      <c r="M87" s="14" t="s">
        <v>229</v>
      </c>
      <c r="N87" s="14" t="s">
        <v>213</v>
      </c>
      <c r="O87" s="13"/>
      <c r="P87" s="12"/>
      <c r="Q87" s="14" t="s">
        <v>218</v>
      </c>
      <c r="R87" s="14" t="s">
        <v>219</v>
      </c>
      <c r="S87" s="14" t="s">
        <v>220</v>
      </c>
      <c r="T87" s="14" t="s">
        <v>221</v>
      </c>
      <c r="U87" s="14" t="s">
        <v>222</v>
      </c>
      <c r="V87" s="14" t="s">
        <v>223</v>
      </c>
      <c r="W87" s="14" t="s">
        <v>224</v>
      </c>
      <c r="X87" s="14" t="s">
        <v>225</v>
      </c>
      <c r="Y87" s="14" t="s">
        <v>226</v>
      </c>
      <c r="Z87" s="14" t="s">
        <v>227</v>
      </c>
      <c r="AA87" s="14" t="s">
        <v>228</v>
      </c>
      <c r="AB87" s="14" t="s">
        <v>229</v>
      </c>
      <c r="AC87" s="13"/>
      <c r="AD87" s="12"/>
      <c r="AE87" s="14" t="s">
        <v>218</v>
      </c>
      <c r="AF87" s="14" t="s">
        <v>219</v>
      </c>
      <c r="AG87" s="14" t="s">
        <v>220</v>
      </c>
      <c r="AH87" s="14" t="s">
        <v>221</v>
      </c>
      <c r="AI87" s="14" t="s">
        <v>222</v>
      </c>
      <c r="AJ87" s="14" t="s">
        <v>223</v>
      </c>
      <c r="AK87" s="14" t="s">
        <v>224</v>
      </c>
      <c r="AL87" s="14" t="s">
        <v>225</v>
      </c>
      <c r="AM87" s="14" t="s">
        <v>226</v>
      </c>
      <c r="AN87" s="14" t="s">
        <v>227</v>
      </c>
      <c r="AO87" s="14" t="s">
        <v>228</v>
      </c>
      <c r="AP87" s="14" t="s">
        <v>229</v>
      </c>
      <c r="AQ87" s="13"/>
    </row>
    <row r="88" spans="1:43" x14ac:dyDescent="0.25">
      <c r="A88" s="12" t="s">
        <v>230</v>
      </c>
      <c r="B88">
        <v>3814461</v>
      </c>
      <c r="C88">
        <v>14016</v>
      </c>
      <c r="F88" s="12"/>
      <c r="G88" s="12"/>
      <c r="H88" s="12"/>
      <c r="I88" s="12"/>
      <c r="J88" s="12"/>
      <c r="K88" s="12"/>
      <c r="L88" s="12"/>
      <c r="M88" s="12"/>
      <c r="N88" s="12">
        <v>3.6634621409977131</v>
      </c>
      <c r="O88" s="13"/>
      <c r="P88" s="12" t="s">
        <v>230</v>
      </c>
      <c r="Q88" s="12">
        <f>B88*$N88</f>
        <v>13974133.461812278</v>
      </c>
      <c r="R88" s="12">
        <f t="shared" ref="R88:R92" si="33">C88*$N88</f>
        <v>51347.085368223947</v>
      </c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3"/>
      <c r="AD88" s="12" t="s">
        <v>230</v>
      </c>
      <c r="AE88" s="12">
        <f>Q88/$Q$98</f>
        <v>7.4608423743625875E-3</v>
      </c>
      <c r="AF88" s="12">
        <f>R88/$Q$98</f>
        <v>2.7414401856269082E-5</v>
      </c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</row>
    <row r="89" spans="1:43" x14ac:dyDescent="0.25">
      <c r="A89" s="12" t="s">
        <v>231</v>
      </c>
      <c r="B89">
        <v>137446634</v>
      </c>
      <c r="C89">
        <v>1527573</v>
      </c>
      <c r="F89" s="12"/>
      <c r="G89" s="12"/>
      <c r="H89" s="12"/>
      <c r="I89" s="12"/>
      <c r="J89" s="12"/>
      <c r="K89" s="12"/>
      <c r="L89" s="12"/>
      <c r="M89" s="12"/>
      <c r="N89" s="12">
        <v>52.663271584675194</v>
      </c>
      <c r="O89" s="13"/>
      <c r="P89" s="12" t="s">
        <v>231</v>
      </c>
      <c r="Q89" s="12">
        <f t="shared" ref="Q89:Q92" si="34">B89*$N89</f>
        <v>7238389414.7414513</v>
      </c>
      <c r="R89" s="12">
        <f t="shared" si="33"/>
        <v>80446991.764417037</v>
      </c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3"/>
      <c r="AD89" s="12" t="s">
        <v>231</v>
      </c>
      <c r="AE89" s="12">
        <f>Q89/$Q$98</f>
        <v>3.8646033126290815</v>
      </c>
      <c r="AF89" s="12">
        <f>R89/$Q$98</f>
        <v>4.2950951247614721E-2</v>
      </c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</row>
    <row r="90" spans="1:43" x14ac:dyDescent="0.25">
      <c r="A90" s="12" t="s">
        <v>232</v>
      </c>
      <c r="B90">
        <v>102341951</v>
      </c>
      <c r="F90" s="12"/>
      <c r="G90" s="12"/>
      <c r="H90" s="12"/>
      <c r="I90" s="12"/>
      <c r="J90" s="12"/>
      <c r="K90" s="12"/>
      <c r="L90" s="12"/>
      <c r="M90" s="12"/>
      <c r="N90" s="12">
        <v>5.27428246560173</v>
      </c>
      <c r="O90" s="13"/>
      <c r="P90" s="12" t="s">
        <v>232</v>
      </c>
      <c r="Q90" s="12">
        <f t="shared" si="34"/>
        <v>539780357.65477145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3"/>
      <c r="AD90" s="12" t="s">
        <v>232</v>
      </c>
      <c r="AE90" s="12">
        <f t="shared" ref="AE90:AE97" si="35">Q90/$Q$98</f>
        <v>0.28819076161285134</v>
      </c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</row>
    <row r="91" spans="1:43" x14ac:dyDescent="0.25">
      <c r="A91" s="12" t="s">
        <v>233</v>
      </c>
      <c r="B91">
        <v>267292514</v>
      </c>
      <c r="C91">
        <v>3334648</v>
      </c>
      <c r="F91" s="12"/>
      <c r="G91" s="12"/>
      <c r="H91" s="12"/>
      <c r="I91" s="12"/>
      <c r="J91" s="12"/>
      <c r="K91" s="12"/>
      <c r="L91" s="12"/>
      <c r="M91" s="12"/>
      <c r="N91" s="12">
        <v>1</v>
      </c>
      <c r="O91" s="13"/>
      <c r="P91" s="12" t="s">
        <v>233</v>
      </c>
      <c r="Q91" s="12">
        <f t="shared" si="34"/>
        <v>267292514</v>
      </c>
      <c r="R91" s="12">
        <f t="shared" si="33"/>
        <v>3334648</v>
      </c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3"/>
      <c r="AD91" s="12" t="s">
        <v>233</v>
      </c>
      <c r="AE91" s="12">
        <f t="shared" si="35"/>
        <v>0.14270847779225929</v>
      </c>
      <c r="AF91" s="12">
        <f t="shared" ref="AF91:AF96" si="36">R91/$Q$98</f>
        <v>1.780381099835074E-3</v>
      </c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</row>
    <row r="92" spans="1:43" x14ac:dyDescent="0.25">
      <c r="A92" s="12" t="s">
        <v>234</v>
      </c>
      <c r="B92">
        <v>138691769</v>
      </c>
      <c r="C92">
        <v>945460</v>
      </c>
      <c r="F92" s="12"/>
      <c r="G92" s="12"/>
      <c r="H92" s="12"/>
      <c r="I92" s="12"/>
      <c r="J92" s="12"/>
      <c r="K92" s="12"/>
      <c r="L92" s="12"/>
      <c r="M92" s="12"/>
      <c r="N92" s="12">
        <v>9.4133004498598787</v>
      </c>
      <c r="O92" s="13"/>
      <c r="P92" s="12" t="s">
        <v>234</v>
      </c>
      <c r="Q92" s="12">
        <f t="shared" si="34"/>
        <v>1305547291.5195625</v>
      </c>
      <c r="R92" s="12">
        <f t="shared" si="33"/>
        <v>8899899.0433245208</v>
      </c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3"/>
      <c r="AD92" s="12" t="s">
        <v>234</v>
      </c>
      <c r="AE92" s="12">
        <f t="shared" si="35"/>
        <v>0.69703660559144487</v>
      </c>
      <c r="AF92" s="12">
        <f t="shared" si="36"/>
        <v>4.7516895477949196E-3</v>
      </c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</row>
    <row r="93" spans="1:43" x14ac:dyDescent="0.25">
      <c r="A93" s="12" t="s">
        <v>235</v>
      </c>
      <c r="B93">
        <v>557824266</v>
      </c>
      <c r="C93">
        <v>20627848</v>
      </c>
      <c r="F93" s="12"/>
      <c r="G93" s="12"/>
      <c r="H93" s="12"/>
      <c r="I93" s="12"/>
      <c r="J93" s="12"/>
      <c r="K93" s="12"/>
      <c r="L93" s="12"/>
      <c r="M93" s="12"/>
      <c r="N93" s="12">
        <v>3.3537949993383345</v>
      </c>
      <c r="O93" s="13"/>
      <c r="P93" s="12" t="s">
        <v>235</v>
      </c>
      <c r="Q93" s="12">
        <f t="shared" ref="Q93:Q97" si="37">B93*$N93</f>
        <v>1870828233.8203769</v>
      </c>
      <c r="R93" s="12">
        <f t="shared" ref="R93:R96" si="38">C93*$N93</f>
        <v>69181573.469511271</v>
      </c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3"/>
      <c r="AD93" s="12" t="s">
        <v>235</v>
      </c>
      <c r="AE93" s="12">
        <f t="shared" si="35"/>
        <v>0.99884222518587606</v>
      </c>
      <c r="AF93" s="12">
        <f t="shared" si="36"/>
        <v>3.6936302081050067E-2</v>
      </c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</row>
    <row r="94" spans="1:43" x14ac:dyDescent="0.25">
      <c r="A94" s="12" t="s">
        <v>236</v>
      </c>
      <c r="B94">
        <v>3358413</v>
      </c>
      <c r="C94">
        <v>11523</v>
      </c>
      <c r="F94" s="12"/>
      <c r="G94" s="12"/>
      <c r="H94" s="12"/>
      <c r="I94" s="12"/>
      <c r="J94" s="12"/>
      <c r="K94" s="12"/>
      <c r="L94" s="12"/>
      <c r="M94" s="12"/>
      <c r="N94" s="12">
        <v>3.7705854651120836</v>
      </c>
      <c r="O94" s="13"/>
      <c r="P94" s="12" t="s">
        <v>236</v>
      </c>
      <c r="Q94" s="12">
        <f t="shared" si="37"/>
        <v>12663183.243643468</v>
      </c>
      <c r="R94" s="12">
        <f t="shared" si="38"/>
        <v>43448.456314486539</v>
      </c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3"/>
      <c r="AD94" s="12" t="s">
        <v>236</v>
      </c>
      <c r="AE94" s="12">
        <f t="shared" si="35"/>
        <v>6.7609211259272448E-3</v>
      </c>
      <c r="AF94" s="12">
        <f t="shared" si="36"/>
        <v>2.3197294118995978E-5</v>
      </c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</row>
    <row r="95" spans="1:43" x14ac:dyDescent="0.25">
      <c r="A95" s="12" t="s">
        <v>237</v>
      </c>
      <c r="B95">
        <v>126676489</v>
      </c>
      <c r="C95">
        <v>500459</v>
      </c>
      <c r="F95" s="12"/>
      <c r="G95" s="12"/>
      <c r="H95" s="12"/>
      <c r="I95" s="12"/>
      <c r="J95" s="12"/>
      <c r="K95" s="12"/>
      <c r="L95" s="12"/>
      <c r="M95" s="12"/>
      <c r="N95" s="12">
        <v>10.154589962199262</v>
      </c>
      <c r="O95" s="13"/>
      <c r="P95" s="12" t="s">
        <v>237</v>
      </c>
      <c r="Q95" s="12">
        <f t="shared" si="37"/>
        <v>1286347803.6460452</v>
      </c>
      <c r="R95" s="12">
        <f t="shared" si="38"/>
        <v>5081955.9378922805</v>
      </c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3"/>
      <c r="AD95" s="12" t="s">
        <v>237</v>
      </c>
      <c r="AE95" s="12">
        <f t="shared" si="35"/>
        <v>0.68678592685818041</v>
      </c>
      <c r="AF95" s="12">
        <f t="shared" si="36"/>
        <v>2.7132753747975925E-3</v>
      </c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</row>
    <row r="96" spans="1:43" x14ac:dyDescent="0.25">
      <c r="A96" s="12" t="s">
        <v>238</v>
      </c>
      <c r="B96">
        <v>395457552</v>
      </c>
      <c r="C96">
        <v>5103299</v>
      </c>
      <c r="F96" s="12"/>
      <c r="G96" s="12"/>
      <c r="H96" s="12"/>
      <c r="I96" s="12"/>
      <c r="J96" s="12"/>
      <c r="K96" s="12"/>
      <c r="L96" s="12"/>
      <c r="M96" s="12"/>
      <c r="N96" s="12">
        <v>2.4585723137428261</v>
      </c>
      <c r="O96" s="13"/>
      <c r="P96" s="12" t="s">
        <v>238</v>
      </c>
      <c r="Q96" s="12">
        <f t="shared" si="37"/>
        <v>972260988.60771394</v>
      </c>
      <c r="R96" s="12">
        <f t="shared" si="38"/>
        <v>12546829.630151451</v>
      </c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3"/>
      <c r="AD96" s="12" t="s">
        <v>238</v>
      </c>
      <c r="AE96" s="12">
        <f t="shared" si="35"/>
        <v>0.51909379587414861</v>
      </c>
      <c r="AF96" s="12">
        <f t="shared" si="36"/>
        <v>6.6987994943911123E-3</v>
      </c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</row>
    <row r="97" spans="1:43" x14ac:dyDescent="0.25">
      <c r="A97" s="12" t="s">
        <v>239</v>
      </c>
      <c r="B97">
        <v>76333158</v>
      </c>
      <c r="F97" s="12"/>
      <c r="G97" s="12"/>
      <c r="H97" s="12"/>
      <c r="I97" s="12"/>
      <c r="J97" s="12"/>
      <c r="K97" s="12"/>
      <c r="L97" s="12"/>
      <c r="M97" s="12"/>
      <c r="N97" s="12">
        <v>5.7441821194253215</v>
      </c>
      <c r="O97" s="13"/>
      <c r="P97" s="12" t="s">
        <v>239</v>
      </c>
      <c r="Q97" s="12">
        <f t="shared" si="37"/>
        <v>438471561.30286795</v>
      </c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3"/>
      <c r="AD97" s="12" t="s">
        <v>239</v>
      </c>
      <c r="AE97" s="12">
        <f t="shared" si="35"/>
        <v>0.2341016144908854</v>
      </c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</row>
    <row r="98" spans="1:43" ht="15.75" x14ac:dyDescent="0.25">
      <c r="A98" s="11" t="s">
        <v>240</v>
      </c>
      <c r="B98" s="12">
        <f t="shared" ref="B98:M98" si="39">AVERAGE(B88:B92)</f>
        <v>129917465.8</v>
      </c>
      <c r="C98" s="12">
        <f t="shared" si="39"/>
        <v>1455424.25</v>
      </c>
      <c r="D98" s="12" t="e">
        <f t="shared" si="39"/>
        <v>#DIV/0!</v>
      </c>
      <c r="E98" s="12" t="e">
        <f t="shared" si="39"/>
        <v>#DIV/0!</v>
      </c>
      <c r="F98" s="12" t="e">
        <f t="shared" si="39"/>
        <v>#DIV/0!</v>
      </c>
      <c r="G98" s="12" t="e">
        <f t="shared" si="39"/>
        <v>#DIV/0!</v>
      </c>
      <c r="H98" s="12" t="e">
        <f t="shared" si="39"/>
        <v>#DIV/0!</v>
      </c>
      <c r="I98" s="12" t="e">
        <f t="shared" si="39"/>
        <v>#DIV/0!</v>
      </c>
      <c r="J98" s="12" t="e">
        <f t="shared" si="39"/>
        <v>#DIV/0!</v>
      </c>
      <c r="K98" s="12" t="e">
        <f t="shared" si="39"/>
        <v>#DIV/0!</v>
      </c>
      <c r="L98" s="12" t="e">
        <f t="shared" si="39"/>
        <v>#DIV/0!</v>
      </c>
      <c r="M98" s="12" t="e">
        <f t="shared" si="39"/>
        <v>#DIV/0!</v>
      </c>
      <c r="N98" s="12"/>
      <c r="O98" s="13"/>
      <c r="P98" s="11" t="s">
        <v>240</v>
      </c>
      <c r="Q98" s="12">
        <f>AVERAGE(Q88:Q92)</f>
        <v>1872996742.2755196</v>
      </c>
      <c r="R98" s="12">
        <f>AVERAGE(R88:R92)</f>
        <v>23183221.473277446</v>
      </c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3"/>
      <c r="AD98" s="11" t="s">
        <v>240</v>
      </c>
      <c r="AE98" s="12">
        <f>AVERAGE(AE88:AE92)</f>
        <v>1</v>
      </c>
      <c r="AF98" s="12">
        <f>AVERAGE(AF88:AF92)</f>
        <v>1.2377609074275245E-2</v>
      </c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</row>
    <row r="99" spans="1:43" ht="15.75" x14ac:dyDescent="0.25">
      <c r="A99" s="11" t="s">
        <v>241</v>
      </c>
      <c r="B99" s="12">
        <f>AVERAGE(B93:B97)</f>
        <v>231929975.59999999</v>
      </c>
      <c r="C99" s="12">
        <f t="shared" ref="C99:M99" si="40">AVERAGE(C93:C97)</f>
        <v>6560782.25</v>
      </c>
      <c r="D99" s="12" t="e">
        <f t="shared" si="40"/>
        <v>#DIV/0!</v>
      </c>
      <c r="E99" s="12" t="e">
        <f t="shared" si="40"/>
        <v>#DIV/0!</v>
      </c>
      <c r="F99" s="12" t="e">
        <f t="shared" si="40"/>
        <v>#DIV/0!</v>
      </c>
      <c r="G99" s="12" t="e">
        <f t="shared" si="40"/>
        <v>#DIV/0!</v>
      </c>
      <c r="H99" s="12" t="e">
        <f t="shared" si="40"/>
        <v>#DIV/0!</v>
      </c>
      <c r="I99" s="12" t="e">
        <f t="shared" si="40"/>
        <v>#DIV/0!</v>
      </c>
      <c r="J99" s="12" t="e">
        <f t="shared" si="40"/>
        <v>#DIV/0!</v>
      </c>
      <c r="K99" s="12" t="e">
        <f t="shared" si="40"/>
        <v>#DIV/0!</v>
      </c>
      <c r="L99" s="12" t="e">
        <f t="shared" si="40"/>
        <v>#DIV/0!</v>
      </c>
      <c r="M99" s="12" t="e">
        <f t="shared" si="40"/>
        <v>#DIV/0!</v>
      </c>
      <c r="N99" s="12"/>
      <c r="O99" s="13"/>
      <c r="P99" s="11" t="s">
        <v>241</v>
      </c>
      <c r="Q99" s="12">
        <f>AVERAGE(Q93:Q97)</f>
        <v>916114354.12412953</v>
      </c>
      <c r="R99" s="12">
        <f t="shared" ref="R99" si="41">AVERAGE(R93:R97)</f>
        <v>21713451.873467371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3"/>
      <c r="AD99" s="11" t="s">
        <v>241</v>
      </c>
      <c r="AE99" s="12">
        <f>AVERAGE(AE93:AE97)</f>
        <v>0.48911689670700353</v>
      </c>
      <c r="AF99" s="12">
        <f>AVERAGE(AF93:AF97)</f>
        <v>1.159289356108944E-2</v>
      </c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</row>
    <row r="100" spans="1:43" s="2" customFormat="1" ht="15.75" x14ac:dyDescent="0.25">
      <c r="A100" s="1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5"/>
      <c r="P100" s="11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5"/>
      <c r="AD100" s="11" t="s">
        <v>242</v>
      </c>
      <c r="AE100" s="14">
        <f>TTEST(AE88:AE92,AE93:AE97,1,2)</f>
        <v>0.25632329738799509</v>
      </c>
      <c r="AF100" s="14">
        <f>TTEST(AF88:AF92,AF93:AF97,1,2)</f>
        <v>0.47750743192833883</v>
      </c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5"/>
    </row>
    <row r="101" spans="1:43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1:43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1:43" ht="15.75" x14ac:dyDescent="0.25">
      <c r="A103" s="11" t="s">
        <v>216</v>
      </c>
      <c r="B103" s="17" t="s">
        <v>244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2"/>
      <c r="N103" s="12"/>
      <c r="O103" s="13"/>
      <c r="P103" s="11" t="s">
        <v>217</v>
      </c>
      <c r="Q103" s="17" t="str">
        <f>B103</f>
        <v>6-Phosphogluconate</v>
      </c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2"/>
      <c r="AC103" s="13"/>
      <c r="AD103" s="11" t="s">
        <v>214</v>
      </c>
      <c r="AE103" s="17" t="str">
        <f>B103</f>
        <v>6-Phosphogluconate</v>
      </c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2"/>
      <c r="AQ103" s="13"/>
    </row>
    <row r="104" spans="1:43" x14ac:dyDescent="0.25">
      <c r="A104" s="12"/>
      <c r="B104" s="14" t="s">
        <v>218</v>
      </c>
      <c r="C104" s="14" t="s">
        <v>219</v>
      </c>
      <c r="D104" s="14" t="s">
        <v>220</v>
      </c>
      <c r="E104" s="14" t="s">
        <v>221</v>
      </c>
      <c r="F104" s="14" t="s">
        <v>222</v>
      </c>
      <c r="G104" s="14" t="s">
        <v>223</v>
      </c>
      <c r="H104" s="14" t="s">
        <v>224</v>
      </c>
      <c r="I104" s="14" t="s">
        <v>225</v>
      </c>
      <c r="J104" s="14" t="s">
        <v>226</v>
      </c>
      <c r="K104" s="14" t="s">
        <v>227</v>
      </c>
      <c r="L104" s="14" t="s">
        <v>228</v>
      </c>
      <c r="M104" s="14" t="s">
        <v>229</v>
      </c>
      <c r="N104" s="14" t="s">
        <v>213</v>
      </c>
      <c r="O104" s="13"/>
      <c r="P104" s="12"/>
      <c r="Q104" s="14" t="s">
        <v>218</v>
      </c>
      <c r="R104" s="14" t="s">
        <v>219</v>
      </c>
      <c r="S104" s="14" t="s">
        <v>220</v>
      </c>
      <c r="T104" s="14" t="s">
        <v>221</v>
      </c>
      <c r="U104" s="14" t="s">
        <v>222</v>
      </c>
      <c r="V104" s="14" t="s">
        <v>223</v>
      </c>
      <c r="W104" s="14" t="s">
        <v>224</v>
      </c>
      <c r="X104" s="14" t="s">
        <v>225</v>
      </c>
      <c r="Y104" s="14" t="s">
        <v>226</v>
      </c>
      <c r="Z104" s="14" t="s">
        <v>227</v>
      </c>
      <c r="AA104" s="14" t="s">
        <v>228</v>
      </c>
      <c r="AB104" s="14" t="s">
        <v>229</v>
      </c>
      <c r="AC104" s="13"/>
      <c r="AD104" s="12"/>
      <c r="AE104" s="14" t="s">
        <v>218</v>
      </c>
      <c r="AF104" s="14" t="s">
        <v>219</v>
      </c>
      <c r="AG104" s="14" t="s">
        <v>220</v>
      </c>
      <c r="AH104" s="14" t="s">
        <v>221</v>
      </c>
      <c r="AI104" s="14" t="s">
        <v>222</v>
      </c>
      <c r="AJ104" s="14" t="s">
        <v>223</v>
      </c>
      <c r="AK104" s="14" t="s">
        <v>224</v>
      </c>
      <c r="AL104" s="14" t="s">
        <v>225</v>
      </c>
      <c r="AM104" s="14" t="s">
        <v>226</v>
      </c>
      <c r="AN104" s="14" t="s">
        <v>227</v>
      </c>
      <c r="AO104" s="14" t="s">
        <v>228</v>
      </c>
      <c r="AP104" s="14" t="s">
        <v>229</v>
      </c>
      <c r="AQ104" s="13"/>
    </row>
    <row r="105" spans="1:43" x14ac:dyDescent="0.25">
      <c r="A105" s="12" t="s">
        <v>230</v>
      </c>
      <c r="F105" s="12"/>
      <c r="G105" s="12"/>
      <c r="H105" s="12"/>
      <c r="I105" s="12"/>
      <c r="J105" s="12"/>
      <c r="K105" s="12"/>
      <c r="L105" s="12"/>
      <c r="M105" s="12"/>
      <c r="N105" s="12">
        <v>3.6634621409977131</v>
      </c>
      <c r="O105" s="13"/>
      <c r="P105" s="12" t="s">
        <v>230</v>
      </c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3"/>
      <c r="AD105" s="12" t="s">
        <v>230</v>
      </c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</row>
    <row r="106" spans="1:43" x14ac:dyDescent="0.25">
      <c r="A106" s="12" t="s">
        <v>231</v>
      </c>
      <c r="B106">
        <v>358400</v>
      </c>
      <c r="F106" s="12"/>
      <c r="G106" s="12"/>
      <c r="H106" s="12"/>
      <c r="I106" s="12"/>
      <c r="J106" s="12"/>
      <c r="K106" s="12"/>
      <c r="L106" s="12"/>
      <c r="M106" s="12"/>
      <c r="N106" s="12">
        <v>52.663271584675194</v>
      </c>
      <c r="O106" s="13"/>
      <c r="P106" s="12" t="s">
        <v>231</v>
      </c>
      <c r="Q106" s="12">
        <f t="shared" ref="Q106:Q109" si="42">B106*$N106</f>
        <v>18874516.535947591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3"/>
      <c r="AD106" s="12" t="s">
        <v>231</v>
      </c>
      <c r="AE106" s="12">
        <f>Q106/$Q$115</f>
        <v>2.8516746734544562</v>
      </c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</row>
    <row r="107" spans="1:43" x14ac:dyDescent="0.25">
      <c r="A107" s="12" t="s">
        <v>232</v>
      </c>
      <c r="B107">
        <v>427010</v>
      </c>
      <c r="F107" s="12"/>
      <c r="G107" s="12"/>
      <c r="H107" s="12"/>
      <c r="I107" s="12"/>
      <c r="J107" s="12"/>
      <c r="K107" s="12"/>
      <c r="L107" s="12"/>
      <c r="M107" s="12"/>
      <c r="N107" s="12">
        <v>5.27428246560173</v>
      </c>
      <c r="O107" s="13"/>
      <c r="P107" s="12" t="s">
        <v>232</v>
      </c>
      <c r="Q107" s="12">
        <f t="shared" si="42"/>
        <v>2252171.3556365948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3"/>
      <c r="AD107" s="12" t="s">
        <v>232</v>
      </c>
      <c r="AE107" s="12">
        <f>Q107/$Q$115</f>
        <v>0.34027149797010831</v>
      </c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</row>
    <row r="108" spans="1:43" x14ac:dyDescent="0.25">
      <c r="A108" s="12" t="s">
        <v>233</v>
      </c>
      <c r="B108">
        <v>768640</v>
      </c>
      <c r="F108" s="12"/>
      <c r="G108" s="12"/>
      <c r="H108" s="12"/>
      <c r="I108" s="12"/>
      <c r="J108" s="12"/>
      <c r="K108" s="12"/>
      <c r="L108" s="12"/>
      <c r="M108" s="12"/>
      <c r="N108" s="12">
        <v>1</v>
      </c>
      <c r="O108" s="13"/>
      <c r="P108" s="12" t="s">
        <v>233</v>
      </c>
      <c r="Q108" s="12">
        <f t="shared" si="42"/>
        <v>768640</v>
      </c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3"/>
      <c r="AD108" s="12" t="s">
        <v>233</v>
      </c>
      <c r="AE108" s="12">
        <f>Q108/$Q$115</f>
        <v>0.11613072137924241</v>
      </c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</row>
    <row r="109" spans="1:43" x14ac:dyDescent="0.25">
      <c r="A109" s="12" t="s">
        <v>234</v>
      </c>
      <c r="B109">
        <v>486510</v>
      </c>
      <c r="F109" s="12"/>
      <c r="G109" s="12"/>
      <c r="H109" s="12"/>
      <c r="I109" s="12"/>
      <c r="J109" s="12"/>
      <c r="K109" s="12"/>
      <c r="L109" s="12"/>
      <c r="M109" s="12"/>
      <c r="N109" s="12">
        <v>9.4133004498598787</v>
      </c>
      <c r="O109" s="13"/>
      <c r="P109" s="12" t="s">
        <v>234</v>
      </c>
      <c r="Q109" s="12">
        <f t="shared" si="42"/>
        <v>4579664.8018613299</v>
      </c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3"/>
      <c r="AD109" s="12" t="s">
        <v>234</v>
      </c>
      <c r="AE109" s="12">
        <f>Q109/$Q$115</f>
        <v>0.69192310719619265</v>
      </c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</row>
    <row r="110" spans="1:43" x14ac:dyDescent="0.25">
      <c r="A110" s="12" t="s">
        <v>235</v>
      </c>
      <c r="B110">
        <v>559374</v>
      </c>
      <c r="F110" s="12"/>
      <c r="G110" s="12"/>
      <c r="H110" s="12"/>
      <c r="I110" s="12"/>
      <c r="J110" s="12"/>
      <c r="K110" s="12"/>
      <c r="L110" s="12"/>
      <c r="M110" s="12"/>
      <c r="N110" s="12">
        <v>3.3537949993383345</v>
      </c>
      <c r="O110" s="13"/>
      <c r="P110" s="12" t="s">
        <v>235</v>
      </c>
      <c r="Q110" s="12">
        <f t="shared" ref="Q110:Q114" si="43">B110*$N110</f>
        <v>1876025.7239598816</v>
      </c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3"/>
      <c r="AD110" s="12" t="s">
        <v>235</v>
      </c>
      <c r="AE110" s="12">
        <f>Q110/$Q$115</f>
        <v>0.2834411696626204</v>
      </c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</row>
    <row r="111" spans="1:43" x14ac:dyDescent="0.25">
      <c r="A111" s="12" t="s">
        <v>236</v>
      </c>
      <c r="F111" s="12"/>
      <c r="G111" s="12"/>
      <c r="H111" s="12"/>
      <c r="I111" s="12"/>
      <c r="J111" s="12"/>
      <c r="K111" s="12"/>
      <c r="L111" s="12"/>
      <c r="M111" s="12"/>
      <c r="N111" s="12">
        <v>3.7705854651120836</v>
      </c>
      <c r="O111" s="13"/>
      <c r="P111" s="12" t="s">
        <v>236</v>
      </c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3"/>
      <c r="AD111" s="12" t="s">
        <v>236</v>
      </c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</row>
    <row r="112" spans="1:43" x14ac:dyDescent="0.25">
      <c r="A112" s="12" t="s">
        <v>237</v>
      </c>
      <c r="B112">
        <v>164451</v>
      </c>
      <c r="F112" s="12"/>
      <c r="G112" s="12"/>
      <c r="H112" s="12"/>
      <c r="I112" s="12"/>
      <c r="J112" s="12"/>
      <c r="K112" s="12"/>
      <c r="L112" s="12"/>
      <c r="M112" s="12"/>
      <c r="N112" s="12">
        <v>10.154589962199262</v>
      </c>
      <c r="O112" s="13"/>
      <c r="P112" s="12" t="s">
        <v>237</v>
      </c>
      <c r="Q112" s="12">
        <f t="shared" si="43"/>
        <v>1669932.4738736309</v>
      </c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3"/>
      <c r="AD112" s="12" t="s">
        <v>237</v>
      </c>
      <c r="AE112" s="12">
        <f>Q112/$Q$115</f>
        <v>0.25230337068792624</v>
      </c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</row>
    <row r="113" spans="1:43" x14ac:dyDescent="0.25">
      <c r="A113" s="12" t="s">
        <v>238</v>
      </c>
      <c r="B113">
        <v>205177</v>
      </c>
      <c r="F113" s="12"/>
      <c r="G113" s="12"/>
      <c r="H113" s="12"/>
      <c r="I113" s="12"/>
      <c r="J113" s="12"/>
      <c r="K113" s="12"/>
      <c r="L113" s="12"/>
      <c r="M113" s="12"/>
      <c r="N113" s="12">
        <v>2.4585723137428261</v>
      </c>
      <c r="O113" s="13"/>
      <c r="P113" s="12" t="s">
        <v>238</v>
      </c>
      <c r="Q113" s="12">
        <f t="shared" si="43"/>
        <v>504442.49161681184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3"/>
      <c r="AD113" s="12" t="s">
        <v>238</v>
      </c>
      <c r="AE113" s="12">
        <f>Q113/$Q$115</f>
        <v>7.6214184072911639E-2</v>
      </c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</row>
    <row r="114" spans="1:43" x14ac:dyDescent="0.25">
      <c r="A114" s="12" t="s">
        <v>239</v>
      </c>
      <c r="B114">
        <v>246153</v>
      </c>
      <c r="F114" s="12"/>
      <c r="G114" s="12"/>
      <c r="H114" s="12"/>
      <c r="I114" s="12"/>
      <c r="J114" s="12"/>
      <c r="K114" s="12"/>
      <c r="L114" s="12"/>
      <c r="M114" s="12"/>
      <c r="N114" s="12">
        <v>5.7441821194253215</v>
      </c>
      <c r="O114" s="13"/>
      <c r="P114" s="12" t="s">
        <v>239</v>
      </c>
      <c r="Q114" s="12">
        <f t="shared" si="43"/>
        <v>1413947.6612429011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3"/>
      <c r="AD114" s="12" t="s">
        <v>239</v>
      </c>
      <c r="AE114" s="12">
        <f>Q114/$Q$115</f>
        <v>0.21362765650061247</v>
      </c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</row>
    <row r="115" spans="1:43" ht="15.75" x14ac:dyDescent="0.25">
      <c r="A115" s="11" t="s">
        <v>240</v>
      </c>
      <c r="B115" s="12">
        <f t="shared" ref="B115:M115" si="44">AVERAGE(B105:B109)</f>
        <v>510140</v>
      </c>
      <c r="C115" s="12" t="e">
        <f t="shared" si="44"/>
        <v>#DIV/0!</v>
      </c>
      <c r="D115" s="12" t="e">
        <f t="shared" si="44"/>
        <v>#DIV/0!</v>
      </c>
      <c r="E115" s="12" t="e">
        <f t="shared" si="44"/>
        <v>#DIV/0!</v>
      </c>
      <c r="F115" s="12" t="e">
        <f t="shared" si="44"/>
        <v>#DIV/0!</v>
      </c>
      <c r="G115" s="12" t="e">
        <f t="shared" si="44"/>
        <v>#DIV/0!</v>
      </c>
      <c r="H115" s="12" t="e">
        <f t="shared" si="44"/>
        <v>#DIV/0!</v>
      </c>
      <c r="I115" s="12" t="e">
        <f t="shared" si="44"/>
        <v>#DIV/0!</v>
      </c>
      <c r="J115" s="12" t="e">
        <f t="shared" si="44"/>
        <v>#DIV/0!</v>
      </c>
      <c r="K115" s="12" t="e">
        <f t="shared" si="44"/>
        <v>#DIV/0!</v>
      </c>
      <c r="L115" s="12" t="e">
        <f t="shared" si="44"/>
        <v>#DIV/0!</v>
      </c>
      <c r="M115" s="12" t="e">
        <f t="shared" si="44"/>
        <v>#DIV/0!</v>
      </c>
      <c r="N115" s="12"/>
      <c r="O115" s="13"/>
      <c r="P115" s="11" t="s">
        <v>240</v>
      </c>
      <c r="Q115" s="12">
        <f>AVERAGE(Q105:Q109)</f>
        <v>6618748.1733613797</v>
      </c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3"/>
      <c r="AD115" s="11" t="s">
        <v>240</v>
      </c>
      <c r="AE115" s="12">
        <f>AVERAGE(AE105:AE109)</f>
        <v>0.99999999999999978</v>
      </c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</row>
    <row r="116" spans="1:43" ht="15.75" x14ac:dyDescent="0.25">
      <c r="A116" s="11" t="s">
        <v>241</v>
      </c>
      <c r="B116" s="12">
        <f>AVERAGE(B110:B114)</f>
        <v>293788.75</v>
      </c>
      <c r="C116" s="12" t="e">
        <f t="shared" ref="C116:M116" si="45">AVERAGE(C110:C114)</f>
        <v>#DIV/0!</v>
      </c>
      <c r="D116" s="12" t="e">
        <f t="shared" si="45"/>
        <v>#DIV/0!</v>
      </c>
      <c r="E116" s="12" t="e">
        <f t="shared" si="45"/>
        <v>#DIV/0!</v>
      </c>
      <c r="F116" s="12" t="e">
        <f t="shared" si="45"/>
        <v>#DIV/0!</v>
      </c>
      <c r="G116" s="12" t="e">
        <f t="shared" si="45"/>
        <v>#DIV/0!</v>
      </c>
      <c r="H116" s="12" t="e">
        <f t="shared" si="45"/>
        <v>#DIV/0!</v>
      </c>
      <c r="I116" s="12" t="e">
        <f t="shared" si="45"/>
        <v>#DIV/0!</v>
      </c>
      <c r="J116" s="12" t="e">
        <f t="shared" si="45"/>
        <v>#DIV/0!</v>
      </c>
      <c r="K116" s="12" t="e">
        <f t="shared" si="45"/>
        <v>#DIV/0!</v>
      </c>
      <c r="L116" s="12" t="e">
        <f t="shared" si="45"/>
        <v>#DIV/0!</v>
      </c>
      <c r="M116" s="12" t="e">
        <f t="shared" si="45"/>
        <v>#DIV/0!</v>
      </c>
      <c r="N116" s="12"/>
      <c r="O116" s="13"/>
      <c r="P116" s="11" t="s">
        <v>241</v>
      </c>
      <c r="Q116" s="12">
        <f>AVERAGE(Q110:Q114)</f>
        <v>1366087.0876733065</v>
      </c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3"/>
      <c r="AD116" s="11" t="s">
        <v>241</v>
      </c>
      <c r="AE116" s="12">
        <f>AVERAGE(AE110:AE114)</f>
        <v>0.20639659523101769</v>
      </c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</row>
    <row r="117" spans="1:43" s="2" customFormat="1" ht="15.75" x14ac:dyDescent="0.25">
      <c r="A117" s="1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5"/>
      <c r="P117" s="11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5"/>
      <c r="AD117" s="11" t="s">
        <v>242</v>
      </c>
      <c r="AE117" s="14">
        <f>TTEST(AE105:AE109,AE110:AE114,1,2)</f>
        <v>0.12733335462163878</v>
      </c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5"/>
    </row>
    <row r="118" spans="1:43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43" ht="15.75" x14ac:dyDescent="0.25">
      <c r="A120" s="11" t="s">
        <v>216</v>
      </c>
      <c r="B120" s="17" t="s">
        <v>128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2"/>
      <c r="N120" s="12"/>
      <c r="O120" s="13"/>
      <c r="P120" s="11" t="s">
        <v>217</v>
      </c>
      <c r="Q120" s="17" t="str">
        <f>B120</f>
        <v>ADP</v>
      </c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2"/>
      <c r="AC120" s="13"/>
      <c r="AD120" s="11" t="s">
        <v>214</v>
      </c>
      <c r="AE120" s="17" t="str">
        <f>B120</f>
        <v>ADP</v>
      </c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2"/>
      <c r="AQ120" s="13"/>
    </row>
    <row r="121" spans="1:43" x14ac:dyDescent="0.25">
      <c r="A121" s="12"/>
      <c r="B121" s="14" t="s">
        <v>218</v>
      </c>
      <c r="C121" s="14" t="s">
        <v>219</v>
      </c>
      <c r="D121" s="14" t="s">
        <v>220</v>
      </c>
      <c r="E121" s="14" t="s">
        <v>221</v>
      </c>
      <c r="F121" s="14" t="s">
        <v>222</v>
      </c>
      <c r="G121" s="14" t="s">
        <v>223</v>
      </c>
      <c r="H121" s="14" t="s">
        <v>224</v>
      </c>
      <c r="I121" s="14" t="s">
        <v>225</v>
      </c>
      <c r="J121" s="14" t="s">
        <v>226</v>
      </c>
      <c r="K121" s="14" t="s">
        <v>227</v>
      </c>
      <c r="L121" s="14" t="s">
        <v>228</v>
      </c>
      <c r="M121" s="14" t="s">
        <v>229</v>
      </c>
      <c r="N121" s="14" t="s">
        <v>213</v>
      </c>
      <c r="O121" s="13"/>
      <c r="P121" s="12"/>
      <c r="Q121" s="14" t="s">
        <v>218</v>
      </c>
      <c r="R121" s="14" t="s">
        <v>219</v>
      </c>
      <c r="S121" s="14" t="s">
        <v>220</v>
      </c>
      <c r="T121" s="14" t="s">
        <v>221</v>
      </c>
      <c r="U121" s="14" t="s">
        <v>222</v>
      </c>
      <c r="V121" s="14" t="s">
        <v>223</v>
      </c>
      <c r="W121" s="14" t="s">
        <v>224</v>
      </c>
      <c r="X121" s="14" t="s">
        <v>225</v>
      </c>
      <c r="Y121" s="14" t="s">
        <v>226</v>
      </c>
      <c r="Z121" s="14" t="s">
        <v>227</v>
      </c>
      <c r="AA121" s="14" t="s">
        <v>228</v>
      </c>
      <c r="AB121" s="14" t="s">
        <v>229</v>
      </c>
      <c r="AC121" s="13"/>
      <c r="AD121" s="12"/>
      <c r="AE121" s="14" t="s">
        <v>218</v>
      </c>
      <c r="AF121" s="14" t="s">
        <v>219</v>
      </c>
      <c r="AG121" s="14" t="s">
        <v>220</v>
      </c>
      <c r="AH121" s="14" t="s">
        <v>221</v>
      </c>
      <c r="AI121" s="14" t="s">
        <v>222</v>
      </c>
      <c r="AJ121" s="14" t="s">
        <v>223</v>
      </c>
      <c r="AK121" s="14" t="s">
        <v>224</v>
      </c>
      <c r="AL121" s="14" t="s">
        <v>225</v>
      </c>
      <c r="AM121" s="14" t="s">
        <v>226</v>
      </c>
      <c r="AN121" s="14" t="s">
        <v>227</v>
      </c>
      <c r="AO121" s="14" t="s">
        <v>228</v>
      </c>
      <c r="AP121" s="14" t="s">
        <v>229</v>
      </c>
      <c r="AQ121" s="13"/>
    </row>
    <row r="122" spans="1:43" x14ac:dyDescent="0.25">
      <c r="A122" s="12" t="s">
        <v>230</v>
      </c>
      <c r="B122">
        <v>317004</v>
      </c>
      <c r="C122">
        <v>25171</v>
      </c>
      <c r="F122" s="12"/>
      <c r="G122" s="12"/>
      <c r="H122" s="12"/>
      <c r="I122" s="12"/>
      <c r="J122" s="12"/>
      <c r="K122" s="12"/>
      <c r="L122" s="12"/>
      <c r="M122" s="12"/>
      <c r="N122" s="12">
        <v>3.6634621409977131</v>
      </c>
      <c r="O122" s="13"/>
      <c r="P122" s="12" t="s">
        <v>230</v>
      </c>
      <c r="Q122" s="12">
        <f>B122*$N122</f>
        <v>1161332.1525448391</v>
      </c>
      <c r="R122" s="12">
        <f t="shared" ref="R122:R126" si="46">C122*$N122</f>
        <v>92213.005551053429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3"/>
      <c r="AD122" s="12" t="s">
        <v>230</v>
      </c>
      <c r="AE122" s="12">
        <f t="shared" ref="AE122:AF128" si="47">Q122/$Q$132</f>
        <v>0.13468692052092104</v>
      </c>
      <c r="AF122" s="12">
        <f t="shared" si="47"/>
        <v>1.0694516398632519E-2</v>
      </c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</row>
    <row r="123" spans="1:43" x14ac:dyDescent="0.25">
      <c r="A123" s="12" t="s">
        <v>231</v>
      </c>
      <c r="B123">
        <v>638837</v>
      </c>
      <c r="C123">
        <v>35454</v>
      </c>
      <c r="F123" s="12"/>
      <c r="G123" s="12"/>
      <c r="H123" s="12"/>
      <c r="I123" s="12"/>
      <c r="J123" s="12"/>
      <c r="K123" s="12"/>
      <c r="L123" s="12"/>
      <c r="M123" s="12"/>
      <c r="N123" s="12">
        <v>52.663271584675194</v>
      </c>
      <c r="O123" s="13"/>
      <c r="P123" s="12" t="s">
        <v>231</v>
      </c>
      <c r="Q123" s="12">
        <f t="shared" ref="Q123:Q126" si="48">B123*$N123</f>
        <v>33643246.429339148</v>
      </c>
      <c r="R123" s="12">
        <f t="shared" si="46"/>
        <v>1867123.6307630744</v>
      </c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3"/>
      <c r="AD123" s="12" t="s">
        <v>231</v>
      </c>
      <c r="AE123" s="12">
        <f t="shared" si="47"/>
        <v>3.9018167610055974</v>
      </c>
      <c r="AF123" s="12">
        <f t="shared" si="47"/>
        <v>0.21654195271202584</v>
      </c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</row>
    <row r="124" spans="1:43" x14ac:dyDescent="0.25">
      <c r="A124" s="12" t="s">
        <v>232</v>
      </c>
      <c r="B124">
        <v>471158</v>
      </c>
      <c r="C124">
        <v>13868</v>
      </c>
      <c r="F124" s="12"/>
      <c r="G124" s="12"/>
      <c r="H124" s="12"/>
      <c r="I124" s="12"/>
      <c r="J124" s="12"/>
      <c r="K124" s="12"/>
      <c r="L124" s="12"/>
      <c r="M124" s="12"/>
      <c r="N124" s="12">
        <v>5.27428246560173</v>
      </c>
      <c r="O124" s="13"/>
      <c r="P124" s="12" t="s">
        <v>232</v>
      </c>
      <c r="Q124" s="12">
        <f t="shared" si="48"/>
        <v>2485020.3779279799</v>
      </c>
      <c r="R124" s="12">
        <f t="shared" si="46"/>
        <v>73143.749232964794</v>
      </c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3"/>
      <c r="AD124" s="12" t="s">
        <v>232</v>
      </c>
      <c r="AE124" s="12">
        <f t="shared" si="47"/>
        <v>0.28820328568482667</v>
      </c>
      <c r="AF124" s="12">
        <f t="shared" si="47"/>
        <v>8.4829360127116095E-3</v>
      </c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</row>
    <row r="125" spans="1:43" x14ac:dyDescent="0.25">
      <c r="A125" s="12" t="s">
        <v>233</v>
      </c>
      <c r="B125">
        <v>1188103</v>
      </c>
      <c r="C125">
        <v>31785</v>
      </c>
      <c r="F125" s="12"/>
      <c r="G125" s="12"/>
      <c r="H125" s="12"/>
      <c r="I125" s="12"/>
      <c r="J125" s="12"/>
      <c r="K125" s="12"/>
      <c r="L125" s="12"/>
      <c r="M125" s="12"/>
      <c r="N125" s="12">
        <v>1</v>
      </c>
      <c r="O125" s="13"/>
      <c r="P125" s="12" t="s">
        <v>233</v>
      </c>
      <c r="Q125" s="12">
        <f t="shared" si="48"/>
        <v>1188103</v>
      </c>
      <c r="R125" s="12">
        <f t="shared" si="46"/>
        <v>31785</v>
      </c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3"/>
      <c r="AD125" s="12" t="s">
        <v>233</v>
      </c>
      <c r="AE125" s="12">
        <f t="shared" si="47"/>
        <v>0.13779170238334498</v>
      </c>
      <c r="AF125" s="12">
        <f t="shared" si="47"/>
        <v>3.6863043526147313E-3</v>
      </c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</row>
    <row r="126" spans="1:43" x14ac:dyDescent="0.25">
      <c r="A126" s="12" t="s">
        <v>234</v>
      </c>
      <c r="B126">
        <v>492344</v>
      </c>
      <c r="C126">
        <v>15809</v>
      </c>
      <c r="F126" s="12"/>
      <c r="G126" s="12"/>
      <c r="H126" s="12"/>
      <c r="I126" s="12"/>
      <c r="J126" s="12"/>
      <c r="K126" s="12"/>
      <c r="L126" s="12"/>
      <c r="M126" s="12"/>
      <c r="N126" s="12">
        <v>9.4133004498598787</v>
      </c>
      <c r="O126" s="13"/>
      <c r="P126" s="12" t="s">
        <v>234</v>
      </c>
      <c r="Q126" s="12">
        <f t="shared" si="48"/>
        <v>4634581.9966858122</v>
      </c>
      <c r="R126" s="12">
        <f t="shared" si="46"/>
        <v>148814.86681183483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3"/>
      <c r="AD126" s="12" t="s">
        <v>234</v>
      </c>
      <c r="AE126" s="12">
        <f t="shared" si="47"/>
        <v>0.53750133040531012</v>
      </c>
      <c r="AF126" s="12">
        <f t="shared" si="47"/>
        <v>1.7258986668625083E-2</v>
      </c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</row>
    <row r="127" spans="1:43" x14ac:dyDescent="0.25">
      <c r="A127" s="12" t="s">
        <v>235</v>
      </c>
      <c r="B127">
        <v>946604</v>
      </c>
      <c r="C127">
        <v>21708</v>
      </c>
      <c r="F127" s="12"/>
      <c r="G127" s="12"/>
      <c r="H127" s="12"/>
      <c r="I127" s="12"/>
      <c r="J127" s="12"/>
      <c r="K127" s="12"/>
      <c r="L127" s="12"/>
      <c r="M127" s="12"/>
      <c r="N127" s="12">
        <v>3.3537949993383345</v>
      </c>
      <c r="O127" s="13"/>
      <c r="P127" s="12" t="s">
        <v>235</v>
      </c>
      <c r="Q127" s="12">
        <f t="shared" ref="Q127:Q131" si="49">B127*$N127</f>
        <v>3174715.7615536647</v>
      </c>
      <c r="R127" s="12">
        <f t="shared" ref="R127:R130" si="50">C127*$N127</f>
        <v>72804.181845636558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3"/>
      <c r="AD127" s="12" t="s">
        <v>235</v>
      </c>
      <c r="AE127" s="12">
        <f t="shared" si="47"/>
        <v>0.36819155356708716</v>
      </c>
      <c r="AF127" s="12">
        <f t="shared" si="47"/>
        <v>8.4435542685582649E-3</v>
      </c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</row>
    <row r="128" spans="1:43" x14ac:dyDescent="0.25">
      <c r="A128" s="12" t="s">
        <v>236</v>
      </c>
      <c r="B128">
        <v>278781</v>
      </c>
      <c r="C128">
        <v>23049</v>
      </c>
      <c r="F128" s="12"/>
      <c r="G128" s="12"/>
      <c r="H128" s="12"/>
      <c r="I128" s="12"/>
      <c r="J128" s="12"/>
      <c r="K128" s="12"/>
      <c r="L128" s="12"/>
      <c r="M128" s="12"/>
      <c r="N128" s="12">
        <v>3.7705854651120836</v>
      </c>
      <c r="O128" s="13"/>
      <c r="P128" s="12" t="s">
        <v>236</v>
      </c>
      <c r="Q128" s="12">
        <f t="shared" si="49"/>
        <v>1051167.5865494118</v>
      </c>
      <c r="R128" s="12">
        <f t="shared" si="50"/>
        <v>86908.224385368419</v>
      </c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3"/>
      <c r="AD128" s="12" t="s">
        <v>236</v>
      </c>
      <c r="AE128" s="12">
        <f t="shared" si="47"/>
        <v>0.12191044988594049</v>
      </c>
      <c r="AF128" s="12">
        <f t="shared" si="47"/>
        <v>1.007928789774426E-2</v>
      </c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</row>
    <row r="129" spans="1:43" x14ac:dyDescent="0.25">
      <c r="A129" s="12" t="s">
        <v>237</v>
      </c>
      <c r="B129">
        <v>492350</v>
      </c>
      <c r="F129" s="12"/>
      <c r="G129" s="12"/>
      <c r="H129" s="12"/>
      <c r="I129" s="12"/>
      <c r="J129" s="12"/>
      <c r="K129" s="12"/>
      <c r="L129" s="12"/>
      <c r="M129" s="12"/>
      <c r="N129" s="12">
        <v>10.154589962199262</v>
      </c>
      <c r="O129" s="13"/>
      <c r="P129" s="12" t="s">
        <v>237</v>
      </c>
      <c r="Q129" s="12">
        <f t="shared" si="49"/>
        <v>4999612.3678888064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3"/>
      <c r="AD129" s="12" t="s">
        <v>237</v>
      </c>
      <c r="AE129" s="12">
        <f>Q129/$Q$132</f>
        <v>0.57983617533852283</v>
      </c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</row>
    <row r="130" spans="1:43" x14ac:dyDescent="0.25">
      <c r="A130" s="12" t="s">
        <v>238</v>
      </c>
      <c r="B130">
        <v>464917</v>
      </c>
      <c r="C130">
        <v>13844</v>
      </c>
      <c r="F130" s="12"/>
      <c r="G130" s="12"/>
      <c r="H130" s="12"/>
      <c r="I130" s="12"/>
      <c r="J130" s="12"/>
      <c r="K130" s="12"/>
      <c r="L130" s="12"/>
      <c r="M130" s="12"/>
      <c r="N130" s="12">
        <v>2.4585723137428261</v>
      </c>
      <c r="O130" s="13"/>
      <c r="P130" s="12" t="s">
        <v>238</v>
      </c>
      <c r="Q130" s="12">
        <f t="shared" si="49"/>
        <v>1143032.0643883734</v>
      </c>
      <c r="R130" s="12">
        <f t="shared" si="50"/>
        <v>34036.475111455686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3"/>
      <c r="AD130" s="12" t="s">
        <v>238</v>
      </c>
      <c r="AE130" s="12">
        <f>Q130/$Q$132</f>
        <v>0.13256454535576725</v>
      </c>
      <c r="AF130" s="12">
        <f>R130/$Q$132</f>
        <v>3.9474219396263034E-3</v>
      </c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</row>
    <row r="131" spans="1:43" x14ac:dyDescent="0.25">
      <c r="A131" s="12" t="s">
        <v>239</v>
      </c>
      <c r="B131">
        <v>496187</v>
      </c>
      <c r="F131" s="12"/>
      <c r="G131" s="12"/>
      <c r="H131" s="12"/>
      <c r="I131" s="12"/>
      <c r="J131" s="12"/>
      <c r="K131" s="12"/>
      <c r="L131" s="12"/>
      <c r="M131" s="12"/>
      <c r="N131" s="12">
        <v>5.7441821194253215</v>
      </c>
      <c r="O131" s="13"/>
      <c r="P131" s="12" t="s">
        <v>239</v>
      </c>
      <c r="Q131" s="12">
        <f t="shared" si="49"/>
        <v>2850188.4932912919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3"/>
      <c r="AD131" s="12" t="s">
        <v>239</v>
      </c>
      <c r="AE131" s="12">
        <f>Q131/$Q$132</f>
        <v>0.33055410566594656</v>
      </c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</row>
    <row r="132" spans="1:43" ht="15.75" x14ac:dyDescent="0.25">
      <c r="A132" s="11" t="s">
        <v>240</v>
      </c>
      <c r="B132" s="12">
        <f t="shared" ref="B132:M132" si="51">AVERAGE(B122:B126)</f>
        <v>621489.19999999995</v>
      </c>
      <c r="C132" s="12">
        <f t="shared" si="51"/>
        <v>24417.4</v>
      </c>
      <c r="D132" s="12" t="e">
        <f t="shared" si="51"/>
        <v>#DIV/0!</v>
      </c>
      <c r="E132" s="12" t="e">
        <f t="shared" si="51"/>
        <v>#DIV/0!</v>
      </c>
      <c r="F132" s="12" t="e">
        <f t="shared" si="51"/>
        <v>#DIV/0!</v>
      </c>
      <c r="G132" s="12" t="e">
        <f t="shared" si="51"/>
        <v>#DIV/0!</v>
      </c>
      <c r="H132" s="12" t="e">
        <f t="shared" si="51"/>
        <v>#DIV/0!</v>
      </c>
      <c r="I132" s="12" t="e">
        <f t="shared" si="51"/>
        <v>#DIV/0!</v>
      </c>
      <c r="J132" s="12" t="e">
        <f t="shared" si="51"/>
        <v>#DIV/0!</v>
      </c>
      <c r="K132" s="12" t="e">
        <f t="shared" si="51"/>
        <v>#DIV/0!</v>
      </c>
      <c r="L132" s="12" t="e">
        <f t="shared" si="51"/>
        <v>#DIV/0!</v>
      </c>
      <c r="M132" s="12" t="e">
        <f t="shared" si="51"/>
        <v>#DIV/0!</v>
      </c>
      <c r="N132" s="12"/>
      <c r="O132" s="13"/>
      <c r="P132" s="11" t="s">
        <v>240</v>
      </c>
      <c r="Q132" s="12">
        <f>AVERAGE(Q122:Q126)</f>
        <v>8622456.7912995555</v>
      </c>
      <c r="R132" s="12">
        <f>AVERAGE(R122:R126)</f>
        <v>442616.05047178548</v>
      </c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3"/>
      <c r="AD132" s="11" t="s">
        <v>240</v>
      </c>
      <c r="AE132" s="12">
        <f>AVERAGE(AE122:AE126)</f>
        <v>1</v>
      </c>
      <c r="AF132" s="12">
        <f>AVERAGE(AF122:AF126)</f>
        <v>5.1332939228921959E-2</v>
      </c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</row>
    <row r="133" spans="1:43" ht="15.75" x14ac:dyDescent="0.25">
      <c r="A133" s="11" t="s">
        <v>241</v>
      </c>
      <c r="B133" s="12">
        <f>AVERAGE(B127:B131)</f>
        <v>535767.80000000005</v>
      </c>
      <c r="C133" s="12">
        <f t="shared" ref="C133:M133" si="52">AVERAGE(C127:C131)</f>
        <v>19533.666666666668</v>
      </c>
      <c r="D133" s="12" t="e">
        <f t="shared" si="52"/>
        <v>#DIV/0!</v>
      </c>
      <c r="E133" s="12" t="e">
        <f t="shared" si="52"/>
        <v>#DIV/0!</v>
      </c>
      <c r="F133" s="12" t="e">
        <f t="shared" si="52"/>
        <v>#DIV/0!</v>
      </c>
      <c r="G133" s="12" t="e">
        <f t="shared" si="52"/>
        <v>#DIV/0!</v>
      </c>
      <c r="H133" s="12" t="e">
        <f t="shared" si="52"/>
        <v>#DIV/0!</v>
      </c>
      <c r="I133" s="12" t="e">
        <f t="shared" si="52"/>
        <v>#DIV/0!</v>
      </c>
      <c r="J133" s="12" t="e">
        <f t="shared" si="52"/>
        <v>#DIV/0!</v>
      </c>
      <c r="K133" s="12" t="e">
        <f t="shared" si="52"/>
        <v>#DIV/0!</v>
      </c>
      <c r="L133" s="12" t="e">
        <f t="shared" si="52"/>
        <v>#DIV/0!</v>
      </c>
      <c r="M133" s="12" t="e">
        <f t="shared" si="52"/>
        <v>#DIV/0!</v>
      </c>
      <c r="N133" s="12"/>
      <c r="O133" s="13"/>
      <c r="P133" s="11" t="s">
        <v>241</v>
      </c>
      <c r="Q133" s="12">
        <f>AVERAGE(Q127:Q131)</f>
        <v>2643743.2547343099</v>
      </c>
      <c r="R133" s="12">
        <f t="shared" ref="R133" si="53">AVERAGE(R127:R131)</f>
        <v>64582.96044748689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3"/>
      <c r="AD133" s="11" t="s">
        <v>241</v>
      </c>
      <c r="AE133" s="12">
        <f>AVERAGE(AE127:AE131)</f>
        <v>0.30661136596265293</v>
      </c>
      <c r="AF133" s="12">
        <f>AVERAGE(AF127:AF131)</f>
        <v>7.4900880353096092E-3</v>
      </c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</row>
    <row r="134" spans="1:43" s="2" customFormat="1" ht="15.75" x14ac:dyDescent="0.25">
      <c r="A134" s="1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5"/>
      <c r="P134" s="11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5"/>
      <c r="AD134" s="11" t="s">
        <v>242</v>
      </c>
      <c r="AE134" s="14">
        <f>TTEST(AE122:AE126,AE127:AE131,1,2)</f>
        <v>0.18625623141565423</v>
      </c>
      <c r="AF134" s="14">
        <f>TTEST(AF122:AF126,AF127:AF131,1,2)</f>
        <v>0.22850677408055553</v>
      </c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5"/>
    </row>
    <row r="135" spans="1:43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:43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:43" ht="15.75" x14ac:dyDescent="0.25">
      <c r="A137" s="11" t="s">
        <v>216</v>
      </c>
      <c r="B137" s="17" t="s">
        <v>129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2"/>
      <c r="N137" s="12"/>
      <c r="O137" s="13"/>
      <c r="P137" s="11" t="s">
        <v>217</v>
      </c>
      <c r="Q137" s="17" t="str">
        <f>B137</f>
        <v>ATP</v>
      </c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2"/>
      <c r="AC137" s="13"/>
      <c r="AD137" s="11" t="s">
        <v>214</v>
      </c>
      <c r="AE137" s="17" t="str">
        <f>B137</f>
        <v>ATP</v>
      </c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2"/>
      <c r="AQ137" s="13"/>
    </row>
    <row r="138" spans="1:43" x14ac:dyDescent="0.25">
      <c r="A138" s="12"/>
      <c r="B138" s="14" t="s">
        <v>218</v>
      </c>
      <c r="C138" s="14" t="s">
        <v>219</v>
      </c>
      <c r="D138" s="14" t="s">
        <v>220</v>
      </c>
      <c r="E138" s="14" t="s">
        <v>221</v>
      </c>
      <c r="F138" s="14" t="s">
        <v>222</v>
      </c>
      <c r="G138" s="14" t="s">
        <v>223</v>
      </c>
      <c r="H138" s="14" t="s">
        <v>224</v>
      </c>
      <c r="I138" s="14" t="s">
        <v>225</v>
      </c>
      <c r="J138" s="14" t="s">
        <v>226</v>
      </c>
      <c r="K138" s="14" t="s">
        <v>227</v>
      </c>
      <c r="L138" s="14" t="s">
        <v>228</v>
      </c>
      <c r="M138" s="14" t="s">
        <v>229</v>
      </c>
      <c r="N138" s="14" t="s">
        <v>213</v>
      </c>
      <c r="O138" s="13"/>
      <c r="P138" s="12"/>
      <c r="Q138" s="14" t="s">
        <v>218</v>
      </c>
      <c r="R138" s="14" t="s">
        <v>219</v>
      </c>
      <c r="S138" s="14" t="s">
        <v>220</v>
      </c>
      <c r="T138" s="14" t="s">
        <v>221</v>
      </c>
      <c r="U138" s="14" t="s">
        <v>222</v>
      </c>
      <c r="V138" s="14" t="s">
        <v>223</v>
      </c>
      <c r="W138" s="14" t="s">
        <v>224</v>
      </c>
      <c r="X138" s="14" t="s">
        <v>225</v>
      </c>
      <c r="Y138" s="14" t="s">
        <v>226</v>
      </c>
      <c r="Z138" s="14" t="s">
        <v>227</v>
      </c>
      <c r="AA138" s="14" t="s">
        <v>228</v>
      </c>
      <c r="AB138" s="14" t="s">
        <v>229</v>
      </c>
      <c r="AC138" s="13"/>
      <c r="AD138" s="12"/>
      <c r="AE138" s="14" t="s">
        <v>218</v>
      </c>
      <c r="AF138" s="14" t="s">
        <v>219</v>
      </c>
      <c r="AG138" s="14" t="s">
        <v>220</v>
      </c>
      <c r="AH138" s="14" t="s">
        <v>221</v>
      </c>
      <c r="AI138" s="14" t="s">
        <v>222</v>
      </c>
      <c r="AJ138" s="14" t="s">
        <v>223</v>
      </c>
      <c r="AK138" s="14" t="s">
        <v>224</v>
      </c>
      <c r="AL138" s="14" t="s">
        <v>225</v>
      </c>
      <c r="AM138" s="14" t="s">
        <v>226</v>
      </c>
      <c r="AN138" s="14" t="s">
        <v>227</v>
      </c>
      <c r="AO138" s="14" t="s">
        <v>228</v>
      </c>
      <c r="AP138" s="14" t="s">
        <v>229</v>
      </c>
      <c r="AQ138" s="13"/>
    </row>
    <row r="139" spans="1:43" x14ac:dyDescent="0.25">
      <c r="A139" s="12" t="s">
        <v>230</v>
      </c>
      <c r="B139">
        <v>250409</v>
      </c>
      <c r="C139">
        <v>31011</v>
      </c>
      <c r="F139" s="12"/>
      <c r="G139" s="12"/>
      <c r="H139" s="12"/>
      <c r="I139" s="12"/>
      <c r="J139" s="12"/>
      <c r="K139" s="12"/>
      <c r="L139" s="12"/>
      <c r="M139" s="12"/>
      <c r="N139" s="12">
        <v>3.6634621409977131</v>
      </c>
      <c r="O139" s="13"/>
      <c r="P139" s="12" t="s">
        <v>230</v>
      </c>
      <c r="Q139" s="12">
        <f>B139*$N139</f>
        <v>917363.89126509638</v>
      </c>
      <c r="R139" s="12">
        <f t="shared" ref="R139:R143" si="54">C139*$N139</f>
        <v>113607.62445448009</v>
      </c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3"/>
      <c r="AD139" s="12" t="s">
        <v>230</v>
      </c>
      <c r="AE139" s="12">
        <f t="shared" ref="AE139:AE148" si="55">Q139/$Q$149</f>
        <v>0.13343725653834196</v>
      </c>
      <c r="AF139" s="12">
        <f t="shared" ref="AF139:AF148" si="56">R139/$Q$149</f>
        <v>1.652505605833066E-2</v>
      </c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</row>
    <row r="140" spans="1:43" x14ac:dyDescent="0.25">
      <c r="A140" s="12" t="s">
        <v>231</v>
      </c>
      <c r="B140">
        <v>201094</v>
      </c>
      <c r="C140">
        <v>11331</v>
      </c>
      <c r="F140" s="12"/>
      <c r="G140" s="12"/>
      <c r="H140" s="12"/>
      <c r="I140" s="12"/>
      <c r="J140" s="12"/>
      <c r="K140" s="12"/>
      <c r="L140" s="12"/>
      <c r="M140" s="12"/>
      <c r="N140" s="12">
        <v>52.663271584675194</v>
      </c>
      <c r="O140" s="13"/>
      <c r="P140" s="12" t="s">
        <v>231</v>
      </c>
      <c r="Q140" s="12">
        <f t="shared" ref="Q140:Q143" si="57">B140*$N140</f>
        <v>10590267.936048673</v>
      </c>
      <c r="R140" s="12">
        <f t="shared" si="54"/>
        <v>596727.53032595466</v>
      </c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3"/>
      <c r="AD140" s="12" t="s">
        <v>231</v>
      </c>
      <c r="AE140" s="12">
        <f t="shared" si="55"/>
        <v>1.5404315701193663</v>
      </c>
      <c r="AF140" s="12">
        <f t="shared" si="56"/>
        <v>8.6798363556458868E-2</v>
      </c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</row>
    <row r="141" spans="1:43" x14ac:dyDescent="0.25">
      <c r="A141" s="12" t="s">
        <v>232</v>
      </c>
      <c r="B141">
        <v>719073</v>
      </c>
      <c r="C141">
        <v>122081</v>
      </c>
      <c r="D141">
        <v>19863</v>
      </c>
      <c r="F141" s="12"/>
      <c r="G141" s="12"/>
      <c r="H141" s="12"/>
      <c r="I141" s="12"/>
      <c r="J141" s="12"/>
      <c r="K141" s="12"/>
      <c r="L141" s="12"/>
      <c r="M141" s="12"/>
      <c r="N141" s="12">
        <v>5.27428246560173</v>
      </c>
      <c r="O141" s="13"/>
      <c r="P141" s="12" t="s">
        <v>232</v>
      </c>
      <c r="Q141" s="12">
        <f t="shared" si="57"/>
        <v>3792594.115387633</v>
      </c>
      <c r="R141" s="12">
        <f t="shared" si="54"/>
        <v>643889.67768312478</v>
      </c>
      <c r="S141" s="12">
        <f t="shared" ref="S141:S143" si="58">D141*$N141</f>
        <v>104763.07261424717</v>
      </c>
      <c r="T141" s="12"/>
      <c r="U141" s="12"/>
      <c r="V141" s="12"/>
      <c r="W141" s="12"/>
      <c r="X141" s="12"/>
      <c r="Y141" s="12"/>
      <c r="Z141" s="12"/>
      <c r="AA141" s="12"/>
      <c r="AB141" s="12"/>
      <c r="AC141" s="13"/>
      <c r="AD141" s="12" t="s">
        <v>232</v>
      </c>
      <c r="AE141" s="12">
        <f t="shared" si="55"/>
        <v>0.55166042476653621</v>
      </c>
      <c r="AF141" s="12">
        <f t="shared" si="56"/>
        <v>9.3658441237431389E-2</v>
      </c>
      <c r="AG141" s="12">
        <f>S141/$Q$149</f>
        <v>1.5238551603436243E-2</v>
      </c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</row>
    <row r="142" spans="1:43" x14ac:dyDescent="0.25">
      <c r="A142" s="12" t="s">
        <v>233</v>
      </c>
      <c r="B142">
        <v>939075</v>
      </c>
      <c r="C142">
        <v>141344</v>
      </c>
      <c r="D142">
        <v>30503</v>
      </c>
      <c r="F142" s="12"/>
      <c r="G142" s="12"/>
      <c r="H142" s="12"/>
      <c r="I142" s="12"/>
      <c r="J142" s="12"/>
      <c r="K142" s="12"/>
      <c r="L142" s="12"/>
      <c r="M142" s="12"/>
      <c r="N142" s="12">
        <v>1</v>
      </c>
      <c r="O142" s="13"/>
      <c r="P142" s="12" t="s">
        <v>233</v>
      </c>
      <c r="Q142" s="12">
        <f t="shared" si="57"/>
        <v>939075</v>
      </c>
      <c r="R142" s="12">
        <f t="shared" si="54"/>
        <v>141344</v>
      </c>
      <c r="S142" s="12">
        <f t="shared" si="58"/>
        <v>30503</v>
      </c>
      <c r="T142" s="12"/>
      <c r="U142" s="12"/>
      <c r="V142" s="12"/>
      <c r="W142" s="12"/>
      <c r="X142" s="12"/>
      <c r="Y142" s="12"/>
      <c r="Z142" s="12"/>
      <c r="AA142" s="12"/>
      <c r="AB142" s="12"/>
      <c r="AC142" s="13"/>
      <c r="AD142" s="12" t="s">
        <v>233</v>
      </c>
      <c r="AE142" s="12">
        <f t="shared" si="55"/>
        <v>0.13659529536412998</v>
      </c>
      <c r="AF142" s="12">
        <f t="shared" si="56"/>
        <v>2.0559513806615647E-2</v>
      </c>
      <c r="AG142" s="12">
        <f>S142/$Q$149</f>
        <v>4.4368834166515526E-3</v>
      </c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</row>
    <row r="143" spans="1:43" x14ac:dyDescent="0.25">
      <c r="A143" s="12" t="s">
        <v>234</v>
      </c>
      <c r="B143">
        <v>1926535</v>
      </c>
      <c r="C143">
        <v>197123</v>
      </c>
      <c r="D143">
        <v>70778</v>
      </c>
      <c r="F143" s="12"/>
      <c r="G143" s="12"/>
      <c r="H143" s="12"/>
      <c r="I143" s="12"/>
      <c r="J143" s="12"/>
      <c r="K143" s="12"/>
      <c r="L143" s="12"/>
      <c r="M143" s="12"/>
      <c r="N143" s="12">
        <v>9.4133004498598787</v>
      </c>
      <c r="O143" s="13"/>
      <c r="P143" s="12" t="s">
        <v>234</v>
      </c>
      <c r="Q143" s="12">
        <f t="shared" si="57"/>
        <v>18135052.782170802</v>
      </c>
      <c r="R143" s="12">
        <f t="shared" si="54"/>
        <v>1855578.0245777289</v>
      </c>
      <c r="S143" s="12">
        <f t="shared" si="58"/>
        <v>666254.57924018253</v>
      </c>
      <c r="T143" s="12"/>
      <c r="U143" s="12"/>
      <c r="V143" s="12"/>
      <c r="W143" s="12"/>
      <c r="X143" s="12"/>
      <c r="Y143" s="12"/>
      <c r="Z143" s="12"/>
      <c r="AA143" s="12"/>
      <c r="AB143" s="12"/>
      <c r="AC143" s="13"/>
      <c r="AD143" s="12" t="s">
        <v>234</v>
      </c>
      <c r="AE143" s="12">
        <f t="shared" si="55"/>
        <v>2.6378754532116262</v>
      </c>
      <c r="AF143" s="12">
        <f t="shared" si="56"/>
        <v>0.26990733257554905</v>
      </c>
      <c r="AG143" s="12">
        <f>S143/$Q$149</f>
        <v>9.6911578988916627E-2</v>
      </c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</row>
    <row r="144" spans="1:43" x14ac:dyDescent="0.25">
      <c r="A144" s="12" t="s">
        <v>235</v>
      </c>
      <c r="B144">
        <v>398315</v>
      </c>
      <c r="C144">
        <v>31289</v>
      </c>
      <c r="F144" s="12"/>
      <c r="G144" s="12"/>
      <c r="H144" s="12"/>
      <c r="I144" s="12"/>
      <c r="J144" s="12"/>
      <c r="K144" s="12"/>
      <c r="L144" s="12"/>
      <c r="M144" s="12"/>
      <c r="N144" s="12">
        <v>3.3537949993383345</v>
      </c>
      <c r="O144" s="13"/>
      <c r="P144" s="12" t="s">
        <v>235</v>
      </c>
      <c r="Q144" s="12">
        <f t="shared" ref="Q144:Q148" si="59">B144*$N144</f>
        <v>1335866.8551614487</v>
      </c>
      <c r="R144" s="12">
        <f t="shared" ref="R144:R148" si="60">C144*$N144</f>
        <v>104936.89173429715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3"/>
      <c r="AD144" s="12" t="s">
        <v>235</v>
      </c>
      <c r="AE144" s="12">
        <f t="shared" si="55"/>
        <v>0.19431155940465836</v>
      </c>
      <c r="AF144" s="12">
        <f t="shared" si="56"/>
        <v>1.5263834859878126E-2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</row>
    <row r="145" spans="1:43" x14ac:dyDescent="0.25">
      <c r="A145" s="12" t="s">
        <v>236</v>
      </c>
      <c r="B145">
        <v>1602999</v>
      </c>
      <c r="C145">
        <v>215533</v>
      </c>
      <c r="D145">
        <v>45233</v>
      </c>
      <c r="F145" s="12"/>
      <c r="G145" s="12"/>
      <c r="H145" s="12"/>
      <c r="I145" s="12"/>
      <c r="J145" s="12"/>
      <c r="K145" s="12"/>
      <c r="L145" s="12"/>
      <c r="M145" s="12"/>
      <c r="N145" s="12">
        <v>3.7705854651120836</v>
      </c>
      <c r="O145" s="13"/>
      <c r="P145" s="12" t="s">
        <v>236</v>
      </c>
      <c r="Q145" s="12">
        <f t="shared" si="59"/>
        <v>6044244.7299892046</v>
      </c>
      <c r="R145" s="12">
        <f t="shared" si="60"/>
        <v>812685.59705200267</v>
      </c>
      <c r="S145" s="12">
        <f t="shared" ref="S145" si="61">D145*$N145</f>
        <v>170554.89234341489</v>
      </c>
      <c r="T145" s="12"/>
      <c r="U145" s="12"/>
      <c r="V145" s="12"/>
      <c r="W145" s="12"/>
      <c r="X145" s="12"/>
      <c r="Y145" s="12"/>
      <c r="Z145" s="12"/>
      <c r="AA145" s="12"/>
      <c r="AB145" s="12"/>
      <c r="AC145" s="13"/>
      <c r="AD145" s="12" t="s">
        <v>236</v>
      </c>
      <c r="AE145" s="12">
        <f t="shared" si="55"/>
        <v>0.87917939903198516</v>
      </c>
      <c r="AF145" s="12">
        <f t="shared" si="56"/>
        <v>0.11821103657055361</v>
      </c>
      <c r="AG145" s="12">
        <f>S145/$Q$149</f>
        <v>2.4808450757869339E-2</v>
      </c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</row>
    <row r="146" spans="1:43" x14ac:dyDescent="0.25">
      <c r="A146" s="12" t="s">
        <v>237</v>
      </c>
      <c r="B146">
        <v>237988</v>
      </c>
      <c r="C146">
        <v>36010</v>
      </c>
      <c r="F146" s="12"/>
      <c r="G146" s="12"/>
      <c r="H146" s="12"/>
      <c r="I146" s="12"/>
      <c r="J146" s="12"/>
      <c r="K146" s="12"/>
      <c r="L146" s="12"/>
      <c r="M146" s="12"/>
      <c r="N146" s="12">
        <v>10.154589962199262</v>
      </c>
      <c r="O146" s="13"/>
      <c r="P146" s="12" t="s">
        <v>237</v>
      </c>
      <c r="Q146" s="12">
        <f t="shared" si="59"/>
        <v>2416670.5559238782</v>
      </c>
      <c r="R146" s="12">
        <f t="shared" si="60"/>
        <v>365666.78453879541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3"/>
      <c r="AD146" s="12" t="s">
        <v>237</v>
      </c>
      <c r="AE146" s="12">
        <f t="shared" si="55"/>
        <v>0.35152232610198159</v>
      </c>
      <c r="AF146" s="12">
        <f t="shared" si="56"/>
        <v>5.3188895923039631E-2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</row>
    <row r="147" spans="1:43" x14ac:dyDescent="0.25">
      <c r="A147" s="12" t="s">
        <v>238</v>
      </c>
      <c r="B147">
        <v>393354</v>
      </c>
      <c r="C147">
        <v>73720</v>
      </c>
      <c r="F147" s="12"/>
      <c r="G147" s="12"/>
      <c r="H147" s="12"/>
      <c r="I147" s="12"/>
      <c r="J147" s="12"/>
      <c r="K147" s="12"/>
      <c r="L147" s="12"/>
      <c r="M147" s="12"/>
      <c r="N147" s="12">
        <v>2.4585723137428261</v>
      </c>
      <c r="O147" s="13"/>
      <c r="P147" s="12" t="s">
        <v>238</v>
      </c>
      <c r="Q147" s="12">
        <f t="shared" si="59"/>
        <v>967089.25389999559</v>
      </c>
      <c r="R147" s="12">
        <f t="shared" si="60"/>
        <v>181245.95096912116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3"/>
      <c r="AD147" s="12" t="s">
        <v>238</v>
      </c>
      <c r="AE147" s="12">
        <f t="shared" si="55"/>
        <v>0.1406701725420717</v>
      </c>
      <c r="AF147" s="12">
        <f t="shared" si="56"/>
        <v>2.6363543067571521E-2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</row>
    <row r="148" spans="1:43" x14ac:dyDescent="0.25">
      <c r="A148" s="12" t="s">
        <v>239</v>
      </c>
      <c r="B148">
        <v>541451</v>
      </c>
      <c r="C148">
        <v>121700</v>
      </c>
      <c r="F148" s="12"/>
      <c r="G148" s="12"/>
      <c r="H148" s="12"/>
      <c r="I148" s="12"/>
      <c r="J148" s="12"/>
      <c r="K148" s="12"/>
      <c r="L148" s="12"/>
      <c r="M148" s="12"/>
      <c r="N148" s="12">
        <v>5.7441821194253215</v>
      </c>
      <c r="O148" s="13"/>
      <c r="P148" s="12" t="s">
        <v>239</v>
      </c>
      <c r="Q148" s="12">
        <f t="shared" si="59"/>
        <v>3110193.1527449596</v>
      </c>
      <c r="R148" s="12">
        <f t="shared" si="60"/>
        <v>699066.96393406158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3"/>
      <c r="AD148" s="12" t="s">
        <v>239</v>
      </c>
      <c r="AE148" s="12">
        <f t="shared" si="55"/>
        <v>0.45240023676350921</v>
      </c>
      <c r="AF148" s="12">
        <f t="shared" si="56"/>
        <v>0.10168437922197775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</row>
    <row r="149" spans="1:43" ht="15.75" x14ac:dyDescent="0.25">
      <c r="A149" s="11" t="s">
        <v>240</v>
      </c>
      <c r="B149" s="12">
        <f t="shared" ref="B149:M149" si="62">AVERAGE(B139:B143)</f>
        <v>807237.2</v>
      </c>
      <c r="C149" s="12">
        <f t="shared" si="62"/>
        <v>100578</v>
      </c>
      <c r="D149" s="12">
        <f t="shared" si="62"/>
        <v>40381.333333333336</v>
      </c>
      <c r="E149" s="12" t="e">
        <f t="shared" si="62"/>
        <v>#DIV/0!</v>
      </c>
      <c r="F149" s="12" t="e">
        <f t="shared" si="62"/>
        <v>#DIV/0!</v>
      </c>
      <c r="G149" s="12" t="e">
        <f t="shared" si="62"/>
        <v>#DIV/0!</v>
      </c>
      <c r="H149" s="12" t="e">
        <f t="shared" si="62"/>
        <v>#DIV/0!</v>
      </c>
      <c r="I149" s="12" t="e">
        <f t="shared" si="62"/>
        <v>#DIV/0!</v>
      </c>
      <c r="J149" s="12" t="e">
        <f t="shared" si="62"/>
        <v>#DIV/0!</v>
      </c>
      <c r="K149" s="12" t="e">
        <f t="shared" si="62"/>
        <v>#DIV/0!</v>
      </c>
      <c r="L149" s="12" t="e">
        <f t="shared" si="62"/>
        <v>#DIV/0!</v>
      </c>
      <c r="M149" s="12" t="e">
        <f t="shared" si="62"/>
        <v>#DIV/0!</v>
      </c>
      <c r="N149" s="12"/>
      <c r="O149" s="13"/>
      <c r="P149" s="11" t="s">
        <v>240</v>
      </c>
      <c r="Q149" s="12">
        <f>AVERAGE(Q139:Q143)</f>
        <v>6874870.74497444</v>
      </c>
      <c r="R149" s="12">
        <f>AVERAGE(R139:R143)</f>
        <v>670229.37140825775</v>
      </c>
      <c r="S149" s="12">
        <f>AVERAGE(S139:S143)</f>
        <v>267173.55061814323</v>
      </c>
      <c r="T149" s="12"/>
      <c r="U149" s="12"/>
      <c r="V149" s="12"/>
      <c r="W149" s="12"/>
      <c r="X149" s="12"/>
      <c r="Y149" s="12"/>
      <c r="Z149" s="12"/>
      <c r="AA149" s="12"/>
      <c r="AB149" s="12"/>
      <c r="AC149" s="13"/>
      <c r="AD149" s="11" t="s">
        <v>240</v>
      </c>
      <c r="AE149" s="12">
        <f>AVERAGE(AE139:AE143)</f>
        <v>1</v>
      </c>
      <c r="AF149" s="12">
        <f>AVERAGE(AF139:AF143)</f>
        <v>9.7489741446877123E-2</v>
      </c>
      <c r="AG149" s="12">
        <f>AVERAGE(AG139:AG143)</f>
        <v>3.8862338003001477E-2</v>
      </c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</row>
    <row r="150" spans="1:43" ht="15.75" x14ac:dyDescent="0.25">
      <c r="A150" s="11" t="s">
        <v>241</v>
      </c>
      <c r="B150" s="12">
        <f>AVERAGE(B144:B148)</f>
        <v>634821.4</v>
      </c>
      <c r="C150" s="12">
        <f t="shared" ref="C150:M150" si="63">AVERAGE(C144:C148)</f>
        <v>95650.4</v>
      </c>
      <c r="D150" s="12">
        <f t="shared" si="63"/>
        <v>45233</v>
      </c>
      <c r="E150" s="12" t="e">
        <f t="shared" si="63"/>
        <v>#DIV/0!</v>
      </c>
      <c r="F150" s="12" t="e">
        <f t="shared" si="63"/>
        <v>#DIV/0!</v>
      </c>
      <c r="G150" s="12" t="e">
        <f t="shared" si="63"/>
        <v>#DIV/0!</v>
      </c>
      <c r="H150" s="12" t="e">
        <f t="shared" si="63"/>
        <v>#DIV/0!</v>
      </c>
      <c r="I150" s="12" t="e">
        <f t="shared" si="63"/>
        <v>#DIV/0!</v>
      </c>
      <c r="J150" s="12" t="e">
        <f t="shared" si="63"/>
        <v>#DIV/0!</v>
      </c>
      <c r="K150" s="12" t="e">
        <f t="shared" si="63"/>
        <v>#DIV/0!</v>
      </c>
      <c r="L150" s="12" t="e">
        <f t="shared" si="63"/>
        <v>#DIV/0!</v>
      </c>
      <c r="M150" s="12" t="e">
        <f t="shared" si="63"/>
        <v>#DIV/0!</v>
      </c>
      <c r="N150" s="12"/>
      <c r="O150" s="13"/>
      <c r="P150" s="11" t="s">
        <v>241</v>
      </c>
      <c r="Q150" s="12">
        <f>AVERAGE(Q144:Q148)</f>
        <v>2774812.909543897</v>
      </c>
      <c r="R150" s="12">
        <f t="shared" ref="R150:S150" si="64">AVERAGE(R144:R148)</f>
        <v>432720.43764565559</v>
      </c>
      <c r="S150" s="12">
        <f t="shared" si="64"/>
        <v>170554.89234341489</v>
      </c>
      <c r="T150" s="12"/>
      <c r="U150" s="12"/>
      <c r="V150" s="12"/>
      <c r="W150" s="12"/>
      <c r="X150" s="12"/>
      <c r="Y150" s="12"/>
      <c r="Z150" s="12"/>
      <c r="AA150" s="12"/>
      <c r="AB150" s="12"/>
      <c r="AC150" s="13"/>
      <c r="AD150" s="11" t="s">
        <v>241</v>
      </c>
      <c r="AE150" s="12">
        <f>AVERAGE(AE144:AE148)</f>
        <v>0.40361673876884119</v>
      </c>
      <c r="AF150" s="12">
        <f>AVERAGE(AF144:AF148)</f>
        <v>6.2942337928604125E-2</v>
      </c>
      <c r="AG150" s="12">
        <f>AVERAGE(AG144:AG148)</f>
        <v>2.4808450757869339E-2</v>
      </c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</row>
    <row r="151" spans="1:43" s="2" customFormat="1" ht="15.75" x14ac:dyDescent="0.25">
      <c r="A151" s="1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5"/>
      <c r="P151" s="11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5"/>
      <c r="AD151" s="11" t="s">
        <v>242</v>
      </c>
      <c r="AE151" s="14">
        <f>TTEST(AE139:AE143,AE144:AE148,1,2)</f>
        <v>0.13392695290831447</v>
      </c>
      <c r="AF151" s="14">
        <f>TTEST(AF139:AF143,AF144:AF148,1,2)</f>
        <v>0.25578356577292344</v>
      </c>
      <c r="AG151" s="14" t="e">
        <f>TTEST(AG139:AG143,AG144:AG148,1,2)</f>
        <v>#DIV/0!</v>
      </c>
      <c r="AH151" s="14"/>
      <c r="AI151" s="14"/>
      <c r="AJ151" s="14"/>
      <c r="AK151" s="14"/>
      <c r="AL151" s="14"/>
      <c r="AM151" s="14"/>
      <c r="AN151" s="14"/>
      <c r="AO151" s="14"/>
      <c r="AP151" s="14"/>
      <c r="AQ151" s="15"/>
    </row>
    <row r="152" spans="1:43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5.75" x14ac:dyDescent="0.25">
      <c r="A154" s="11" t="s">
        <v>216</v>
      </c>
      <c r="B154" s="17" t="s">
        <v>52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2"/>
      <c r="N154" s="12"/>
      <c r="O154" s="13"/>
      <c r="P154" s="11" t="s">
        <v>217</v>
      </c>
      <c r="Q154" s="17" t="str">
        <f>B154</f>
        <v>Azelaic acid</v>
      </c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2"/>
      <c r="AC154" s="13"/>
      <c r="AD154" s="11" t="s">
        <v>214</v>
      </c>
      <c r="AE154" s="17" t="str">
        <f>B154</f>
        <v>Azelaic acid</v>
      </c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2"/>
      <c r="AQ154" s="13"/>
    </row>
    <row r="155" spans="1:43" x14ac:dyDescent="0.25">
      <c r="A155" s="12"/>
      <c r="B155" s="14" t="s">
        <v>218</v>
      </c>
      <c r="C155" s="14" t="s">
        <v>219</v>
      </c>
      <c r="D155" s="14" t="s">
        <v>220</v>
      </c>
      <c r="E155" s="14" t="s">
        <v>221</v>
      </c>
      <c r="F155" s="14" t="s">
        <v>222</v>
      </c>
      <c r="G155" s="14" t="s">
        <v>223</v>
      </c>
      <c r="H155" s="14" t="s">
        <v>224</v>
      </c>
      <c r="I155" s="14" t="s">
        <v>225</v>
      </c>
      <c r="J155" s="14" t="s">
        <v>226</v>
      </c>
      <c r="K155" s="14" t="s">
        <v>227</v>
      </c>
      <c r="L155" s="14" t="s">
        <v>228</v>
      </c>
      <c r="M155" s="14" t="s">
        <v>229</v>
      </c>
      <c r="N155" s="14" t="s">
        <v>213</v>
      </c>
      <c r="O155" s="13"/>
      <c r="P155" s="12"/>
      <c r="Q155" s="14" t="s">
        <v>218</v>
      </c>
      <c r="R155" s="14" t="s">
        <v>219</v>
      </c>
      <c r="S155" s="14" t="s">
        <v>220</v>
      </c>
      <c r="T155" s="14" t="s">
        <v>221</v>
      </c>
      <c r="U155" s="14" t="s">
        <v>222</v>
      </c>
      <c r="V155" s="14" t="s">
        <v>223</v>
      </c>
      <c r="W155" s="14" t="s">
        <v>224</v>
      </c>
      <c r="X155" s="14" t="s">
        <v>225</v>
      </c>
      <c r="Y155" s="14" t="s">
        <v>226</v>
      </c>
      <c r="Z155" s="14" t="s">
        <v>227</v>
      </c>
      <c r="AA155" s="14" t="s">
        <v>228</v>
      </c>
      <c r="AB155" s="14" t="s">
        <v>229</v>
      </c>
      <c r="AC155" s="13"/>
      <c r="AD155" s="12"/>
      <c r="AE155" s="14" t="s">
        <v>218</v>
      </c>
      <c r="AF155" s="14" t="s">
        <v>219</v>
      </c>
      <c r="AG155" s="14" t="s">
        <v>220</v>
      </c>
      <c r="AH155" s="14" t="s">
        <v>221</v>
      </c>
      <c r="AI155" s="14" t="s">
        <v>222</v>
      </c>
      <c r="AJ155" s="14" t="s">
        <v>223</v>
      </c>
      <c r="AK155" s="14" t="s">
        <v>224</v>
      </c>
      <c r="AL155" s="14" t="s">
        <v>225</v>
      </c>
      <c r="AM155" s="14" t="s">
        <v>226</v>
      </c>
      <c r="AN155" s="14" t="s">
        <v>227</v>
      </c>
      <c r="AO155" s="14" t="s">
        <v>228</v>
      </c>
      <c r="AP155" s="14" t="s">
        <v>229</v>
      </c>
      <c r="AQ155" s="13"/>
    </row>
    <row r="156" spans="1:43" x14ac:dyDescent="0.25">
      <c r="A156" s="12" t="s">
        <v>230</v>
      </c>
      <c r="B156">
        <v>19461278</v>
      </c>
      <c r="C156">
        <v>1487355</v>
      </c>
      <c r="F156">
        <v>10587</v>
      </c>
      <c r="G156" s="12"/>
      <c r="H156" s="12"/>
      <c r="I156" s="12"/>
      <c r="J156" s="12"/>
      <c r="K156" s="12"/>
      <c r="L156" s="12"/>
      <c r="M156" s="12"/>
      <c r="N156" s="12">
        <v>3.6634621409977131</v>
      </c>
      <c r="O156" s="13"/>
      <c r="P156" s="12" t="s">
        <v>230</v>
      </c>
      <c r="Q156" s="12">
        <f>B156*$N156</f>
        <v>71295655.168431684</v>
      </c>
      <c r="R156" s="12">
        <f t="shared" ref="R156:R160" si="65">C156*$N156</f>
        <v>5448868.7327236533</v>
      </c>
      <c r="S156" s="12"/>
      <c r="T156" s="12"/>
      <c r="U156" s="12">
        <f t="shared" ref="U156:U159" si="66">F156*$N156</f>
        <v>38785.073686742791</v>
      </c>
      <c r="V156" s="12"/>
      <c r="W156" s="12"/>
      <c r="X156" s="12"/>
      <c r="Y156" s="12"/>
      <c r="Z156" s="12"/>
      <c r="AA156" s="12"/>
      <c r="AB156" s="12"/>
      <c r="AC156" s="13"/>
      <c r="AD156" s="12" t="s">
        <v>230</v>
      </c>
      <c r="AE156" s="12">
        <f t="shared" ref="AE156:AE165" si="67">Q156/$Q$166</f>
        <v>0.2248300501294542</v>
      </c>
      <c r="AF156" s="12">
        <f t="shared" ref="AF156:AF165" si="68">R156/$Q$166</f>
        <v>1.7182946526445711E-2</v>
      </c>
      <c r="AG156" s="12"/>
      <c r="AH156" s="12"/>
      <c r="AI156" s="12">
        <f>U156/$Q$166</f>
        <v>1.22308295514844E-4</v>
      </c>
      <c r="AJ156" s="12"/>
      <c r="AK156" s="12"/>
      <c r="AL156" s="12"/>
      <c r="AM156" s="12"/>
      <c r="AN156" s="12"/>
      <c r="AO156" s="12"/>
      <c r="AP156" s="12"/>
      <c r="AQ156" s="13"/>
    </row>
    <row r="157" spans="1:43" x14ac:dyDescent="0.25">
      <c r="A157" s="12" t="s">
        <v>231</v>
      </c>
      <c r="B157">
        <v>22224712</v>
      </c>
      <c r="C157">
        <v>1543889</v>
      </c>
      <c r="G157" s="12"/>
      <c r="H157" s="12"/>
      <c r="I157" s="12"/>
      <c r="J157" s="12"/>
      <c r="K157" s="12"/>
      <c r="L157" s="12"/>
      <c r="M157" s="12"/>
      <c r="N157" s="12">
        <v>52.663271584675194</v>
      </c>
      <c r="O157" s="13"/>
      <c r="P157" s="12" t="s">
        <v>231</v>
      </c>
      <c r="Q157" s="12">
        <f t="shared" ref="Q157:Q160" si="69">B157*$N157</f>
        <v>1170426043.9471898</v>
      </c>
      <c r="R157" s="12">
        <f t="shared" si="65"/>
        <v>81306245.703592598</v>
      </c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3"/>
      <c r="AD157" s="12" t="s">
        <v>231</v>
      </c>
      <c r="AE157" s="12">
        <f t="shared" si="67"/>
        <v>3.690925421918021</v>
      </c>
      <c r="AF157" s="12">
        <f t="shared" si="68"/>
        <v>0.25639833527289763</v>
      </c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</row>
    <row r="158" spans="1:43" x14ac:dyDescent="0.25">
      <c r="A158" s="12" t="s">
        <v>232</v>
      </c>
      <c r="B158">
        <v>21817983</v>
      </c>
      <c r="C158">
        <v>1553560</v>
      </c>
      <c r="F158">
        <v>12102</v>
      </c>
      <c r="G158" s="12"/>
      <c r="H158" s="12"/>
      <c r="I158" s="12"/>
      <c r="J158" s="12"/>
      <c r="K158" s="12"/>
      <c r="L158" s="12"/>
      <c r="M158" s="12"/>
      <c r="N158" s="12">
        <v>5.27428246560173</v>
      </c>
      <c r="O158" s="13"/>
      <c r="P158" s="12" t="s">
        <v>232</v>
      </c>
      <c r="Q158" s="12">
        <f t="shared" si="69"/>
        <v>115074205.17169663</v>
      </c>
      <c r="R158" s="12">
        <f t="shared" si="65"/>
        <v>8193914.2672602236</v>
      </c>
      <c r="S158" s="12"/>
      <c r="T158" s="12"/>
      <c r="U158" s="12">
        <f t="shared" si="66"/>
        <v>63829.366398712133</v>
      </c>
      <c r="V158" s="12"/>
      <c r="W158" s="12"/>
      <c r="X158" s="12"/>
      <c r="Y158" s="12"/>
      <c r="Z158" s="12"/>
      <c r="AA158" s="12"/>
      <c r="AB158" s="12"/>
      <c r="AC158" s="13"/>
      <c r="AD158" s="12" t="s">
        <v>232</v>
      </c>
      <c r="AE158" s="12">
        <f t="shared" si="67"/>
        <v>0.3628852172862187</v>
      </c>
      <c r="AF158" s="12">
        <f t="shared" si="68"/>
        <v>2.5839416877681948E-2</v>
      </c>
      <c r="AG158" s="12"/>
      <c r="AH158" s="12"/>
      <c r="AI158" s="12">
        <f>U158/$Q$166</f>
        <v>2.0128519210954642E-4</v>
      </c>
      <c r="AJ158" s="12"/>
      <c r="AK158" s="12"/>
      <c r="AL158" s="12"/>
      <c r="AM158" s="12"/>
      <c r="AN158" s="12"/>
      <c r="AO158" s="12"/>
      <c r="AP158" s="12"/>
      <c r="AQ158" s="13"/>
    </row>
    <row r="159" spans="1:43" x14ac:dyDescent="0.25">
      <c r="A159" s="12" t="s">
        <v>233</v>
      </c>
      <c r="B159">
        <v>24798729</v>
      </c>
      <c r="C159">
        <v>1601592</v>
      </c>
      <c r="F159">
        <v>15981</v>
      </c>
      <c r="G159" s="12"/>
      <c r="H159" s="12"/>
      <c r="I159" s="12"/>
      <c r="J159" s="12"/>
      <c r="K159" s="12"/>
      <c r="L159" s="12"/>
      <c r="M159" s="12"/>
      <c r="N159" s="12">
        <v>1</v>
      </c>
      <c r="O159" s="13"/>
      <c r="P159" s="12" t="s">
        <v>233</v>
      </c>
      <c r="Q159" s="12">
        <f t="shared" si="69"/>
        <v>24798729</v>
      </c>
      <c r="R159" s="12">
        <f t="shared" si="65"/>
        <v>1601592</v>
      </c>
      <c r="S159" s="12"/>
      <c r="T159" s="12"/>
      <c r="U159" s="12">
        <f t="shared" si="66"/>
        <v>15981</v>
      </c>
      <c r="V159" s="12"/>
      <c r="W159" s="12"/>
      <c r="X159" s="12"/>
      <c r="Y159" s="12"/>
      <c r="Z159" s="12"/>
      <c r="AA159" s="12"/>
      <c r="AB159" s="12"/>
      <c r="AC159" s="13"/>
      <c r="AD159" s="12" t="s">
        <v>233</v>
      </c>
      <c r="AE159" s="12">
        <f t="shared" si="67"/>
        <v>7.8202514179089425E-2</v>
      </c>
      <c r="AF159" s="12">
        <f t="shared" si="68"/>
        <v>5.0506024356779013E-3</v>
      </c>
      <c r="AG159" s="12"/>
      <c r="AH159" s="12"/>
      <c r="AI159" s="12">
        <f>U159/$Q$166</f>
        <v>5.0395904527850124E-5</v>
      </c>
      <c r="AJ159" s="12"/>
      <c r="AK159" s="12"/>
      <c r="AL159" s="12"/>
      <c r="AM159" s="12"/>
      <c r="AN159" s="12"/>
      <c r="AO159" s="12"/>
      <c r="AP159" s="12"/>
      <c r="AQ159" s="13"/>
    </row>
    <row r="160" spans="1:43" x14ac:dyDescent="0.25">
      <c r="A160" s="12" t="s">
        <v>234</v>
      </c>
      <c r="B160">
        <v>21666245</v>
      </c>
      <c r="C160">
        <v>1432462</v>
      </c>
      <c r="G160" s="12"/>
      <c r="H160" s="12"/>
      <c r="I160" s="12"/>
      <c r="J160" s="12"/>
      <c r="K160" s="12"/>
      <c r="L160" s="12"/>
      <c r="M160" s="12"/>
      <c r="N160" s="12">
        <v>9.4133004498598787</v>
      </c>
      <c r="O160" s="13"/>
      <c r="P160" s="12" t="s">
        <v>234</v>
      </c>
      <c r="Q160" s="12">
        <f t="shared" si="69"/>
        <v>203950873.80527434</v>
      </c>
      <c r="R160" s="12">
        <f t="shared" si="65"/>
        <v>13484195.189007182</v>
      </c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3"/>
      <c r="AD160" s="12" t="s">
        <v>234</v>
      </c>
      <c r="AE160" s="12">
        <f t="shared" si="67"/>
        <v>0.64315679648721702</v>
      </c>
      <c r="AF160" s="12">
        <f t="shared" si="68"/>
        <v>4.2522258518246786E-2</v>
      </c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</row>
    <row r="161" spans="1:43" x14ac:dyDescent="0.25">
      <c r="A161" s="12" t="s">
        <v>235</v>
      </c>
      <c r="B161">
        <v>22876486</v>
      </c>
      <c r="C161">
        <v>1406547</v>
      </c>
      <c r="G161" s="12"/>
      <c r="H161" s="12"/>
      <c r="I161" s="12"/>
      <c r="J161" s="12"/>
      <c r="K161" s="12"/>
      <c r="L161" s="12"/>
      <c r="M161" s="12"/>
      <c r="N161" s="12">
        <v>3.3537949993383345</v>
      </c>
      <c r="O161" s="13"/>
      <c r="P161" s="12" t="s">
        <v>235</v>
      </c>
      <c r="Q161" s="12">
        <f t="shared" ref="Q161:Q165" si="70">B161*$N161</f>
        <v>76723044.349233419</v>
      </c>
      <c r="R161" s="12">
        <f t="shared" ref="R161:R165" si="71">C161*$N161</f>
        <v>4717270.2949343361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3"/>
      <c r="AD161" s="12" t="s">
        <v>235</v>
      </c>
      <c r="AE161" s="12">
        <f t="shared" si="67"/>
        <v>0.24194526112946488</v>
      </c>
      <c r="AF161" s="12">
        <f t="shared" si="68"/>
        <v>1.4875859046090621E-2</v>
      </c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</row>
    <row r="162" spans="1:43" x14ac:dyDescent="0.25">
      <c r="A162" s="12" t="s">
        <v>236</v>
      </c>
      <c r="B162">
        <v>19308014</v>
      </c>
      <c r="C162">
        <v>1440518</v>
      </c>
      <c r="G162" s="12"/>
      <c r="H162" s="12"/>
      <c r="I162" s="12"/>
      <c r="J162" s="12"/>
      <c r="K162" s="12"/>
      <c r="L162" s="12"/>
      <c r="M162" s="12"/>
      <c r="N162" s="12">
        <v>3.7705854651120836</v>
      </c>
      <c r="O162" s="13"/>
      <c r="P162" s="12" t="s">
        <v>236</v>
      </c>
      <c r="Q162" s="12">
        <f t="shared" si="70"/>
        <v>72802516.948580623</v>
      </c>
      <c r="R162" s="12">
        <f t="shared" si="71"/>
        <v>5431596.2330323281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3"/>
      <c r="AD162" s="12" t="s">
        <v>236</v>
      </c>
      <c r="AE162" s="12">
        <f t="shared" si="67"/>
        <v>0.22958192187772103</v>
      </c>
      <c r="AF162" s="12">
        <f t="shared" si="68"/>
        <v>1.7128477892104848E-2</v>
      </c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</row>
    <row r="163" spans="1:43" x14ac:dyDescent="0.25">
      <c r="A163" s="12" t="s">
        <v>237</v>
      </c>
      <c r="B163">
        <v>22217376</v>
      </c>
      <c r="C163">
        <v>1467265</v>
      </c>
      <c r="G163" s="12"/>
      <c r="H163" s="12"/>
      <c r="I163" s="12"/>
      <c r="J163" s="12"/>
      <c r="K163" s="12"/>
      <c r="L163" s="12"/>
      <c r="M163" s="12"/>
      <c r="N163" s="12">
        <v>10.154589962199262</v>
      </c>
      <c r="O163" s="13"/>
      <c r="P163" s="12" t="s">
        <v>237</v>
      </c>
      <c r="Q163" s="12">
        <f t="shared" si="70"/>
        <v>225608343.31600678</v>
      </c>
      <c r="R163" s="12">
        <f t="shared" si="71"/>
        <v>14899474.4408863</v>
      </c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3"/>
      <c r="AD163" s="12" t="s">
        <v>237</v>
      </c>
      <c r="AE163" s="12">
        <f t="shared" si="67"/>
        <v>0.71145338404604919</v>
      </c>
      <c r="AF163" s="12">
        <f t="shared" si="68"/>
        <v>4.6985325789252803E-2</v>
      </c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</row>
    <row r="164" spans="1:43" x14ac:dyDescent="0.25">
      <c r="A164" s="12" t="s">
        <v>238</v>
      </c>
      <c r="B164">
        <v>22350065</v>
      </c>
      <c r="C164">
        <v>1454756</v>
      </c>
      <c r="G164" s="12"/>
      <c r="H164" s="12"/>
      <c r="I164" s="12"/>
      <c r="J164" s="12"/>
      <c r="K164" s="12"/>
      <c r="L164" s="12"/>
      <c r="M164" s="12"/>
      <c r="N164" s="12">
        <v>2.4585723137428261</v>
      </c>
      <c r="O164" s="13"/>
      <c r="P164" s="12" t="s">
        <v>238</v>
      </c>
      <c r="Q164" s="12">
        <f t="shared" si="70"/>
        <v>54949251.019352555</v>
      </c>
      <c r="R164" s="12">
        <f t="shared" si="71"/>
        <v>3576622.8248512587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3"/>
      <c r="AD164" s="12" t="s">
        <v>238</v>
      </c>
      <c r="AE164" s="12">
        <f t="shared" si="67"/>
        <v>0.17328184770966537</v>
      </c>
      <c r="AF164" s="12">
        <f t="shared" si="68"/>
        <v>1.1278840023361094E-2</v>
      </c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</row>
    <row r="165" spans="1:43" x14ac:dyDescent="0.25">
      <c r="A165" s="12" t="s">
        <v>239</v>
      </c>
      <c r="B165">
        <v>21534213</v>
      </c>
      <c r="C165">
        <v>1504130</v>
      </c>
      <c r="F165">
        <v>26920</v>
      </c>
      <c r="G165" s="12"/>
      <c r="H165" s="12"/>
      <c r="I165" s="12"/>
      <c r="J165" s="12"/>
      <c r="K165" s="12"/>
      <c r="L165" s="12"/>
      <c r="M165" s="12"/>
      <c r="N165" s="12">
        <v>5.7441821194253215</v>
      </c>
      <c r="O165" s="13"/>
      <c r="P165" s="12" t="s">
        <v>239</v>
      </c>
      <c r="Q165" s="12">
        <f t="shared" si="70"/>
        <v>123696441.27049631</v>
      </c>
      <c r="R165" s="12">
        <f t="shared" si="71"/>
        <v>8639996.6512912083</v>
      </c>
      <c r="S165" s="12"/>
      <c r="T165" s="12"/>
      <c r="U165" s="12">
        <f t="shared" ref="U165" si="72">F165*$N165</f>
        <v>154633.38265492965</v>
      </c>
      <c r="V165" s="12"/>
      <c r="W165" s="12"/>
      <c r="X165" s="12"/>
      <c r="Y165" s="12"/>
      <c r="Z165" s="12"/>
      <c r="AA165" s="12"/>
      <c r="AB165" s="12"/>
      <c r="AC165" s="13"/>
      <c r="AD165" s="12" t="s">
        <v>239</v>
      </c>
      <c r="AE165" s="12">
        <f t="shared" si="67"/>
        <v>0.39007534226285911</v>
      </c>
      <c r="AF165" s="12">
        <f t="shared" si="68"/>
        <v>2.7246132680021056E-2</v>
      </c>
      <c r="AG165" s="12"/>
      <c r="AH165" s="12"/>
      <c r="AI165" s="12">
        <f>U165/$Q$166</f>
        <v>4.8763464045406107E-4</v>
      </c>
      <c r="AJ165" s="12"/>
      <c r="AK165" s="12"/>
      <c r="AL165" s="12"/>
      <c r="AM165" s="12"/>
      <c r="AN165" s="12"/>
      <c r="AO165" s="12"/>
      <c r="AP165" s="12"/>
      <c r="AQ165" s="13"/>
    </row>
    <row r="166" spans="1:43" ht="15.75" x14ac:dyDescent="0.25">
      <c r="A166" s="11" t="s">
        <v>240</v>
      </c>
      <c r="B166" s="12">
        <f t="shared" ref="B166:M166" si="73">AVERAGE(B156:B160)</f>
        <v>21993789.399999999</v>
      </c>
      <c r="C166" s="12">
        <f t="shared" si="73"/>
        <v>1523771.6</v>
      </c>
      <c r="D166" s="12" t="e">
        <f t="shared" si="73"/>
        <v>#DIV/0!</v>
      </c>
      <c r="E166" s="12" t="e">
        <f t="shared" si="73"/>
        <v>#DIV/0!</v>
      </c>
      <c r="F166" s="12">
        <f t="shared" si="73"/>
        <v>12890</v>
      </c>
      <c r="G166" s="12" t="e">
        <f t="shared" si="73"/>
        <v>#DIV/0!</v>
      </c>
      <c r="H166" s="12" t="e">
        <f t="shared" si="73"/>
        <v>#DIV/0!</v>
      </c>
      <c r="I166" s="12" t="e">
        <f t="shared" si="73"/>
        <v>#DIV/0!</v>
      </c>
      <c r="J166" s="12" t="e">
        <f t="shared" si="73"/>
        <v>#DIV/0!</v>
      </c>
      <c r="K166" s="12" t="e">
        <f t="shared" si="73"/>
        <v>#DIV/0!</v>
      </c>
      <c r="L166" s="12" t="e">
        <f t="shared" si="73"/>
        <v>#DIV/0!</v>
      </c>
      <c r="M166" s="12" t="e">
        <f t="shared" si="73"/>
        <v>#DIV/0!</v>
      </c>
      <c r="N166" s="12"/>
      <c r="O166" s="13"/>
      <c r="P166" s="11" t="s">
        <v>240</v>
      </c>
      <c r="Q166" s="12">
        <f>AVERAGE(Q156:Q160)</f>
        <v>317109101.41851848</v>
      </c>
      <c r="R166" s="12">
        <f>AVERAGE(R156:R160)</f>
        <v>22006963.178516731</v>
      </c>
      <c r="S166" s="12"/>
      <c r="T166" s="12"/>
      <c r="U166" s="12">
        <f>AVERAGE(U156:U160)</f>
        <v>39531.813361818313</v>
      </c>
      <c r="V166" s="12"/>
      <c r="W166" s="12"/>
      <c r="X166" s="12"/>
      <c r="Y166" s="12"/>
      <c r="Z166" s="12"/>
      <c r="AA166" s="12"/>
      <c r="AB166" s="12"/>
      <c r="AC166" s="13"/>
      <c r="AD166" s="11" t="s">
        <v>240</v>
      </c>
      <c r="AE166" s="12">
        <f>AVERAGE(AE156:AE160)</f>
        <v>1</v>
      </c>
      <c r="AF166" s="12">
        <f>AVERAGE(AF156:AF160)</f>
        <v>6.9398711926189988E-2</v>
      </c>
      <c r="AG166" s="12"/>
      <c r="AH166" s="12"/>
      <c r="AI166" s="12">
        <f>AVERAGE(AI156:AI160)</f>
        <v>1.2466313071741352E-4</v>
      </c>
      <c r="AJ166" s="12"/>
      <c r="AK166" s="12"/>
      <c r="AL166" s="12"/>
      <c r="AM166" s="12"/>
      <c r="AN166" s="12"/>
      <c r="AO166" s="12"/>
      <c r="AP166" s="12"/>
      <c r="AQ166" s="13"/>
    </row>
    <row r="167" spans="1:43" ht="15.75" x14ac:dyDescent="0.25">
      <c r="A167" s="11" t="s">
        <v>241</v>
      </c>
      <c r="B167" s="12">
        <f>AVERAGE(B161:B165)</f>
        <v>21657230.800000001</v>
      </c>
      <c r="C167" s="12">
        <f t="shared" ref="C167:M167" si="74">AVERAGE(C161:C165)</f>
        <v>1454643.2</v>
      </c>
      <c r="D167" s="12" t="e">
        <f t="shared" si="74"/>
        <v>#DIV/0!</v>
      </c>
      <c r="E167" s="12" t="e">
        <f t="shared" si="74"/>
        <v>#DIV/0!</v>
      </c>
      <c r="F167" s="12">
        <f t="shared" si="74"/>
        <v>26920</v>
      </c>
      <c r="G167" s="12" t="e">
        <f t="shared" si="74"/>
        <v>#DIV/0!</v>
      </c>
      <c r="H167" s="12" t="e">
        <f t="shared" si="74"/>
        <v>#DIV/0!</v>
      </c>
      <c r="I167" s="12" t="e">
        <f t="shared" si="74"/>
        <v>#DIV/0!</v>
      </c>
      <c r="J167" s="12" t="e">
        <f t="shared" si="74"/>
        <v>#DIV/0!</v>
      </c>
      <c r="K167" s="12" t="e">
        <f t="shared" si="74"/>
        <v>#DIV/0!</v>
      </c>
      <c r="L167" s="12" t="e">
        <f t="shared" si="74"/>
        <v>#DIV/0!</v>
      </c>
      <c r="M167" s="12" t="e">
        <f t="shared" si="74"/>
        <v>#DIV/0!</v>
      </c>
      <c r="N167" s="12"/>
      <c r="O167" s="13"/>
      <c r="P167" s="11" t="s">
        <v>241</v>
      </c>
      <c r="Q167" s="12">
        <f>AVERAGE(Q161:Q165)</f>
        <v>110755919.38073392</v>
      </c>
      <c r="R167" s="12">
        <f t="shared" ref="R167:U167" si="75">AVERAGE(R161:R165)</f>
        <v>7452992.088999087</v>
      </c>
      <c r="S167" s="12"/>
      <c r="T167" s="12"/>
      <c r="U167" s="12">
        <f t="shared" si="75"/>
        <v>154633.38265492965</v>
      </c>
      <c r="V167" s="12"/>
      <c r="W167" s="12"/>
      <c r="X167" s="12"/>
      <c r="Y167" s="12"/>
      <c r="Z167" s="12"/>
      <c r="AA167" s="12"/>
      <c r="AB167" s="12"/>
      <c r="AC167" s="13"/>
      <c r="AD167" s="11" t="s">
        <v>241</v>
      </c>
      <c r="AE167" s="12">
        <f>AVERAGE(AE161:AE165)</f>
        <v>0.34926755140515192</v>
      </c>
      <c r="AF167" s="12">
        <f>AVERAGE(AF161:AF165)</f>
        <v>2.3502927086166085E-2</v>
      </c>
      <c r="AG167" s="12"/>
      <c r="AH167" s="12"/>
      <c r="AI167" s="12">
        <f>AVERAGE(AI161:AI165)</f>
        <v>4.8763464045406107E-4</v>
      </c>
      <c r="AJ167" s="12"/>
      <c r="AK167" s="12"/>
      <c r="AL167" s="12"/>
      <c r="AM167" s="12"/>
      <c r="AN167" s="12"/>
      <c r="AO167" s="12"/>
      <c r="AP167" s="12"/>
      <c r="AQ167" s="13"/>
    </row>
    <row r="168" spans="1:43" s="2" customFormat="1" ht="15.75" x14ac:dyDescent="0.25">
      <c r="A168" s="1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5"/>
      <c r="P168" s="11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5"/>
      <c r="AD168" s="11" t="s">
        <v>242</v>
      </c>
      <c r="AE168" s="14">
        <f>TTEST(AE156:AE160,AE161:AE165,1,2)</f>
        <v>0.18533214393672792</v>
      </c>
      <c r="AF168" s="14">
        <f>TTEST(AF156:AF160,AF161:AF165,1,2)</f>
        <v>0.18151797005084949</v>
      </c>
      <c r="AG168" s="14"/>
      <c r="AH168" s="14"/>
      <c r="AI168" s="14" t="e">
        <f>TTEST(AI156:AI160,AI161:AI165,1,2)</f>
        <v>#DIV/0!</v>
      </c>
      <c r="AJ168" s="14"/>
      <c r="AK168" s="14"/>
      <c r="AL168" s="14"/>
      <c r="AM168" s="14"/>
      <c r="AN168" s="14"/>
      <c r="AO168" s="14"/>
      <c r="AP168" s="14"/>
      <c r="AQ168" s="15"/>
    </row>
    <row r="169" spans="1:43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:43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:43" ht="15.75" x14ac:dyDescent="0.25">
      <c r="A171" s="11" t="s">
        <v>216</v>
      </c>
      <c r="B171" s="17" t="s">
        <v>158</v>
      </c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2"/>
      <c r="N171" s="12"/>
      <c r="O171" s="13"/>
      <c r="P171" s="11" t="s">
        <v>217</v>
      </c>
      <c r="Q171" s="17" t="str">
        <f>B171</f>
        <v>Beta-Leucine</v>
      </c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2"/>
      <c r="AC171" s="13"/>
      <c r="AD171" s="11" t="s">
        <v>214</v>
      </c>
      <c r="AE171" s="17" t="str">
        <f>B171</f>
        <v>Beta-Leucine</v>
      </c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2"/>
      <c r="AQ171" s="13"/>
    </row>
    <row r="172" spans="1:43" x14ac:dyDescent="0.25">
      <c r="A172" s="12"/>
      <c r="B172" s="14" t="s">
        <v>218</v>
      </c>
      <c r="C172" s="14" t="s">
        <v>219</v>
      </c>
      <c r="D172" s="14" t="s">
        <v>220</v>
      </c>
      <c r="E172" s="14" t="s">
        <v>221</v>
      </c>
      <c r="F172" s="14" t="s">
        <v>222</v>
      </c>
      <c r="G172" s="14" t="s">
        <v>223</v>
      </c>
      <c r="H172" s="14" t="s">
        <v>224</v>
      </c>
      <c r="I172" s="14" t="s">
        <v>225</v>
      </c>
      <c r="J172" s="14" t="s">
        <v>226</v>
      </c>
      <c r="K172" s="14" t="s">
        <v>227</v>
      </c>
      <c r="L172" s="14" t="s">
        <v>228</v>
      </c>
      <c r="M172" s="14" t="s">
        <v>229</v>
      </c>
      <c r="N172" s="14" t="s">
        <v>213</v>
      </c>
      <c r="O172" s="13"/>
      <c r="P172" s="12"/>
      <c r="Q172" s="14" t="s">
        <v>218</v>
      </c>
      <c r="R172" s="14" t="s">
        <v>219</v>
      </c>
      <c r="S172" s="14" t="s">
        <v>220</v>
      </c>
      <c r="T172" s="14" t="s">
        <v>221</v>
      </c>
      <c r="U172" s="14" t="s">
        <v>222</v>
      </c>
      <c r="V172" s="14" t="s">
        <v>223</v>
      </c>
      <c r="W172" s="14" t="s">
        <v>224</v>
      </c>
      <c r="X172" s="14" t="s">
        <v>225</v>
      </c>
      <c r="Y172" s="14" t="s">
        <v>226</v>
      </c>
      <c r="Z172" s="14" t="s">
        <v>227</v>
      </c>
      <c r="AA172" s="14" t="s">
        <v>228</v>
      </c>
      <c r="AB172" s="14" t="s">
        <v>229</v>
      </c>
      <c r="AC172" s="13"/>
      <c r="AD172" s="12"/>
      <c r="AE172" s="14" t="s">
        <v>218</v>
      </c>
      <c r="AF172" s="14" t="s">
        <v>219</v>
      </c>
      <c r="AG172" s="14" t="s">
        <v>220</v>
      </c>
      <c r="AH172" s="14" t="s">
        <v>221</v>
      </c>
      <c r="AI172" s="14" t="s">
        <v>222</v>
      </c>
      <c r="AJ172" s="14" t="s">
        <v>223</v>
      </c>
      <c r="AK172" s="14" t="s">
        <v>224</v>
      </c>
      <c r="AL172" s="14" t="s">
        <v>225</v>
      </c>
      <c r="AM172" s="14" t="s">
        <v>226</v>
      </c>
      <c r="AN172" s="14" t="s">
        <v>227</v>
      </c>
      <c r="AO172" s="14" t="s">
        <v>228</v>
      </c>
      <c r="AP172" s="14" t="s">
        <v>229</v>
      </c>
      <c r="AQ172" s="13"/>
    </row>
    <row r="173" spans="1:43" x14ac:dyDescent="0.25">
      <c r="A173" s="12" t="s">
        <v>230</v>
      </c>
      <c r="B173">
        <v>111260</v>
      </c>
      <c r="F173" s="12"/>
      <c r="G173" s="12"/>
      <c r="H173" s="12"/>
      <c r="I173" s="12"/>
      <c r="J173" s="12"/>
      <c r="K173" s="12"/>
      <c r="L173" s="12"/>
      <c r="M173" s="12"/>
      <c r="N173" s="12">
        <v>3.6634621409977131</v>
      </c>
      <c r="O173" s="13"/>
      <c r="P173" s="12" t="s">
        <v>230</v>
      </c>
      <c r="Q173" s="12">
        <f>B173*$N173</f>
        <v>407596.79780740553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3"/>
      <c r="AD173" s="12" t="s">
        <v>230</v>
      </c>
      <c r="AE173" s="12">
        <f t="shared" ref="AE173:AE182" si="76">Q173/$Q$183</f>
        <v>2.500698460543307E-3</v>
      </c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</row>
    <row r="174" spans="1:43" x14ac:dyDescent="0.25">
      <c r="A174" s="12" t="s">
        <v>231</v>
      </c>
      <c r="B174">
        <v>11716121</v>
      </c>
      <c r="C174">
        <v>257624</v>
      </c>
      <c r="F174" s="12"/>
      <c r="G174" s="12"/>
      <c r="H174" s="12"/>
      <c r="I174" s="12"/>
      <c r="J174" s="12"/>
      <c r="K174" s="12"/>
      <c r="L174" s="12"/>
      <c r="M174" s="12"/>
      <c r="N174" s="12">
        <v>52.663271584675194</v>
      </c>
      <c r="O174" s="13"/>
      <c r="P174" s="12" t="s">
        <v>231</v>
      </c>
      <c r="Q174" s="12">
        <f t="shared" ref="Q174:Q177" si="77">B174*$N174</f>
        <v>617009262.14191628</v>
      </c>
      <c r="R174" s="12">
        <f t="shared" ref="R174:R177" si="78">C174*$N174</f>
        <v>13567322.678730361</v>
      </c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3"/>
      <c r="AD174" s="12" t="s">
        <v>231</v>
      </c>
      <c r="AE174" s="12">
        <f t="shared" si="76"/>
        <v>3.7854912508618788</v>
      </c>
      <c r="AF174" s="12">
        <f>R174/$Q$183</f>
        <v>8.3238590486735389E-2</v>
      </c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</row>
    <row r="175" spans="1:43" x14ac:dyDescent="0.25">
      <c r="A175" s="12" t="s">
        <v>232</v>
      </c>
      <c r="B175">
        <v>7442458</v>
      </c>
      <c r="C175">
        <v>262039</v>
      </c>
      <c r="F175" s="12"/>
      <c r="G175" s="12"/>
      <c r="H175" s="12"/>
      <c r="I175" s="12"/>
      <c r="J175" s="12"/>
      <c r="K175" s="12"/>
      <c r="L175" s="12"/>
      <c r="M175" s="12"/>
      <c r="N175" s="12">
        <v>5.27428246560173</v>
      </c>
      <c r="O175" s="13"/>
      <c r="P175" s="12" t="s">
        <v>232</v>
      </c>
      <c r="Q175" s="12">
        <f t="shared" si="77"/>
        <v>39253625.730377316</v>
      </c>
      <c r="R175" s="12">
        <f t="shared" si="78"/>
        <v>1382067.7030038116</v>
      </c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3"/>
      <c r="AD175" s="12" t="s">
        <v>232</v>
      </c>
      <c r="AE175" s="12">
        <f t="shared" si="76"/>
        <v>0.24082986412734333</v>
      </c>
      <c r="AF175" s="12">
        <f>R175/$Q$183</f>
        <v>8.4792976683328181E-3</v>
      </c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</row>
    <row r="176" spans="1:43" x14ac:dyDescent="0.25">
      <c r="A176" s="12" t="s">
        <v>233</v>
      </c>
      <c r="B176">
        <v>36622273</v>
      </c>
      <c r="C176">
        <v>757299</v>
      </c>
      <c r="F176" s="12"/>
      <c r="G176" s="12"/>
      <c r="H176" s="12"/>
      <c r="I176" s="12"/>
      <c r="J176" s="12"/>
      <c r="K176" s="12"/>
      <c r="L176" s="12"/>
      <c r="M176" s="12"/>
      <c r="N176" s="12">
        <v>1</v>
      </c>
      <c r="O176" s="13"/>
      <c r="P176" s="12" t="s">
        <v>233</v>
      </c>
      <c r="Q176" s="12">
        <f t="shared" si="77"/>
        <v>36622273</v>
      </c>
      <c r="R176" s="12">
        <f t="shared" si="78"/>
        <v>757299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3"/>
      <c r="AD176" s="12" t="s">
        <v>233</v>
      </c>
      <c r="AE176" s="12">
        <f t="shared" si="76"/>
        <v>0.2246859205110095</v>
      </c>
      <c r="AF176" s="12">
        <f>R176/$Q$183</f>
        <v>4.6462004943567262E-3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</row>
    <row r="177" spans="1:43" x14ac:dyDescent="0.25">
      <c r="A177" s="12" t="s">
        <v>234</v>
      </c>
      <c r="B177">
        <v>12925663</v>
      </c>
      <c r="C177">
        <v>198476</v>
      </c>
      <c r="F177" s="12"/>
      <c r="G177" s="12"/>
      <c r="H177" s="12"/>
      <c r="I177" s="12"/>
      <c r="J177" s="12"/>
      <c r="K177" s="12"/>
      <c r="L177" s="12"/>
      <c r="M177" s="12"/>
      <c r="N177" s="12">
        <v>9.4133004498598787</v>
      </c>
      <c r="O177" s="13"/>
      <c r="P177" s="12" t="s">
        <v>234</v>
      </c>
      <c r="Q177" s="12">
        <f t="shared" si="77"/>
        <v>121673149.33263719</v>
      </c>
      <c r="R177" s="12">
        <f t="shared" si="78"/>
        <v>1868314.2200863892</v>
      </c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3"/>
      <c r="AD177" s="12" t="s">
        <v>234</v>
      </c>
      <c r="AE177" s="12">
        <f t="shared" si="76"/>
        <v>0.74649226603922447</v>
      </c>
      <c r="AF177" s="12">
        <f>R177/$Q$183</f>
        <v>1.1462529929366186E-2</v>
      </c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</row>
    <row r="178" spans="1:43" x14ac:dyDescent="0.25">
      <c r="A178" s="12" t="s">
        <v>235</v>
      </c>
      <c r="B178">
        <v>48261116</v>
      </c>
      <c r="C178">
        <v>1395221</v>
      </c>
      <c r="F178" s="12"/>
      <c r="G178" s="12"/>
      <c r="H178" s="12"/>
      <c r="I178" s="12"/>
      <c r="J178" s="12"/>
      <c r="K178" s="12"/>
      <c r="L178" s="12"/>
      <c r="M178" s="12"/>
      <c r="N178" s="12">
        <v>3.3537949993383345</v>
      </c>
      <c r="O178" s="13"/>
      <c r="P178" s="12" t="s">
        <v>235</v>
      </c>
      <c r="Q178" s="12">
        <f t="shared" ref="Q178:Q182" si="79">B178*$N178</f>
        <v>161857889.50328729</v>
      </c>
      <c r="R178" s="12">
        <f t="shared" ref="R178:R182" si="80">C178*$N178</f>
        <v>4679285.2127718301</v>
      </c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3"/>
      <c r="AD178" s="12" t="s">
        <v>235</v>
      </c>
      <c r="AE178" s="12">
        <f t="shared" si="76"/>
        <v>0.99303472766464729</v>
      </c>
      <c r="AF178" s="12">
        <f>R178/$Q$183</f>
        <v>2.8708472173892472E-2</v>
      </c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</row>
    <row r="179" spans="1:43" x14ac:dyDescent="0.25">
      <c r="A179" s="12" t="s">
        <v>236</v>
      </c>
      <c r="B179">
        <v>40980</v>
      </c>
      <c r="F179" s="12"/>
      <c r="G179" s="12"/>
      <c r="H179" s="12"/>
      <c r="I179" s="12"/>
      <c r="J179" s="12"/>
      <c r="K179" s="12"/>
      <c r="L179" s="12"/>
      <c r="M179" s="12"/>
      <c r="N179" s="12">
        <v>3.7705854651120836</v>
      </c>
      <c r="O179" s="13"/>
      <c r="P179" s="12" t="s">
        <v>236</v>
      </c>
      <c r="Q179" s="12">
        <f t="shared" si="79"/>
        <v>154518.59236029317</v>
      </c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3"/>
      <c r="AD179" s="12" t="s">
        <v>236</v>
      </c>
      <c r="AE179" s="12">
        <f t="shared" si="76"/>
        <v>9.4800648120715804E-4</v>
      </c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</row>
    <row r="180" spans="1:43" x14ac:dyDescent="0.25">
      <c r="A180" s="12" t="s">
        <v>237</v>
      </c>
      <c r="B180">
        <v>9902022</v>
      </c>
      <c r="C180">
        <v>244715</v>
      </c>
      <c r="F180" s="12"/>
      <c r="G180" s="12"/>
      <c r="H180" s="12"/>
      <c r="I180" s="12"/>
      <c r="J180" s="12"/>
      <c r="K180" s="12"/>
      <c r="L180" s="12"/>
      <c r="M180" s="12"/>
      <c r="N180" s="12">
        <v>10.154589962199262</v>
      </c>
      <c r="O180" s="13"/>
      <c r="P180" s="12" t="s">
        <v>237</v>
      </c>
      <c r="Q180" s="12">
        <f t="shared" si="79"/>
        <v>100550973.20667626</v>
      </c>
      <c r="R180" s="12">
        <f t="shared" si="80"/>
        <v>2484980.4825995923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3"/>
      <c r="AD180" s="12" t="s">
        <v>237</v>
      </c>
      <c r="AE180" s="12">
        <f t="shared" si="76"/>
        <v>0.61690294245853905</v>
      </c>
      <c r="AF180" s="12">
        <f>R180/$Q$183</f>
        <v>1.5245916799997148E-2</v>
      </c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</row>
    <row r="181" spans="1:43" x14ac:dyDescent="0.25">
      <c r="A181" s="12" t="s">
        <v>238</v>
      </c>
      <c r="B181">
        <v>36843336</v>
      </c>
      <c r="C181">
        <v>1192279</v>
      </c>
      <c r="F181" s="12"/>
      <c r="G181" s="12"/>
      <c r="H181" s="12"/>
      <c r="I181" s="12"/>
      <c r="J181" s="12"/>
      <c r="K181" s="12"/>
      <c r="L181" s="12"/>
      <c r="M181" s="12"/>
      <c r="N181" s="12">
        <v>2.4585723137428261</v>
      </c>
      <c r="O181" s="13"/>
      <c r="P181" s="12" t="s">
        <v>238</v>
      </c>
      <c r="Q181" s="12">
        <f t="shared" si="79"/>
        <v>90582005.835524365</v>
      </c>
      <c r="R181" s="12">
        <f t="shared" si="80"/>
        <v>2931304.1396569829</v>
      </c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3"/>
      <c r="AD181" s="12" t="s">
        <v>238</v>
      </c>
      <c r="AE181" s="12">
        <f t="shared" si="76"/>
        <v>0.55574107491603331</v>
      </c>
      <c r="AF181" s="12">
        <f>R181/$Q$183</f>
        <v>1.7984213293275431E-2</v>
      </c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</row>
    <row r="182" spans="1:43" x14ac:dyDescent="0.25">
      <c r="A182" s="12" t="s">
        <v>239</v>
      </c>
      <c r="B182">
        <v>4918059</v>
      </c>
      <c r="C182">
        <v>96861</v>
      </c>
      <c r="F182" s="12"/>
      <c r="G182" s="12"/>
      <c r="H182" s="12"/>
      <c r="I182" s="12"/>
      <c r="J182" s="12"/>
      <c r="K182" s="12"/>
      <c r="L182" s="12"/>
      <c r="M182" s="12"/>
      <c r="N182" s="12">
        <v>5.7441821194253215</v>
      </c>
      <c r="O182" s="13"/>
      <c r="P182" s="12" t="s">
        <v>239</v>
      </c>
      <c r="Q182" s="12">
        <f t="shared" si="79"/>
        <v>28250226.570078779</v>
      </c>
      <c r="R182" s="12">
        <f t="shared" si="80"/>
        <v>556387.22426965612</v>
      </c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3"/>
      <c r="AD182" s="12" t="s">
        <v>239</v>
      </c>
      <c r="AE182" s="12">
        <f t="shared" si="76"/>
        <v>0.17332152380445442</v>
      </c>
      <c r="AF182" s="12">
        <f>R182/$Q$183</f>
        <v>3.4135613495534034E-3</v>
      </c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</row>
    <row r="183" spans="1:43" ht="15.75" x14ac:dyDescent="0.25">
      <c r="A183" s="11" t="s">
        <v>240</v>
      </c>
      <c r="B183" s="12">
        <f t="shared" ref="B183:M183" si="81">AVERAGE(B173:B177)</f>
        <v>13763555</v>
      </c>
      <c r="C183" s="12">
        <f t="shared" si="81"/>
        <v>368859.5</v>
      </c>
      <c r="D183" s="12" t="e">
        <f t="shared" si="81"/>
        <v>#DIV/0!</v>
      </c>
      <c r="E183" s="12" t="e">
        <f t="shared" si="81"/>
        <v>#DIV/0!</v>
      </c>
      <c r="F183" s="12" t="e">
        <f t="shared" si="81"/>
        <v>#DIV/0!</v>
      </c>
      <c r="G183" s="12" t="e">
        <f t="shared" si="81"/>
        <v>#DIV/0!</v>
      </c>
      <c r="H183" s="12" t="e">
        <f t="shared" si="81"/>
        <v>#DIV/0!</v>
      </c>
      <c r="I183" s="12" t="e">
        <f t="shared" si="81"/>
        <v>#DIV/0!</v>
      </c>
      <c r="J183" s="12" t="e">
        <f t="shared" si="81"/>
        <v>#DIV/0!</v>
      </c>
      <c r="K183" s="12" t="e">
        <f t="shared" si="81"/>
        <v>#DIV/0!</v>
      </c>
      <c r="L183" s="12" t="e">
        <f t="shared" si="81"/>
        <v>#DIV/0!</v>
      </c>
      <c r="M183" s="12" t="e">
        <f t="shared" si="81"/>
        <v>#DIV/0!</v>
      </c>
      <c r="N183" s="12"/>
      <c r="O183" s="13"/>
      <c r="P183" s="11" t="s">
        <v>240</v>
      </c>
      <c r="Q183" s="12">
        <f>AVERAGE(Q173:Q177)</f>
        <v>162993181.40054765</v>
      </c>
      <c r="R183" s="12">
        <f>AVERAGE(R173:R177)</f>
        <v>4393750.9004551405</v>
      </c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3"/>
      <c r="AD183" s="11" t="s">
        <v>240</v>
      </c>
      <c r="AE183" s="12">
        <f>AVERAGE(AE173:AE177)</f>
        <v>0.99999999999999978</v>
      </c>
      <c r="AF183" s="12">
        <f>AVERAGE(AF173:AF177)</f>
        <v>2.6956654644697778E-2</v>
      </c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</row>
    <row r="184" spans="1:43" ht="15.75" x14ac:dyDescent="0.25">
      <c r="A184" s="11" t="s">
        <v>241</v>
      </c>
      <c r="B184" s="12">
        <f>AVERAGE(B178:B182)</f>
        <v>19993102.600000001</v>
      </c>
      <c r="C184" s="12">
        <f t="shared" ref="C184:M184" si="82">AVERAGE(C178:C182)</f>
        <v>732269</v>
      </c>
      <c r="D184" s="12" t="e">
        <f t="shared" si="82"/>
        <v>#DIV/0!</v>
      </c>
      <c r="E184" s="12" t="e">
        <f t="shared" si="82"/>
        <v>#DIV/0!</v>
      </c>
      <c r="F184" s="12" t="e">
        <f t="shared" si="82"/>
        <v>#DIV/0!</v>
      </c>
      <c r="G184" s="12" t="e">
        <f t="shared" si="82"/>
        <v>#DIV/0!</v>
      </c>
      <c r="H184" s="12" t="e">
        <f t="shared" si="82"/>
        <v>#DIV/0!</v>
      </c>
      <c r="I184" s="12" t="e">
        <f t="shared" si="82"/>
        <v>#DIV/0!</v>
      </c>
      <c r="J184" s="12" t="e">
        <f t="shared" si="82"/>
        <v>#DIV/0!</v>
      </c>
      <c r="K184" s="12" t="e">
        <f t="shared" si="82"/>
        <v>#DIV/0!</v>
      </c>
      <c r="L184" s="12" t="e">
        <f t="shared" si="82"/>
        <v>#DIV/0!</v>
      </c>
      <c r="M184" s="12" t="e">
        <f t="shared" si="82"/>
        <v>#DIV/0!</v>
      </c>
      <c r="N184" s="12"/>
      <c r="O184" s="13"/>
      <c r="P184" s="11" t="s">
        <v>241</v>
      </c>
      <c r="Q184" s="12">
        <f>AVERAGE(Q178:Q182)</f>
        <v>76279122.741585404</v>
      </c>
      <c r="R184" s="12">
        <f t="shared" ref="R184" si="83">AVERAGE(R178:R182)</f>
        <v>2662989.2648245157</v>
      </c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3"/>
      <c r="AD184" s="11" t="s">
        <v>241</v>
      </c>
      <c r="AE184" s="12">
        <f>AVERAGE(AE178:AE182)</f>
        <v>0.46798965506497625</v>
      </c>
      <c r="AF184" s="12">
        <f>AVERAGE(AF178:AF182)</f>
        <v>1.6338040904179615E-2</v>
      </c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</row>
    <row r="185" spans="1:43" s="2" customFormat="1" ht="15.75" x14ac:dyDescent="0.25">
      <c r="A185" s="1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5"/>
      <c r="P185" s="11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5"/>
      <c r="AD185" s="11" t="s">
        <v>242</v>
      </c>
      <c r="AE185" s="14">
        <f>TTEST(AE173:AE177,AE178:AE182,1,2)</f>
        <v>0.2429451160940877</v>
      </c>
      <c r="AF185" s="14">
        <f>TTEST(AF173:AF177,AF178:AF182,1,2)</f>
        <v>0.30300053987145603</v>
      </c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5"/>
    </row>
    <row r="186" spans="1:43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:43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:43" ht="15.75" x14ac:dyDescent="0.25">
      <c r="A188" s="11" t="s">
        <v>216</v>
      </c>
      <c r="B188" s="17" t="s">
        <v>191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2"/>
      <c r="N188" s="12"/>
      <c r="O188" s="13"/>
      <c r="P188" s="11" t="s">
        <v>217</v>
      </c>
      <c r="Q188" s="17" t="str">
        <f>B188</f>
        <v>CDP</v>
      </c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2"/>
      <c r="AC188" s="13"/>
      <c r="AD188" s="11" t="s">
        <v>214</v>
      </c>
      <c r="AE188" s="17" t="str">
        <f>B188</f>
        <v>CDP</v>
      </c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2"/>
      <c r="AQ188" s="13"/>
    </row>
    <row r="189" spans="1:43" x14ac:dyDescent="0.25">
      <c r="A189" s="12"/>
      <c r="B189" s="14" t="s">
        <v>218</v>
      </c>
      <c r="C189" s="14" t="s">
        <v>219</v>
      </c>
      <c r="D189" s="14" t="s">
        <v>220</v>
      </c>
      <c r="E189" s="14" t="s">
        <v>221</v>
      </c>
      <c r="F189" s="14" t="s">
        <v>222</v>
      </c>
      <c r="G189" s="14" t="s">
        <v>223</v>
      </c>
      <c r="H189" s="14" t="s">
        <v>224</v>
      </c>
      <c r="I189" s="14" t="s">
        <v>225</v>
      </c>
      <c r="J189" s="14" t="s">
        <v>226</v>
      </c>
      <c r="K189" s="14" t="s">
        <v>227</v>
      </c>
      <c r="L189" s="14" t="s">
        <v>228</v>
      </c>
      <c r="M189" s="14" t="s">
        <v>229</v>
      </c>
      <c r="N189" s="14" t="s">
        <v>213</v>
      </c>
      <c r="O189" s="13"/>
      <c r="P189" s="12"/>
      <c r="Q189" s="14" t="s">
        <v>218</v>
      </c>
      <c r="R189" s="14" t="s">
        <v>219</v>
      </c>
      <c r="S189" s="14" t="s">
        <v>220</v>
      </c>
      <c r="T189" s="14" t="s">
        <v>221</v>
      </c>
      <c r="U189" s="14" t="s">
        <v>222</v>
      </c>
      <c r="V189" s="14" t="s">
        <v>223</v>
      </c>
      <c r="W189" s="14" t="s">
        <v>224</v>
      </c>
      <c r="X189" s="14" t="s">
        <v>225</v>
      </c>
      <c r="Y189" s="14" t="s">
        <v>226</v>
      </c>
      <c r="Z189" s="14" t="s">
        <v>227</v>
      </c>
      <c r="AA189" s="14" t="s">
        <v>228</v>
      </c>
      <c r="AB189" s="14" t="s">
        <v>229</v>
      </c>
      <c r="AC189" s="13"/>
      <c r="AD189" s="12"/>
      <c r="AE189" s="14" t="s">
        <v>218</v>
      </c>
      <c r="AF189" s="14" t="s">
        <v>219</v>
      </c>
      <c r="AG189" s="14" t="s">
        <v>220</v>
      </c>
      <c r="AH189" s="14" t="s">
        <v>221</v>
      </c>
      <c r="AI189" s="14" t="s">
        <v>222</v>
      </c>
      <c r="AJ189" s="14" t="s">
        <v>223</v>
      </c>
      <c r="AK189" s="14" t="s">
        <v>224</v>
      </c>
      <c r="AL189" s="14" t="s">
        <v>225</v>
      </c>
      <c r="AM189" s="14" t="s">
        <v>226</v>
      </c>
      <c r="AN189" s="14" t="s">
        <v>227</v>
      </c>
      <c r="AO189" s="14" t="s">
        <v>228</v>
      </c>
      <c r="AP189" s="14" t="s">
        <v>229</v>
      </c>
      <c r="AQ189" s="13"/>
    </row>
    <row r="190" spans="1:43" x14ac:dyDescent="0.25">
      <c r="A190" s="12" t="s">
        <v>230</v>
      </c>
      <c r="B190">
        <v>39838</v>
      </c>
      <c r="F190" s="12"/>
      <c r="G190" s="12"/>
      <c r="H190" s="12"/>
      <c r="I190" s="12"/>
      <c r="J190" s="12"/>
      <c r="K190" s="12"/>
      <c r="L190" s="12"/>
      <c r="M190" s="12"/>
      <c r="N190" s="12">
        <v>3.6634621409977131</v>
      </c>
      <c r="O190" s="13"/>
      <c r="P190" s="12" t="s">
        <v>230</v>
      </c>
      <c r="Q190" s="12">
        <f>B190*$N190</f>
        <v>145945.0047730669</v>
      </c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3"/>
      <c r="AD190" s="12" t="s">
        <v>230</v>
      </c>
      <c r="AE190" s="12">
        <f t="shared" ref="AE190:AE195" si="84">Q190/$Q$200</f>
        <v>9.1884367589958535E-2</v>
      </c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</row>
    <row r="191" spans="1:43" x14ac:dyDescent="0.25">
      <c r="A191" s="12" t="s">
        <v>231</v>
      </c>
      <c r="B191">
        <v>113680</v>
      </c>
      <c r="F191" s="12"/>
      <c r="G191" s="12"/>
      <c r="H191" s="12"/>
      <c r="I191" s="12"/>
      <c r="J191" s="12"/>
      <c r="K191" s="12"/>
      <c r="L191" s="12"/>
      <c r="M191" s="12"/>
      <c r="N191" s="12">
        <v>52.663271584675194</v>
      </c>
      <c r="O191" s="13"/>
      <c r="P191" s="12" t="s">
        <v>231</v>
      </c>
      <c r="Q191" s="12">
        <f t="shared" ref="Q191:Q194" si="85">B191*$N191</f>
        <v>5986760.7137458762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3"/>
      <c r="AD191" s="12" t="s">
        <v>231</v>
      </c>
      <c r="AE191" s="12">
        <f t="shared" si="84"/>
        <v>3.7691575874782095</v>
      </c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</row>
    <row r="192" spans="1:43" x14ac:dyDescent="0.25">
      <c r="A192" s="12" t="s">
        <v>232</v>
      </c>
      <c r="B192">
        <v>51641</v>
      </c>
      <c r="F192" s="12"/>
      <c r="G192" s="12"/>
      <c r="H192" s="12"/>
      <c r="I192" s="12"/>
      <c r="J192" s="12"/>
      <c r="K192" s="12"/>
      <c r="L192" s="12"/>
      <c r="M192" s="12"/>
      <c r="N192" s="12">
        <v>5.27428246560173</v>
      </c>
      <c r="O192" s="13"/>
      <c r="P192" s="12" t="s">
        <v>232</v>
      </c>
      <c r="Q192" s="12">
        <f t="shared" si="85"/>
        <v>272369.22080613894</v>
      </c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3"/>
      <c r="AD192" s="12" t="s">
        <v>232</v>
      </c>
      <c r="AE192" s="12">
        <f t="shared" si="84"/>
        <v>0.17147879534250637</v>
      </c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</row>
    <row r="193" spans="1:43" x14ac:dyDescent="0.25">
      <c r="A193" s="12" t="s">
        <v>233</v>
      </c>
      <c r="B193">
        <v>314280</v>
      </c>
      <c r="F193" s="12"/>
      <c r="G193" s="12"/>
      <c r="H193" s="12"/>
      <c r="I193" s="12"/>
      <c r="J193" s="12"/>
      <c r="K193" s="12"/>
      <c r="L193" s="12"/>
      <c r="M193" s="12"/>
      <c r="N193" s="12">
        <v>1</v>
      </c>
      <c r="O193" s="13"/>
      <c r="P193" s="12" t="s">
        <v>233</v>
      </c>
      <c r="Q193" s="12">
        <f t="shared" si="85"/>
        <v>314280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3"/>
      <c r="AD193" s="12" t="s">
        <v>233</v>
      </c>
      <c r="AE193" s="12">
        <f t="shared" si="84"/>
        <v>0.19786507315597615</v>
      </c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</row>
    <row r="194" spans="1:43" x14ac:dyDescent="0.25">
      <c r="A194" s="12" t="s">
        <v>234</v>
      </c>
      <c r="B194">
        <v>129861</v>
      </c>
      <c r="F194" s="12"/>
      <c r="G194" s="12"/>
      <c r="H194" s="12"/>
      <c r="I194" s="12"/>
      <c r="J194" s="12"/>
      <c r="K194" s="12"/>
      <c r="L194" s="12"/>
      <c r="M194" s="12"/>
      <c r="N194" s="12">
        <v>9.4133004498598787</v>
      </c>
      <c r="O194" s="13"/>
      <c r="P194" s="12" t="s">
        <v>234</v>
      </c>
      <c r="Q194" s="12">
        <f t="shared" si="85"/>
        <v>1222420.6097192536</v>
      </c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3"/>
      <c r="AD194" s="12" t="s">
        <v>234</v>
      </c>
      <c r="AE194" s="12">
        <f t="shared" si="84"/>
        <v>0.76961417643334951</v>
      </c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</row>
    <row r="195" spans="1:43" x14ac:dyDescent="0.25">
      <c r="A195" s="12" t="s">
        <v>235</v>
      </c>
      <c r="B195">
        <v>265383</v>
      </c>
      <c r="F195" s="12"/>
      <c r="G195" s="12"/>
      <c r="H195" s="12"/>
      <c r="I195" s="12"/>
      <c r="J195" s="12"/>
      <c r="K195" s="12"/>
      <c r="L195" s="12"/>
      <c r="M195" s="12"/>
      <c r="N195" s="12">
        <v>3.3537949993383345</v>
      </c>
      <c r="O195" s="13"/>
      <c r="P195" s="12" t="s">
        <v>235</v>
      </c>
      <c r="Q195" s="12">
        <f t="shared" ref="Q195:Q199" si="86">B195*$N195</f>
        <v>890040.17830940522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3"/>
      <c r="AD195" s="12" t="s">
        <v>235</v>
      </c>
      <c r="AE195" s="12">
        <f t="shared" si="84"/>
        <v>0.56035339503929138</v>
      </c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</row>
    <row r="196" spans="1:43" x14ac:dyDescent="0.25">
      <c r="A196" s="12" t="s">
        <v>236</v>
      </c>
      <c r="F196" s="12"/>
      <c r="G196" s="12"/>
      <c r="H196" s="12"/>
      <c r="I196" s="12"/>
      <c r="J196" s="12"/>
      <c r="K196" s="12"/>
      <c r="L196" s="12"/>
      <c r="M196" s="12"/>
      <c r="N196" s="12">
        <v>3.7705854651120836</v>
      </c>
      <c r="O196" s="13"/>
      <c r="P196" s="12" t="s">
        <v>236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3"/>
      <c r="AD196" s="12" t="s">
        <v>236</v>
      </c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</row>
    <row r="197" spans="1:43" x14ac:dyDescent="0.25">
      <c r="A197" s="12" t="s">
        <v>237</v>
      </c>
      <c r="F197" s="12"/>
      <c r="G197" s="12"/>
      <c r="H197" s="12"/>
      <c r="I197" s="12"/>
      <c r="J197" s="12"/>
      <c r="K197" s="12"/>
      <c r="L197" s="12"/>
      <c r="M197" s="12"/>
      <c r="N197" s="12">
        <v>10.154589962199262</v>
      </c>
      <c r="O197" s="13"/>
      <c r="P197" s="12" t="s">
        <v>237</v>
      </c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3"/>
      <c r="AD197" s="12" t="s">
        <v>237</v>
      </c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</row>
    <row r="198" spans="1:43" x14ac:dyDescent="0.25">
      <c r="A198" s="12" t="s">
        <v>238</v>
      </c>
      <c r="B198">
        <v>49093</v>
      </c>
      <c r="F198" s="12"/>
      <c r="G198" s="12"/>
      <c r="H198" s="12"/>
      <c r="I198" s="12"/>
      <c r="J198" s="12"/>
      <c r="K198" s="12"/>
      <c r="L198" s="12"/>
      <c r="M198" s="12"/>
      <c r="N198" s="12">
        <v>2.4585723137428261</v>
      </c>
      <c r="O198" s="13"/>
      <c r="P198" s="12" t="s">
        <v>238</v>
      </c>
      <c r="Q198" s="12">
        <f t="shared" si="86"/>
        <v>120698.69059857656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3"/>
      <c r="AD198" s="12" t="s">
        <v>238</v>
      </c>
      <c r="AE198" s="12">
        <f>Q198/$Q$200</f>
        <v>7.5989739229724712E-2</v>
      </c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</row>
    <row r="199" spans="1:43" x14ac:dyDescent="0.25">
      <c r="A199" s="12" t="s">
        <v>239</v>
      </c>
      <c r="B199">
        <v>61312</v>
      </c>
      <c r="F199" s="12"/>
      <c r="G199" s="12"/>
      <c r="H199" s="12"/>
      <c r="I199" s="12"/>
      <c r="J199" s="12"/>
      <c r="K199" s="12"/>
      <c r="L199" s="12"/>
      <c r="M199" s="12"/>
      <c r="N199" s="12">
        <v>5.7441821194253215</v>
      </c>
      <c r="O199" s="13"/>
      <c r="P199" s="12" t="s">
        <v>239</v>
      </c>
      <c r="Q199" s="12">
        <f t="shared" si="86"/>
        <v>352187.29410620529</v>
      </c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3"/>
      <c r="AD199" s="12" t="s">
        <v>239</v>
      </c>
      <c r="AE199" s="12">
        <f>Q199/$Q$200</f>
        <v>0.22173082828347204</v>
      </c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</row>
    <row r="200" spans="1:43" ht="15.75" x14ac:dyDescent="0.25">
      <c r="A200" s="11" t="s">
        <v>240</v>
      </c>
      <c r="B200" s="12">
        <f t="shared" ref="B200:M200" si="87">AVERAGE(B190:B194)</f>
        <v>129860</v>
      </c>
      <c r="C200" s="12" t="e">
        <f t="shared" si="87"/>
        <v>#DIV/0!</v>
      </c>
      <c r="D200" s="12" t="e">
        <f t="shared" si="87"/>
        <v>#DIV/0!</v>
      </c>
      <c r="E200" s="12" t="e">
        <f t="shared" si="87"/>
        <v>#DIV/0!</v>
      </c>
      <c r="F200" s="12" t="e">
        <f t="shared" si="87"/>
        <v>#DIV/0!</v>
      </c>
      <c r="G200" s="12" t="e">
        <f t="shared" si="87"/>
        <v>#DIV/0!</v>
      </c>
      <c r="H200" s="12" t="e">
        <f t="shared" si="87"/>
        <v>#DIV/0!</v>
      </c>
      <c r="I200" s="12" t="e">
        <f t="shared" si="87"/>
        <v>#DIV/0!</v>
      </c>
      <c r="J200" s="12" t="e">
        <f t="shared" si="87"/>
        <v>#DIV/0!</v>
      </c>
      <c r="K200" s="12" t="e">
        <f t="shared" si="87"/>
        <v>#DIV/0!</v>
      </c>
      <c r="L200" s="12" t="e">
        <f t="shared" si="87"/>
        <v>#DIV/0!</v>
      </c>
      <c r="M200" s="12" t="e">
        <f t="shared" si="87"/>
        <v>#DIV/0!</v>
      </c>
      <c r="N200" s="12"/>
      <c r="O200" s="13"/>
      <c r="P200" s="11" t="s">
        <v>240</v>
      </c>
      <c r="Q200" s="12">
        <f>AVERAGE(Q190:Q194)</f>
        <v>1588355.1098088671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3"/>
      <c r="AD200" s="11" t="s">
        <v>240</v>
      </c>
      <c r="AE200" s="12">
        <f>AVERAGE(AE190:AE194)</f>
        <v>1</v>
      </c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</row>
    <row r="201" spans="1:43" ht="15.75" x14ac:dyDescent="0.25">
      <c r="A201" s="11" t="s">
        <v>241</v>
      </c>
      <c r="B201" s="12">
        <f>AVERAGE(B195:B199)</f>
        <v>125262.66666666667</v>
      </c>
      <c r="C201" s="12" t="e">
        <f t="shared" ref="C201:M201" si="88">AVERAGE(C195:C199)</f>
        <v>#DIV/0!</v>
      </c>
      <c r="D201" s="12" t="e">
        <f t="shared" si="88"/>
        <v>#DIV/0!</v>
      </c>
      <c r="E201" s="12" t="e">
        <f t="shared" si="88"/>
        <v>#DIV/0!</v>
      </c>
      <c r="F201" s="12" t="e">
        <f t="shared" si="88"/>
        <v>#DIV/0!</v>
      </c>
      <c r="G201" s="12" t="e">
        <f t="shared" si="88"/>
        <v>#DIV/0!</v>
      </c>
      <c r="H201" s="12" t="e">
        <f t="shared" si="88"/>
        <v>#DIV/0!</v>
      </c>
      <c r="I201" s="12" t="e">
        <f t="shared" si="88"/>
        <v>#DIV/0!</v>
      </c>
      <c r="J201" s="12" t="e">
        <f t="shared" si="88"/>
        <v>#DIV/0!</v>
      </c>
      <c r="K201" s="12" t="e">
        <f t="shared" si="88"/>
        <v>#DIV/0!</v>
      </c>
      <c r="L201" s="12" t="e">
        <f t="shared" si="88"/>
        <v>#DIV/0!</v>
      </c>
      <c r="M201" s="12" t="e">
        <f t="shared" si="88"/>
        <v>#DIV/0!</v>
      </c>
      <c r="N201" s="12"/>
      <c r="O201" s="13"/>
      <c r="P201" s="11" t="s">
        <v>241</v>
      </c>
      <c r="Q201" s="12">
        <f>AVERAGE(Q195:Q199)</f>
        <v>454308.72100472898</v>
      </c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3"/>
      <c r="AD201" s="11" t="s">
        <v>241</v>
      </c>
      <c r="AE201" s="12">
        <f>AVERAGE(AE195:AE199)</f>
        <v>0.28602465418416273</v>
      </c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</row>
    <row r="202" spans="1:43" ht="15.75" x14ac:dyDescent="0.25">
      <c r="A202" s="1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5"/>
      <c r="P202" s="11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5"/>
      <c r="AD202" s="11" t="s">
        <v>242</v>
      </c>
      <c r="AE202" s="14">
        <f>TTEST(AE190:AE194,AE195:AE199,1,2)</f>
        <v>0.23877046086535669</v>
      </c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5"/>
    </row>
    <row r="203" spans="1:43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1:43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1:43" ht="15.75" x14ac:dyDescent="0.25">
      <c r="A205" s="11" t="s">
        <v>216</v>
      </c>
      <c r="B205" s="17" t="s">
        <v>53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2"/>
      <c r="N205" s="12"/>
      <c r="O205" s="13"/>
      <c r="P205" s="11" t="s">
        <v>217</v>
      </c>
      <c r="Q205" s="17" t="str">
        <f>B205</f>
        <v>Citric acid</v>
      </c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2"/>
      <c r="AC205" s="13"/>
      <c r="AD205" s="11" t="s">
        <v>214</v>
      </c>
      <c r="AE205" s="17" t="str">
        <f>B205</f>
        <v>Citric acid</v>
      </c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2"/>
      <c r="AQ205" s="13"/>
    </row>
    <row r="206" spans="1:43" x14ac:dyDescent="0.25">
      <c r="A206" s="12"/>
      <c r="B206" s="14" t="s">
        <v>218</v>
      </c>
      <c r="C206" s="14" t="s">
        <v>219</v>
      </c>
      <c r="D206" s="14" t="s">
        <v>220</v>
      </c>
      <c r="E206" s="14" t="s">
        <v>221</v>
      </c>
      <c r="F206" s="14" t="s">
        <v>222</v>
      </c>
      <c r="G206" s="14" t="s">
        <v>223</v>
      </c>
      <c r="H206" s="14" t="s">
        <v>224</v>
      </c>
      <c r="I206" s="14" t="s">
        <v>225</v>
      </c>
      <c r="J206" s="14" t="s">
        <v>226</v>
      </c>
      <c r="K206" s="14" t="s">
        <v>227</v>
      </c>
      <c r="L206" s="14" t="s">
        <v>228</v>
      </c>
      <c r="M206" s="14" t="s">
        <v>229</v>
      </c>
      <c r="N206" s="14" t="s">
        <v>213</v>
      </c>
      <c r="O206" s="13"/>
      <c r="P206" s="12"/>
      <c r="Q206" s="14" t="s">
        <v>218</v>
      </c>
      <c r="R206" s="14" t="s">
        <v>219</v>
      </c>
      <c r="S206" s="14" t="s">
        <v>220</v>
      </c>
      <c r="T206" s="14" t="s">
        <v>221</v>
      </c>
      <c r="U206" s="14" t="s">
        <v>222</v>
      </c>
      <c r="V206" s="14" t="s">
        <v>223</v>
      </c>
      <c r="W206" s="14" t="s">
        <v>224</v>
      </c>
      <c r="X206" s="14" t="s">
        <v>225</v>
      </c>
      <c r="Y206" s="14" t="s">
        <v>226</v>
      </c>
      <c r="Z206" s="14" t="s">
        <v>227</v>
      </c>
      <c r="AA206" s="14" t="s">
        <v>228</v>
      </c>
      <c r="AB206" s="14" t="s">
        <v>229</v>
      </c>
      <c r="AC206" s="13"/>
      <c r="AD206" s="12"/>
      <c r="AE206" s="14" t="s">
        <v>218</v>
      </c>
      <c r="AF206" s="14" t="s">
        <v>219</v>
      </c>
      <c r="AG206" s="14" t="s">
        <v>220</v>
      </c>
      <c r="AH206" s="14" t="s">
        <v>221</v>
      </c>
      <c r="AI206" s="14" t="s">
        <v>222</v>
      </c>
      <c r="AJ206" s="14" t="s">
        <v>223</v>
      </c>
      <c r="AK206" s="14" t="s">
        <v>224</v>
      </c>
      <c r="AL206" s="14" t="s">
        <v>225</v>
      </c>
      <c r="AM206" s="14" t="s">
        <v>226</v>
      </c>
      <c r="AN206" s="14" t="s">
        <v>227</v>
      </c>
      <c r="AO206" s="14" t="s">
        <v>228</v>
      </c>
      <c r="AP206" s="14" t="s">
        <v>229</v>
      </c>
      <c r="AQ206" s="13"/>
    </row>
    <row r="207" spans="1:43" x14ac:dyDescent="0.25">
      <c r="A207" s="12" t="s">
        <v>230</v>
      </c>
      <c r="B207">
        <v>284301</v>
      </c>
      <c r="C207">
        <v>185754</v>
      </c>
      <c r="F207" s="12"/>
      <c r="G207" s="12"/>
      <c r="H207" s="12"/>
      <c r="I207" s="12"/>
      <c r="J207" s="12"/>
      <c r="K207" s="12"/>
      <c r="L207" s="12"/>
      <c r="M207" s="12"/>
      <c r="N207" s="12">
        <v>3.6634621409977131</v>
      </c>
      <c r="O207" s="13"/>
      <c r="P207" s="12" t="s">
        <v>230</v>
      </c>
      <c r="Q207" s="12">
        <f t="shared" ref="Q207:R211" si="89">B207*$N207</f>
        <v>1041525.9501477908</v>
      </c>
      <c r="R207" s="12">
        <f t="shared" si="89"/>
        <v>680502.74653888925</v>
      </c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3"/>
      <c r="AD207" s="12" t="s">
        <v>230</v>
      </c>
      <c r="AE207" s="12">
        <f t="shared" ref="AE207:AF211" si="90">Q207/$Q$217</f>
        <v>1.0692016703369639E-2</v>
      </c>
      <c r="AF207" s="12">
        <f t="shared" si="90"/>
        <v>6.9858525672358666E-3</v>
      </c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</row>
    <row r="208" spans="1:43" x14ac:dyDescent="0.25">
      <c r="A208" s="12" t="s">
        <v>231</v>
      </c>
      <c r="B208">
        <v>6776369</v>
      </c>
      <c r="C208">
        <v>4370859</v>
      </c>
      <c r="D208">
        <v>177020</v>
      </c>
      <c r="E208">
        <v>19629</v>
      </c>
      <c r="F208" s="12"/>
      <c r="G208" s="12"/>
      <c r="H208" s="12"/>
      <c r="I208" s="12"/>
      <c r="J208" s="12"/>
      <c r="K208" s="12"/>
      <c r="L208" s="12"/>
      <c r="M208" s="12"/>
      <c r="N208" s="12">
        <v>52.663271584675194</v>
      </c>
      <c r="O208" s="13"/>
      <c r="P208" s="12" t="s">
        <v>231</v>
      </c>
      <c r="Q208" s="12">
        <f t="shared" si="89"/>
        <v>356865761.00497383</v>
      </c>
      <c r="R208" s="12">
        <f t="shared" si="89"/>
        <v>230183734.57532182</v>
      </c>
      <c r="S208" s="12">
        <f t="shared" ref="S208:S211" si="91">D208*$N208</f>
        <v>9322452.3359192032</v>
      </c>
      <c r="T208" s="12">
        <f t="shared" ref="T208:T211" si="92">E208*$N208</f>
        <v>1033727.3579355894</v>
      </c>
      <c r="U208" s="12"/>
      <c r="V208" s="12"/>
      <c r="W208" s="12"/>
      <c r="X208" s="12"/>
      <c r="Y208" s="12"/>
      <c r="Z208" s="12"/>
      <c r="AA208" s="12"/>
      <c r="AB208" s="12"/>
      <c r="AC208" s="13"/>
      <c r="AD208" s="12" t="s">
        <v>231</v>
      </c>
      <c r="AE208" s="12">
        <f t="shared" si="90"/>
        <v>3.6634849827644413</v>
      </c>
      <c r="AF208" s="12">
        <f t="shared" si="90"/>
        <v>2.3630024144613144</v>
      </c>
      <c r="AG208" s="12">
        <f t="shared" ref="AG208:AH211" si="93">S208/$Q$217</f>
        <v>9.5701711587571681E-2</v>
      </c>
      <c r="AH208" s="12">
        <f t="shared" si="93"/>
        <v>1.0611958517412973E-2</v>
      </c>
      <c r="AI208" s="12"/>
      <c r="AJ208" s="12"/>
      <c r="AK208" s="12"/>
      <c r="AL208" s="12"/>
      <c r="AM208" s="12"/>
      <c r="AN208" s="12"/>
      <c r="AO208" s="12"/>
      <c r="AP208" s="12"/>
      <c r="AQ208" s="13"/>
    </row>
    <row r="209" spans="1:43" x14ac:dyDescent="0.25">
      <c r="A209" s="12" t="s">
        <v>232</v>
      </c>
      <c r="B209">
        <v>7295122</v>
      </c>
      <c r="C209">
        <v>4687862</v>
      </c>
      <c r="D209">
        <v>129610</v>
      </c>
      <c r="E209">
        <v>17144</v>
      </c>
      <c r="F209" s="12"/>
      <c r="G209" s="12"/>
      <c r="H209" s="12"/>
      <c r="I209" s="12"/>
      <c r="J209" s="12"/>
      <c r="K209" s="12"/>
      <c r="L209" s="12"/>
      <c r="M209" s="12"/>
      <c r="N209" s="12">
        <v>5.27428246560173</v>
      </c>
      <c r="O209" s="13"/>
      <c r="P209" s="12" t="s">
        <v>232</v>
      </c>
      <c r="Q209" s="12">
        <f t="shared" si="89"/>
        <v>38476534.049025424</v>
      </c>
      <c r="R209" s="12">
        <f t="shared" si="89"/>
        <v>24725108.347760659</v>
      </c>
      <c r="S209" s="12">
        <f t="shared" si="91"/>
        <v>683599.75036664028</v>
      </c>
      <c r="T209" s="12">
        <f t="shared" si="92"/>
        <v>90422.298590276056</v>
      </c>
      <c r="U209" s="12"/>
      <c r="V209" s="12"/>
      <c r="W209" s="12"/>
      <c r="X209" s="12"/>
      <c r="Y209" s="12"/>
      <c r="Z209" s="12"/>
      <c r="AA209" s="12"/>
      <c r="AB209" s="12"/>
      <c r="AC209" s="13"/>
      <c r="AD209" s="12" t="s">
        <v>232</v>
      </c>
      <c r="AE209" s="12">
        <f t="shared" si="90"/>
        <v>0.39498943322686747</v>
      </c>
      <c r="AF209" s="12">
        <f t="shared" si="90"/>
        <v>0.25382110873893121</v>
      </c>
      <c r="AG209" s="12">
        <f t="shared" si="93"/>
        <v>7.0176455500722667E-3</v>
      </c>
      <c r="AH209" s="12">
        <f t="shared" si="93"/>
        <v>9.2825025314743404E-4</v>
      </c>
      <c r="AI209" s="12"/>
      <c r="AJ209" s="12"/>
      <c r="AK209" s="12"/>
      <c r="AL209" s="12"/>
      <c r="AM209" s="12"/>
      <c r="AN209" s="12"/>
      <c r="AO209" s="12"/>
      <c r="AP209" s="12"/>
      <c r="AQ209" s="13"/>
    </row>
    <row r="210" spans="1:43" x14ac:dyDescent="0.25">
      <c r="A210" s="12" t="s">
        <v>233</v>
      </c>
      <c r="B210">
        <v>23835660</v>
      </c>
      <c r="C210">
        <v>15389693</v>
      </c>
      <c r="D210">
        <v>747810</v>
      </c>
      <c r="E210">
        <v>67200</v>
      </c>
      <c r="F210" s="12"/>
      <c r="G210" s="12"/>
      <c r="H210" s="12"/>
      <c r="I210" s="12"/>
      <c r="J210" s="12"/>
      <c r="K210" s="12"/>
      <c r="L210" s="12"/>
      <c r="M210" s="12"/>
      <c r="N210" s="12">
        <v>1</v>
      </c>
      <c r="O210" s="13"/>
      <c r="P210" s="12" t="s">
        <v>233</v>
      </c>
      <c r="Q210" s="12">
        <f t="shared" si="89"/>
        <v>23835660</v>
      </c>
      <c r="R210" s="12">
        <f t="shared" si="89"/>
        <v>15389693</v>
      </c>
      <c r="S210" s="12">
        <f t="shared" si="91"/>
        <v>747810</v>
      </c>
      <c r="T210" s="12">
        <f t="shared" si="92"/>
        <v>67200</v>
      </c>
      <c r="U210" s="12"/>
      <c r="V210" s="12"/>
      <c r="W210" s="12"/>
      <c r="X210" s="12"/>
      <c r="Y210" s="12"/>
      <c r="Z210" s="12"/>
      <c r="AA210" s="12"/>
      <c r="AB210" s="12"/>
      <c r="AC210" s="13"/>
      <c r="AD210" s="12" t="s">
        <v>233</v>
      </c>
      <c r="AE210" s="12">
        <f t="shared" si="90"/>
        <v>0.24469027854723793</v>
      </c>
      <c r="AF210" s="12">
        <f t="shared" si="90"/>
        <v>0.15798632246501576</v>
      </c>
      <c r="AG210" s="12">
        <f t="shared" si="93"/>
        <v>7.6768101743526296E-3</v>
      </c>
      <c r="AH210" s="12">
        <f t="shared" si="93"/>
        <v>6.8985657281461429E-4</v>
      </c>
      <c r="AI210" s="12"/>
      <c r="AJ210" s="12"/>
      <c r="AK210" s="12"/>
      <c r="AL210" s="12"/>
      <c r="AM210" s="12"/>
      <c r="AN210" s="12"/>
      <c r="AO210" s="12"/>
      <c r="AP210" s="12"/>
      <c r="AQ210" s="13"/>
    </row>
    <row r="211" spans="1:43" x14ac:dyDescent="0.25">
      <c r="A211" s="12" t="s">
        <v>234</v>
      </c>
      <c r="B211">
        <v>7100409</v>
      </c>
      <c r="C211">
        <v>4685053</v>
      </c>
      <c r="D211">
        <v>185605</v>
      </c>
      <c r="E211">
        <v>45358</v>
      </c>
      <c r="F211" s="12"/>
      <c r="G211" s="12"/>
      <c r="H211" s="12"/>
      <c r="I211" s="12"/>
      <c r="J211" s="12"/>
      <c r="K211" s="12"/>
      <c r="L211" s="12"/>
      <c r="M211" s="12"/>
      <c r="N211" s="12">
        <v>9.4133004498598787</v>
      </c>
      <c r="O211" s="13"/>
      <c r="P211" s="12" t="s">
        <v>234</v>
      </c>
      <c r="Q211" s="12">
        <f t="shared" si="89"/>
        <v>66838283.233889133</v>
      </c>
      <c r="R211" s="12">
        <f t="shared" si="89"/>
        <v>44101811.512517378</v>
      </c>
      <c r="S211" s="12">
        <f t="shared" si="91"/>
        <v>1747155.6299962427</v>
      </c>
      <c r="T211" s="12">
        <f t="shared" si="92"/>
        <v>426968.4818047444</v>
      </c>
      <c r="U211" s="12"/>
      <c r="V211" s="12"/>
      <c r="W211" s="12"/>
      <c r="X211" s="12"/>
      <c r="Y211" s="12"/>
      <c r="Z211" s="12"/>
      <c r="AA211" s="12"/>
      <c r="AB211" s="12"/>
      <c r="AC211" s="13"/>
      <c r="AD211" s="12" t="s">
        <v>234</v>
      </c>
      <c r="AE211" s="12">
        <f t="shared" si="90"/>
        <v>0.68614328875808406</v>
      </c>
      <c r="AF211" s="12">
        <f t="shared" si="90"/>
        <v>0.45273697239496041</v>
      </c>
      <c r="AG211" s="12">
        <f t="shared" si="93"/>
        <v>1.7935815403020333E-2</v>
      </c>
      <c r="AH211" s="12">
        <f t="shared" si="93"/>
        <v>4.3831400827035712E-3</v>
      </c>
      <c r="AI211" s="12"/>
      <c r="AJ211" s="12"/>
      <c r="AK211" s="12"/>
      <c r="AL211" s="12"/>
      <c r="AM211" s="12"/>
      <c r="AN211" s="12"/>
      <c r="AO211" s="12"/>
      <c r="AP211" s="12"/>
      <c r="AQ211" s="13"/>
    </row>
    <row r="212" spans="1:43" x14ac:dyDescent="0.25">
      <c r="A212" s="12" t="s">
        <v>235</v>
      </c>
      <c r="B212">
        <v>12072763</v>
      </c>
      <c r="C212">
        <v>7702095</v>
      </c>
      <c r="D212">
        <v>273584</v>
      </c>
      <c r="E212">
        <v>40349</v>
      </c>
      <c r="F212" s="12"/>
      <c r="G212" s="12"/>
      <c r="H212" s="12"/>
      <c r="I212" s="12"/>
      <c r="J212" s="12"/>
      <c r="K212" s="12"/>
      <c r="L212" s="12"/>
      <c r="M212" s="12"/>
      <c r="N212" s="12">
        <v>3.3537949993383345</v>
      </c>
      <c r="O212" s="13"/>
      <c r="P212" s="12" t="s">
        <v>235</v>
      </c>
      <c r="Q212" s="12">
        <f t="shared" ref="Q212:R216" si="94">B212*$N212</f>
        <v>40489572.177596867</v>
      </c>
      <c r="R212" s="12">
        <f t="shared" si="94"/>
        <v>25831247.695428789</v>
      </c>
      <c r="S212" s="12">
        <f t="shared" ref="S212:S216" si="95">D212*$N212</f>
        <v>917544.65109897894</v>
      </c>
      <c r="T212" s="12">
        <f t="shared" ref="T212:T215" si="96">E212*$N212</f>
        <v>135322.27442830245</v>
      </c>
      <c r="U212" s="12"/>
      <c r="V212" s="12"/>
      <c r="W212" s="12"/>
      <c r="X212" s="12"/>
      <c r="Y212" s="12"/>
      <c r="Z212" s="12"/>
      <c r="AA212" s="12"/>
      <c r="AB212" s="12"/>
      <c r="AC212" s="13"/>
      <c r="AD212" s="12" t="s">
        <v>235</v>
      </c>
      <c r="AE212" s="12">
        <f>Q212/$Q$217</f>
        <v>0.41565472466022224</v>
      </c>
      <c r="AF212" s="12">
        <f t="shared" ref="AF212:AF216" si="97">R212/$Q$217</f>
        <v>0.2651764286710403</v>
      </c>
      <c r="AG212" s="12">
        <f t="shared" ref="AG212:AG216" si="98">S212/$Q$217</f>
        <v>9.4192590537428966E-3</v>
      </c>
      <c r="AH212" s="12">
        <f t="shared" ref="AH212:AH215" si="99">T212/$Q$217</f>
        <v>1.3891809592646942E-3</v>
      </c>
      <c r="AI212" s="12"/>
      <c r="AJ212" s="12"/>
      <c r="AK212" s="12"/>
      <c r="AL212" s="12"/>
      <c r="AM212" s="12"/>
      <c r="AN212" s="12"/>
      <c r="AO212" s="12"/>
      <c r="AP212" s="12"/>
      <c r="AQ212" s="13"/>
    </row>
    <row r="213" spans="1:43" x14ac:dyDescent="0.25">
      <c r="A213" s="12" t="s">
        <v>236</v>
      </c>
      <c r="B213">
        <v>193228</v>
      </c>
      <c r="C213">
        <v>124304</v>
      </c>
      <c r="F213" s="12"/>
      <c r="G213" s="12"/>
      <c r="H213" s="12"/>
      <c r="I213" s="12"/>
      <c r="J213" s="12"/>
      <c r="K213" s="12"/>
      <c r="L213" s="12"/>
      <c r="M213" s="12"/>
      <c r="N213" s="12">
        <v>3.7705854651120836</v>
      </c>
      <c r="O213" s="13"/>
      <c r="P213" s="12" t="s">
        <v>236</v>
      </c>
      <c r="Q213" s="12">
        <f t="shared" si="94"/>
        <v>728582.68825267768</v>
      </c>
      <c r="R213" s="12">
        <f t="shared" si="94"/>
        <v>468698.85565529246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3"/>
      <c r="AD213" s="12" t="s">
        <v>236</v>
      </c>
      <c r="AE213" s="12">
        <f>Q213/$Q$217</f>
        <v>7.4794279215781362E-3</v>
      </c>
      <c r="AF213" s="12">
        <f t="shared" si="97"/>
        <v>4.8115325334001733E-3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</row>
    <row r="214" spans="1:43" x14ac:dyDescent="0.25">
      <c r="A214" s="12" t="s">
        <v>237</v>
      </c>
      <c r="B214">
        <v>2785036</v>
      </c>
      <c r="C214">
        <v>1674537</v>
      </c>
      <c r="D214">
        <v>61203</v>
      </c>
      <c r="F214" s="12"/>
      <c r="G214" s="12"/>
      <c r="H214" s="12"/>
      <c r="I214" s="12"/>
      <c r="J214" s="12"/>
      <c r="K214" s="12"/>
      <c r="L214" s="12"/>
      <c r="M214" s="12"/>
      <c r="N214" s="12">
        <v>10.154589962199262</v>
      </c>
      <c r="O214" s="13"/>
      <c r="P214" s="12" t="s">
        <v>237</v>
      </c>
      <c r="Q214" s="12">
        <f t="shared" si="94"/>
        <v>28280898.609963585</v>
      </c>
      <c r="R214" s="12">
        <f t="shared" si="94"/>
        <v>17004236.611531265</v>
      </c>
      <c r="S214" s="12">
        <f t="shared" si="95"/>
        <v>621491.36945648142</v>
      </c>
      <c r="T214" s="12"/>
      <c r="U214" s="12"/>
      <c r="V214" s="12"/>
      <c r="W214" s="12"/>
      <c r="X214" s="12"/>
      <c r="Y214" s="12"/>
      <c r="Z214" s="12"/>
      <c r="AA214" s="12"/>
      <c r="AB214" s="12"/>
      <c r="AC214" s="13"/>
      <c r="AD214" s="12" t="s">
        <v>237</v>
      </c>
      <c r="AE214" s="12">
        <f>Q214/$Q$217</f>
        <v>0.29032386594028375</v>
      </c>
      <c r="AF214" s="12">
        <f t="shared" si="97"/>
        <v>0.17456077964523434</v>
      </c>
      <c r="AG214" s="12">
        <f t="shared" si="98"/>
        <v>6.3800581274867487E-3</v>
      </c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</row>
    <row r="215" spans="1:43" x14ac:dyDescent="0.25">
      <c r="A215" s="12" t="s">
        <v>238</v>
      </c>
      <c r="B215">
        <v>12460859</v>
      </c>
      <c r="C215">
        <v>7952115</v>
      </c>
      <c r="D215">
        <v>325555</v>
      </c>
      <c r="E215">
        <v>17428</v>
      </c>
      <c r="F215" s="12"/>
      <c r="G215" s="12"/>
      <c r="H215" s="12"/>
      <c r="I215" s="12"/>
      <c r="J215" s="12"/>
      <c r="K215" s="12"/>
      <c r="L215" s="12"/>
      <c r="M215" s="12"/>
      <c r="N215" s="12">
        <v>2.4585723137428261</v>
      </c>
      <c r="O215" s="13"/>
      <c r="P215" s="12" t="s">
        <v>238</v>
      </c>
      <c r="Q215" s="12">
        <f t="shared" si="94"/>
        <v>30635922.942853119</v>
      </c>
      <c r="R215" s="12">
        <f t="shared" si="94"/>
        <v>19550849.774699032</v>
      </c>
      <c r="S215" s="12">
        <f t="shared" si="95"/>
        <v>800400.50960054575</v>
      </c>
      <c r="T215" s="12">
        <f t="shared" si="96"/>
        <v>42847.998283909976</v>
      </c>
      <c r="U215" s="12"/>
      <c r="V215" s="12"/>
      <c r="W215" s="12"/>
      <c r="X215" s="12"/>
      <c r="Y215" s="12"/>
      <c r="Z215" s="12"/>
      <c r="AA215" s="12"/>
      <c r="AB215" s="12"/>
      <c r="AC215" s="13"/>
      <c r="AD215" s="12" t="s">
        <v>238</v>
      </c>
      <c r="AE215" s="12">
        <f>Q215/$Q$217</f>
        <v>0.3144998929519236</v>
      </c>
      <c r="AF215" s="12">
        <f t="shared" si="97"/>
        <v>0.2007036044819531</v>
      </c>
      <c r="AG215" s="12">
        <f t="shared" si="98"/>
        <v>8.2166897683348707E-3</v>
      </c>
      <c r="AH215" s="12">
        <f t="shared" si="99"/>
        <v>4.3986567333489002E-4</v>
      </c>
      <c r="AI215" s="12"/>
      <c r="AJ215" s="12"/>
      <c r="AK215" s="12"/>
      <c r="AL215" s="12"/>
      <c r="AM215" s="12"/>
      <c r="AN215" s="12"/>
      <c r="AO215" s="12"/>
      <c r="AP215" s="12"/>
      <c r="AQ215" s="13"/>
    </row>
    <row r="216" spans="1:43" x14ac:dyDescent="0.25">
      <c r="A216" s="12" t="s">
        <v>239</v>
      </c>
      <c r="B216">
        <v>4860409</v>
      </c>
      <c r="C216">
        <v>3079252</v>
      </c>
      <c r="D216">
        <v>117139</v>
      </c>
      <c r="F216" s="12"/>
      <c r="G216" s="12"/>
      <c r="H216" s="12"/>
      <c r="I216" s="12"/>
      <c r="J216" s="12"/>
      <c r="K216" s="12"/>
      <c r="L216" s="12"/>
      <c r="M216" s="12"/>
      <c r="N216" s="12">
        <v>5.7441821194253215</v>
      </c>
      <c r="O216" s="13"/>
      <c r="P216" s="12" t="s">
        <v>239</v>
      </c>
      <c r="Q216" s="12">
        <f t="shared" si="94"/>
        <v>27919074.470893908</v>
      </c>
      <c r="R216" s="12">
        <f t="shared" si="94"/>
        <v>17687784.279604658</v>
      </c>
      <c r="S216" s="12">
        <f t="shared" si="95"/>
        <v>672867.74928736279</v>
      </c>
      <c r="T216" s="12"/>
      <c r="U216" s="12"/>
      <c r="V216" s="12"/>
      <c r="W216" s="12"/>
      <c r="X216" s="12"/>
      <c r="Y216" s="12"/>
      <c r="Z216" s="12"/>
      <c r="AA216" s="12"/>
      <c r="AB216" s="12"/>
      <c r="AC216" s="13"/>
      <c r="AD216" s="12" t="s">
        <v>239</v>
      </c>
      <c r="AE216" s="12">
        <f>Q216/$Q$217</f>
        <v>0.28660947962272115</v>
      </c>
      <c r="AF216" s="12">
        <f t="shared" si="97"/>
        <v>0.18157789053292084</v>
      </c>
      <c r="AG216" s="12">
        <f t="shared" si="98"/>
        <v>6.9074738017985597E-3</v>
      </c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</row>
    <row r="217" spans="1:43" ht="15.75" x14ac:dyDescent="0.25">
      <c r="A217" s="11" t="s">
        <v>240</v>
      </c>
      <c r="B217" s="12">
        <f t="shared" ref="B217:M217" si="100">AVERAGE(B207:B211)</f>
        <v>9058372.1999999993</v>
      </c>
      <c r="C217" s="12">
        <f t="shared" si="100"/>
        <v>5863844.2000000002</v>
      </c>
      <c r="D217" s="12">
        <f t="shared" si="100"/>
        <v>310011.25</v>
      </c>
      <c r="E217" s="12">
        <f t="shared" si="100"/>
        <v>37332.75</v>
      </c>
      <c r="F217" s="12" t="e">
        <f t="shared" si="100"/>
        <v>#DIV/0!</v>
      </c>
      <c r="G217" s="12" t="e">
        <f t="shared" si="100"/>
        <v>#DIV/0!</v>
      </c>
      <c r="H217" s="12" t="e">
        <f t="shared" si="100"/>
        <v>#DIV/0!</v>
      </c>
      <c r="I217" s="12" t="e">
        <f t="shared" si="100"/>
        <v>#DIV/0!</v>
      </c>
      <c r="J217" s="12" t="e">
        <f t="shared" si="100"/>
        <v>#DIV/0!</v>
      </c>
      <c r="K217" s="12" t="e">
        <f t="shared" si="100"/>
        <v>#DIV/0!</v>
      </c>
      <c r="L217" s="12" t="e">
        <f t="shared" si="100"/>
        <v>#DIV/0!</v>
      </c>
      <c r="M217" s="12" t="e">
        <f t="shared" si="100"/>
        <v>#DIV/0!</v>
      </c>
      <c r="N217" s="12"/>
      <c r="O217" s="13"/>
      <c r="P217" s="11" t="s">
        <v>240</v>
      </c>
      <c r="Q217" s="12">
        <f>AVERAGE(Q207:Q211)</f>
        <v>97411552.847607225</v>
      </c>
      <c r="R217" s="12">
        <f>AVERAGE(R207:R211)</f>
        <v>63016170.036427751</v>
      </c>
      <c r="S217" s="12">
        <f>AVERAGE(S207:S211)</f>
        <v>3125254.4290705216</v>
      </c>
      <c r="T217" s="12">
        <f>AVERAGE(T207:T211)</f>
        <v>404579.53458265244</v>
      </c>
      <c r="U217" s="12"/>
      <c r="V217" s="12"/>
      <c r="W217" s="12"/>
      <c r="X217" s="12"/>
      <c r="Y217" s="12"/>
      <c r="Z217" s="12"/>
      <c r="AA217" s="12"/>
      <c r="AB217" s="12"/>
      <c r="AC217" s="13"/>
      <c r="AD217" s="11" t="s">
        <v>240</v>
      </c>
      <c r="AE217" s="12">
        <f>AVERAGE(AE207:AE211)</f>
        <v>1</v>
      </c>
      <c r="AF217" s="12">
        <f>AVERAGE(AF207:AF211)</f>
        <v>0.64690653412549148</v>
      </c>
      <c r="AG217" s="12">
        <f>AVERAGE(AG207:AG211)</f>
        <v>3.2082995678754229E-2</v>
      </c>
      <c r="AH217" s="12">
        <f>AVERAGE(AH207:AH211)</f>
        <v>4.1533013565196479E-3</v>
      </c>
      <c r="AI217" s="12"/>
      <c r="AJ217" s="12"/>
      <c r="AK217" s="12"/>
      <c r="AL217" s="12"/>
      <c r="AM217" s="12"/>
      <c r="AN217" s="12"/>
      <c r="AO217" s="12"/>
      <c r="AP217" s="12"/>
      <c r="AQ217" s="13"/>
    </row>
    <row r="218" spans="1:43" ht="15.75" x14ac:dyDescent="0.25">
      <c r="A218" s="11" t="s">
        <v>241</v>
      </c>
      <c r="B218" s="12">
        <f>AVERAGE(B212:B216)</f>
        <v>6474459</v>
      </c>
      <c r="C218" s="12">
        <f t="shared" ref="C218:M218" si="101">AVERAGE(C212:C216)</f>
        <v>4106460.6</v>
      </c>
      <c r="D218" s="12">
        <f t="shared" si="101"/>
        <v>194370.25</v>
      </c>
      <c r="E218" s="12">
        <f t="shared" si="101"/>
        <v>28888.5</v>
      </c>
      <c r="F218" s="12" t="e">
        <f t="shared" si="101"/>
        <v>#DIV/0!</v>
      </c>
      <c r="G218" s="12" t="e">
        <f t="shared" si="101"/>
        <v>#DIV/0!</v>
      </c>
      <c r="H218" s="12" t="e">
        <f t="shared" si="101"/>
        <v>#DIV/0!</v>
      </c>
      <c r="I218" s="12" t="e">
        <f t="shared" si="101"/>
        <v>#DIV/0!</v>
      </c>
      <c r="J218" s="12" t="e">
        <f t="shared" si="101"/>
        <v>#DIV/0!</v>
      </c>
      <c r="K218" s="12" t="e">
        <f t="shared" si="101"/>
        <v>#DIV/0!</v>
      </c>
      <c r="L218" s="12" t="e">
        <f t="shared" si="101"/>
        <v>#DIV/0!</v>
      </c>
      <c r="M218" s="12" t="e">
        <f t="shared" si="101"/>
        <v>#DIV/0!</v>
      </c>
      <c r="N218" s="12"/>
      <c r="O218" s="13"/>
      <c r="P218" s="11" t="s">
        <v>241</v>
      </c>
      <c r="Q218" s="12">
        <f>AVERAGE(Q212:Q216)</f>
        <v>25610810.177912034</v>
      </c>
      <c r="R218" s="12">
        <f t="shared" ref="R218:T218" si="102">AVERAGE(R212:R216)</f>
        <v>16108563.443383807</v>
      </c>
      <c r="S218" s="12">
        <f t="shared" si="102"/>
        <v>753076.0698608422</v>
      </c>
      <c r="T218" s="12">
        <f t="shared" si="102"/>
        <v>89085.136356106217</v>
      </c>
      <c r="U218" s="12"/>
      <c r="V218" s="12"/>
      <c r="W218" s="12"/>
      <c r="X218" s="12"/>
      <c r="Y218" s="12"/>
      <c r="Z218" s="12"/>
      <c r="AA218" s="12"/>
      <c r="AB218" s="12"/>
      <c r="AC218" s="13"/>
      <c r="AD218" s="11" t="s">
        <v>241</v>
      </c>
      <c r="AE218" s="12">
        <f>AVERAGE(AE212:AE216)</f>
        <v>0.26291347821934574</v>
      </c>
      <c r="AF218" s="12">
        <f t="shared" ref="AF218:AH218" si="103">AVERAGE(AF212:AF216)</f>
        <v>0.16536604717290976</v>
      </c>
      <c r="AG218" s="12">
        <f t="shared" si="103"/>
        <v>7.7308701878407689E-3</v>
      </c>
      <c r="AH218" s="12">
        <f t="shared" si="103"/>
        <v>9.1452331629979212E-4</v>
      </c>
      <c r="AI218" s="12"/>
      <c r="AJ218" s="12"/>
      <c r="AK218" s="12"/>
      <c r="AL218" s="12"/>
      <c r="AM218" s="12"/>
      <c r="AN218" s="12"/>
      <c r="AO218" s="12"/>
      <c r="AP218" s="12"/>
      <c r="AQ218" s="13"/>
    </row>
    <row r="219" spans="1:43" ht="15.75" x14ac:dyDescent="0.25">
      <c r="A219" s="1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5"/>
      <c r="P219" s="11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5"/>
      <c r="AD219" s="11" t="s">
        <v>242</v>
      </c>
      <c r="AE219" s="14">
        <f>TTEST(AE207:AE211,AE212:AE216,1,2)</f>
        <v>0.1544023596410499</v>
      </c>
      <c r="AF219" s="14">
        <f>TTEST(AF207:AF211,AF212:AF216,1,2)</f>
        <v>0.15137892853772156</v>
      </c>
      <c r="AG219" s="14">
        <f>TTEST(AG207:AG211,AG212:AG216,1,2)</f>
        <v>0.14889523174220826</v>
      </c>
      <c r="AH219" s="14">
        <f>TTEST(AH207:AH211,AH212:AH216,1,2)</f>
        <v>0.20239211682359295</v>
      </c>
      <c r="AI219" s="14"/>
      <c r="AJ219" s="14"/>
      <c r="AK219" s="14"/>
      <c r="AL219" s="14"/>
      <c r="AM219" s="14"/>
      <c r="AN219" s="14"/>
      <c r="AO219" s="14"/>
      <c r="AP219" s="14"/>
      <c r="AQ219" s="15"/>
    </row>
    <row r="220" spans="1:43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1:43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1:43" ht="15.75" x14ac:dyDescent="0.25">
      <c r="A222" s="11" t="s">
        <v>216</v>
      </c>
      <c r="B222" s="17" t="s">
        <v>165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2"/>
      <c r="N222" s="12"/>
      <c r="O222" s="13"/>
      <c r="P222" s="11" t="s">
        <v>217</v>
      </c>
      <c r="Q222" s="17" t="str">
        <f>B222</f>
        <v>CMP-Neu5Ac</v>
      </c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2"/>
      <c r="AC222" s="13"/>
      <c r="AD222" s="11" t="s">
        <v>214</v>
      </c>
      <c r="AE222" s="17" t="str">
        <f>B222</f>
        <v>CMP-Neu5Ac</v>
      </c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2"/>
      <c r="AQ222" s="13"/>
    </row>
    <row r="223" spans="1:43" x14ac:dyDescent="0.25">
      <c r="A223" s="12"/>
      <c r="B223" s="14" t="s">
        <v>218</v>
      </c>
      <c r="C223" s="14" t="s">
        <v>219</v>
      </c>
      <c r="D223" s="14" t="s">
        <v>220</v>
      </c>
      <c r="E223" s="14" t="s">
        <v>221</v>
      </c>
      <c r="F223" s="14" t="s">
        <v>222</v>
      </c>
      <c r="G223" s="14" t="s">
        <v>223</v>
      </c>
      <c r="H223" s="14" t="s">
        <v>224</v>
      </c>
      <c r="I223" s="14" t="s">
        <v>225</v>
      </c>
      <c r="J223" s="14" t="s">
        <v>226</v>
      </c>
      <c r="K223" s="14" t="s">
        <v>227</v>
      </c>
      <c r="L223" s="14" t="s">
        <v>228</v>
      </c>
      <c r="M223" s="14" t="s">
        <v>229</v>
      </c>
      <c r="N223" s="14" t="s">
        <v>213</v>
      </c>
      <c r="O223" s="13"/>
      <c r="P223" s="12"/>
      <c r="Q223" s="14" t="s">
        <v>218</v>
      </c>
      <c r="R223" s="14" t="s">
        <v>219</v>
      </c>
      <c r="S223" s="14" t="s">
        <v>220</v>
      </c>
      <c r="T223" s="14" t="s">
        <v>221</v>
      </c>
      <c r="U223" s="14" t="s">
        <v>222</v>
      </c>
      <c r="V223" s="14" t="s">
        <v>223</v>
      </c>
      <c r="W223" s="14" t="s">
        <v>224</v>
      </c>
      <c r="X223" s="14" t="s">
        <v>225</v>
      </c>
      <c r="Y223" s="14" t="s">
        <v>226</v>
      </c>
      <c r="Z223" s="14" t="s">
        <v>227</v>
      </c>
      <c r="AA223" s="14" t="s">
        <v>228</v>
      </c>
      <c r="AB223" s="14" t="s">
        <v>229</v>
      </c>
      <c r="AC223" s="13"/>
      <c r="AD223" s="12"/>
      <c r="AE223" s="14" t="s">
        <v>218</v>
      </c>
      <c r="AF223" s="14" t="s">
        <v>219</v>
      </c>
      <c r="AG223" s="14" t="s">
        <v>220</v>
      </c>
      <c r="AH223" s="14" t="s">
        <v>221</v>
      </c>
      <c r="AI223" s="14" t="s">
        <v>222</v>
      </c>
      <c r="AJ223" s="14" t="s">
        <v>223</v>
      </c>
      <c r="AK223" s="14" t="s">
        <v>224</v>
      </c>
      <c r="AL223" s="14" t="s">
        <v>225</v>
      </c>
      <c r="AM223" s="14" t="s">
        <v>226</v>
      </c>
      <c r="AN223" s="14" t="s">
        <v>227</v>
      </c>
      <c r="AO223" s="14" t="s">
        <v>228</v>
      </c>
      <c r="AP223" s="14" t="s">
        <v>229</v>
      </c>
      <c r="AQ223" s="13"/>
    </row>
    <row r="224" spans="1:43" x14ac:dyDescent="0.25">
      <c r="A224" s="12" t="s">
        <v>230</v>
      </c>
      <c r="F224" s="12"/>
      <c r="G224" s="12"/>
      <c r="H224" s="12"/>
      <c r="I224" s="12"/>
      <c r="J224" s="12"/>
      <c r="K224" s="12"/>
      <c r="L224" s="12"/>
      <c r="M224" s="12"/>
      <c r="N224" s="12">
        <v>3.6634621409977131</v>
      </c>
      <c r="O224" s="13"/>
      <c r="P224" s="12" t="s">
        <v>230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3"/>
      <c r="AD224" s="12" t="s">
        <v>230</v>
      </c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</row>
    <row r="225" spans="1:43" x14ac:dyDescent="0.25">
      <c r="A225" s="12" t="s">
        <v>231</v>
      </c>
      <c r="B225">
        <v>325578</v>
      </c>
      <c r="C225">
        <v>134785</v>
      </c>
      <c r="D225">
        <v>152236</v>
      </c>
      <c r="E225">
        <v>89227</v>
      </c>
      <c r="F225" s="12"/>
      <c r="G225" s="12"/>
      <c r="H225" s="12"/>
      <c r="I225" s="12"/>
      <c r="J225" s="12"/>
      <c r="K225" s="12"/>
      <c r="L225" s="12"/>
      <c r="M225" s="12"/>
      <c r="N225" s="12">
        <v>52.663271584675194</v>
      </c>
      <c r="O225" s="13"/>
      <c r="P225" s="12" t="s">
        <v>231</v>
      </c>
      <c r="Q225" s="12">
        <f t="shared" ref="Q225:Q228" si="104">B225*$N225</f>
        <v>17146002.635995381</v>
      </c>
      <c r="R225" s="12">
        <f t="shared" ref="R225:R228" si="105">C225*$N225</f>
        <v>7098219.0605404461</v>
      </c>
      <c r="S225" s="12">
        <f t="shared" ref="S225:S228" si="106">D225*$N225</f>
        <v>8017245.8129646126</v>
      </c>
      <c r="T225" s="12">
        <f t="shared" ref="T225:T228" si="107">E225*$N225</f>
        <v>4698985.7336858138</v>
      </c>
      <c r="U225" s="12"/>
      <c r="V225" s="12"/>
      <c r="W225" s="12"/>
      <c r="X225" s="12"/>
      <c r="Y225" s="12"/>
      <c r="Z225" s="12"/>
      <c r="AA225" s="12"/>
      <c r="AB225" s="12"/>
      <c r="AC225" s="13"/>
      <c r="AD225" s="12" t="s">
        <v>231</v>
      </c>
      <c r="AE225" s="12">
        <f t="shared" ref="AE225:AH229" si="108">Q225/$Q$234</f>
        <v>2.255050512546525</v>
      </c>
      <c r="AF225" s="12">
        <f t="shared" si="108"/>
        <v>0.93356118451978753</v>
      </c>
      <c r="AG225" s="12">
        <f t="shared" si="108"/>
        <v>1.0544320249772183</v>
      </c>
      <c r="AH225" s="12">
        <f t="shared" si="108"/>
        <v>0.61801286353189955</v>
      </c>
      <c r="AI225" s="12"/>
      <c r="AJ225" s="12"/>
      <c r="AK225" s="12"/>
      <c r="AL225" s="12"/>
      <c r="AM225" s="12"/>
      <c r="AN225" s="12"/>
      <c r="AO225" s="12"/>
      <c r="AP225" s="12"/>
      <c r="AQ225" s="13"/>
    </row>
    <row r="226" spans="1:43" x14ac:dyDescent="0.25">
      <c r="A226" s="12" t="s">
        <v>232</v>
      </c>
      <c r="B226">
        <v>974886</v>
      </c>
      <c r="C226">
        <v>207829</v>
      </c>
      <c r="D226">
        <v>181044</v>
      </c>
      <c r="E226">
        <v>16803</v>
      </c>
      <c r="F226" s="12"/>
      <c r="G226" s="12"/>
      <c r="H226" s="12"/>
      <c r="I226" s="12"/>
      <c r="J226" s="12"/>
      <c r="K226" s="12"/>
      <c r="L226" s="12"/>
      <c r="M226" s="12"/>
      <c r="N226" s="12">
        <v>5.27428246560173</v>
      </c>
      <c r="O226" s="13"/>
      <c r="P226" s="12" t="s">
        <v>232</v>
      </c>
      <c r="Q226" s="12">
        <f t="shared" si="104"/>
        <v>5141824.1357606081</v>
      </c>
      <c r="R226" s="12">
        <f t="shared" si="105"/>
        <v>1096148.8505435418</v>
      </c>
      <c r="S226" s="12">
        <f t="shared" si="106"/>
        <v>954877.19470239955</v>
      </c>
      <c r="T226" s="12">
        <f t="shared" si="107"/>
        <v>88623.768269505876</v>
      </c>
      <c r="U226" s="12"/>
      <c r="V226" s="12"/>
      <c r="W226" s="12"/>
      <c r="X226" s="12"/>
      <c r="Y226" s="12"/>
      <c r="Z226" s="12"/>
      <c r="AA226" s="12"/>
      <c r="AB226" s="12"/>
      <c r="AC226" s="13"/>
      <c r="AD226" s="12" t="s">
        <v>232</v>
      </c>
      <c r="AE226" s="12">
        <f t="shared" si="108"/>
        <v>0.67625518314274546</v>
      </c>
      <c r="AF226" s="12">
        <f t="shared" si="108"/>
        <v>0.14416602398370029</v>
      </c>
      <c r="AG226" s="12">
        <f t="shared" si="108"/>
        <v>0.12558590786706877</v>
      </c>
      <c r="AH226" s="12">
        <f t="shared" si="108"/>
        <v>1.1655840623772987E-2</v>
      </c>
      <c r="AI226" s="12"/>
      <c r="AJ226" s="12"/>
      <c r="AK226" s="12"/>
      <c r="AL226" s="12"/>
      <c r="AM226" s="12"/>
      <c r="AN226" s="12"/>
      <c r="AO226" s="12"/>
      <c r="AP226" s="12"/>
      <c r="AQ226" s="13"/>
    </row>
    <row r="227" spans="1:43" x14ac:dyDescent="0.25">
      <c r="A227" s="12" t="s">
        <v>233</v>
      </c>
      <c r="B227">
        <v>351186</v>
      </c>
      <c r="C227">
        <v>152367</v>
      </c>
      <c r="D227">
        <v>105507</v>
      </c>
      <c r="E227">
        <v>74232</v>
      </c>
      <c r="F227" s="12"/>
      <c r="G227" s="12"/>
      <c r="H227" s="12"/>
      <c r="I227" s="12"/>
      <c r="J227" s="12"/>
      <c r="K227" s="12"/>
      <c r="L227" s="12"/>
      <c r="M227" s="12"/>
      <c r="N227" s="12">
        <v>1</v>
      </c>
      <c r="O227" s="13"/>
      <c r="P227" s="12" t="s">
        <v>233</v>
      </c>
      <c r="Q227" s="12">
        <f t="shared" si="104"/>
        <v>351186</v>
      </c>
      <c r="R227" s="12">
        <f t="shared" si="105"/>
        <v>152367</v>
      </c>
      <c r="S227" s="12">
        <f t="shared" si="106"/>
        <v>105507</v>
      </c>
      <c r="T227" s="12">
        <f t="shared" si="107"/>
        <v>74232</v>
      </c>
      <c r="U227" s="12"/>
      <c r="V227" s="12"/>
      <c r="W227" s="12"/>
      <c r="X227" s="12"/>
      <c r="Y227" s="12"/>
      <c r="Z227" s="12"/>
      <c r="AA227" s="12"/>
      <c r="AB227" s="12"/>
      <c r="AC227" s="13"/>
      <c r="AD227" s="12" t="s">
        <v>233</v>
      </c>
      <c r="AE227" s="12">
        <f t="shared" si="108"/>
        <v>4.6188151612469946E-2</v>
      </c>
      <c r="AF227" s="12">
        <f t="shared" si="108"/>
        <v>2.0039381116380515E-2</v>
      </c>
      <c r="AG227" s="12">
        <f t="shared" si="108"/>
        <v>1.3876331380456129E-2</v>
      </c>
      <c r="AH227" s="12">
        <f t="shared" si="108"/>
        <v>9.7630283396743286E-3</v>
      </c>
      <c r="AI227" s="12"/>
      <c r="AJ227" s="12"/>
      <c r="AK227" s="12"/>
      <c r="AL227" s="12"/>
      <c r="AM227" s="12"/>
      <c r="AN227" s="12"/>
      <c r="AO227" s="12"/>
      <c r="AP227" s="12"/>
      <c r="AQ227" s="13"/>
    </row>
    <row r="228" spans="1:43" x14ac:dyDescent="0.25">
      <c r="A228" s="12" t="s">
        <v>234</v>
      </c>
      <c r="B228">
        <v>825906</v>
      </c>
      <c r="C228">
        <v>156848</v>
      </c>
      <c r="D228">
        <v>142559</v>
      </c>
      <c r="E228">
        <v>10406</v>
      </c>
      <c r="F228" s="12"/>
      <c r="G228" s="12"/>
      <c r="H228" s="12"/>
      <c r="I228" s="12"/>
      <c r="J228" s="12"/>
      <c r="K228" s="12"/>
      <c r="L228" s="12"/>
      <c r="M228" s="12"/>
      <c r="N228" s="12">
        <v>9.4133004498598787</v>
      </c>
      <c r="O228" s="13"/>
      <c r="P228" s="12" t="s">
        <v>234</v>
      </c>
      <c r="Q228" s="12">
        <f t="shared" si="104"/>
        <v>7774501.3213419728</v>
      </c>
      <c r="R228" s="12">
        <f t="shared" si="105"/>
        <v>1476457.3489596222</v>
      </c>
      <c r="S228" s="12">
        <f t="shared" si="106"/>
        <v>1341950.6988315745</v>
      </c>
      <c r="T228" s="12">
        <f t="shared" si="107"/>
        <v>97954.804481241896</v>
      </c>
      <c r="U228" s="12"/>
      <c r="V228" s="12"/>
      <c r="W228" s="12"/>
      <c r="X228" s="12"/>
      <c r="Y228" s="12"/>
      <c r="Z228" s="12"/>
      <c r="AA228" s="12"/>
      <c r="AB228" s="12"/>
      <c r="AC228" s="13"/>
      <c r="AD228" s="12" t="s">
        <v>234</v>
      </c>
      <c r="AE228" s="12">
        <f t="shared" si="108"/>
        <v>1.0225061526982595</v>
      </c>
      <c r="AF228" s="12">
        <f t="shared" si="108"/>
        <v>0.19418438059345325</v>
      </c>
      <c r="AG228" s="12">
        <f t="shared" si="108"/>
        <v>0.17649400128163639</v>
      </c>
      <c r="AH228" s="12">
        <f t="shared" si="108"/>
        <v>1.288306299382507E-2</v>
      </c>
      <c r="AI228" s="12"/>
      <c r="AJ228" s="12"/>
      <c r="AK228" s="12"/>
      <c r="AL228" s="12"/>
      <c r="AM228" s="12"/>
      <c r="AN228" s="12"/>
      <c r="AO228" s="12"/>
      <c r="AP228" s="12"/>
      <c r="AQ228" s="13"/>
    </row>
    <row r="229" spans="1:43" x14ac:dyDescent="0.25">
      <c r="A229" s="12" t="s">
        <v>235</v>
      </c>
      <c r="B229">
        <v>2370359</v>
      </c>
      <c r="C229">
        <v>471362</v>
      </c>
      <c r="D229">
        <v>205821</v>
      </c>
      <c r="E229">
        <v>42789</v>
      </c>
      <c r="F229" s="12"/>
      <c r="G229" s="12"/>
      <c r="H229" s="12"/>
      <c r="I229" s="12"/>
      <c r="J229" s="12"/>
      <c r="K229" s="12"/>
      <c r="L229" s="12"/>
      <c r="M229" s="12"/>
      <c r="N229" s="12">
        <v>3.3537949993383345</v>
      </c>
      <c r="O229" s="13"/>
      <c r="P229" s="12" t="s">
        <v>235</v>
      </c>
      <c r="Q229" s="12">
        <f t="shared" ref="Q229:Q233" si="109">B229*$N229</f>
        <v>7949698.1608366156</v>
      </c>
      <c r="R229" s="12">
        <f t="shared" ref="R229:R233" si="110">C229*$N229</f>
        <v>1580851.518478116</v>
      </c>
      <c r="S229" s="12">
        <f t="shared" ref="S229:S233" si="111">D229*$N229</f>
        <v>690281.44055881537</v>
      </c>
      <c r="T229" s="12">
        <f t="shared" ref="T229:T232" si="112">E229*$N229</f>
        <v>143505.534226688</v>
      </c>
      <c r="U229" s="12"/>
      <c r="V229" s="12"/>
      <c r="W229" s="12"/>
      <c r="X229" s="12"/>
      <c r="Y229" s="12"/>
      <c r="Z229" s="12"/>
      <c r="AA229" s="12"/>
      <c r="AB229" s="12"/>
      <c r="AC229" s="13"/>
      <c r="AD229" s="12" t="s">
        <v>235</v>
      </c>
      <c r="AE229" s="12">
        <f t="shared" si="108"/>
        <v>1.0455481252843082</v>
      </c>
      <c r="AF229" s="12">
        <f t="shared" si="108"/>
        <v>0.20791435197379893</v>
      </c>
      <c r="AG229" s="12">
        <f t="shared" si="108"/>
        <v>9.0786147032640041E-2</v>
      </c>
      <c r="AH229" s="12">
        <f t="shared" si="108"/>
        <v>1.887391687621591E-2</v>
      </c>
      <c r="AI229" s="12"/>
      <c r="AJ229" s="12"/>
      <c r="AK229" s="12"/>
      <c r="AL229" s="12"/>
      <c r="AM229" s="12"/>
      <c r="AN229" s="12"/>
      <c r="AO229" s="12"/>
      <c r="AP229" s="12"/>
      <c r="AQ229" s="13"/>
    </row>
    <row r="230" spans="1:43" x14ac:dyDescent="0.25">
      <c r="A230" s="12" t="s">
        <v>236</v>
      </c>
      <c r="F230" s="12"/>
      <c r="G230" s="12"/>
      <c r="H230" s="12"/>
      <c r="I230" s="12"/>
      <c r="J230" s="12"/>
      <c r="K230" s="12"/>
      <c r="L230" s="12"/>
      <c r="M230" s="12"/>
      <c r="N230" s="12">
        <v>3.7705854651120836</v>
      </c>
      <c r="O230" s="13"/>
      <c r="P230" s="12" t="s">
        <v>236</v>
      </c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3"/>
      <c r="AD230" s="12" t="s">
        <v>236</v>
      </c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</row>
    <row r="231" spans="1:43" x14ac:dyDescent="0.25">
      <c r="A231" s="12" t="s">
        <v>237</v>
      </c>
      <c r="B231">
        <v>571978</v>
      </c>
      <c r="C231">
        <v>73466</v>
      </c>
      <c r="D231">
        <v>89508</v>
      </c>
      <c r="F231" s="12"/>
      <c r="G231" s="12"/>
      <c r="H231" s="12"/>
      <c r="I231" s="12"/>
      <c r="J231" s="12"/>
      <c r="K231" s="12"/>
      <c r="L231" s="12"/>
      <c r="M231" s="12"/>
      <c r="N231" s="12">
        <v>10.154589962199262</v>
      </c>
      <c r="O231" s="13"/>
      <c r="P231" s="12" t="s">
        <v>237</v>
      </c>
      <c r="Q231" s="12">
        <f t="shared" si="109"/>
        <v>5808202.0573988091</v>
      </c>
      <c r="R231" s="12">
        <f t="shared" si="110"/>
        <v>746017.10616293096</v>
      </c>
      <c r="S231" s="12">
        <f t="shared" si="111"/>
        <v>908917.03833653161</v>
      </c>
      <c r="T231" s="12"/>
      <c r="U231" s="12"/>
      <c r="V231" s="12"/>
      <c r="W231" s="12"/>
      <c r="X231" s="12"/>
      <c r="Y231" s="12"/>
      <c r="Z231" s="12"/>
      <c r="AA231" s="12"/>
      <c r="AB231" s="12"/>
      <c r="AC231" s="13"/>
      <c r="AD231" s="12" t="s">
        <v>237</v>
      </c>
      <c r="AE231" s="12">
        <f t="shared" ref="AE231:AG233" si="113">Q231/$Q$234</f>
        <v>0.7638975278712592</v>
      </c>
      <c r="AF231" s="12">
        <f t="shared" si="113"/>
        <v>9.8116528577305309E-2</v>
      </c>
      <c r="AG231" s="12">
        <f t="shared" si="113"/>
        <v>0.11954120599865849</v>
      </c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</row>
    <row r="232" spans="1:43" x14ac:dyDescent="0.25">
      <c r="A232" s="12" t="s">
        <v>238</v>
      </c>
      <c r="B232">
        <v>572631</v>
      </c>
      <c r="C232">
        <v>11285</v>
      </c>
      <c r="D232">
        <v>77282</v>
      </c>
      <c r="E232">
        <v>25463</v>
      </c>
      <c r="F232" s="12"/>
      <c r="G232" s="12"/>
      <c r="H232" s="12"/>
      <c r="I232" s="12"/>
      <c r="J232" s="12"/>
      <c r="K232" s="12"/>
      <c r="L232" s="12"/>
      <c r="M232" s="12"/>
      <c r="N232" s="12">
        <v>2.4585723137428261</v>
      </c>
      <c r="O232" s="13"/>
      <c r="P232" s="12" t="s">
        <v>238</v>
      </c>
      <c r="Q232" s="12">
        <f t="shared" si="109"/>
        <v>1407854.7225908684</v>
      </c>
      <c r="R232" s="12">
        <f t="shared" si="110"/>
        <v>27744.988560587793</v>
      </c>
      <c r="S232" s="12">
        <f t="shared" si="111"/>
        <v>190003.38555067309</v>
      </c>
      <c r="T232" s="12">
        <f t="shared" si="112"/>
        <v>62602.626824833584</v>
      </c>
      <c r="U232" s="12"/>
      <c r="V232" s="12"/>
      <c r="W232" s="12"/>
      <c r="X232" s="12"/>
      <c r="Y232" s="12"/>
      <c r="Z232" s="12"/>
      <c r="AA232" s="12"/>
      <c r="AB232" s="12"/>
      <c r="AC232" s="13"/>
      <c r="AD232" s="12" t="s">
        <v>238</v>
      </c>
      <c r="AE232" s="12">
        <f t="shared" si="113"/>
        <v>0.18516173018104037</v>
      </c>
      <c r="AF232" s="12">
        <f t="shared" si="113"/>
        <v>3.6490342386162125E-3</v>
      </c>
      <c r="AG232" s="12">
        <f t="shared" si="113"/>
        <v>2.4989336644106172E-2</v>
      </c>
      <c r="AH232" s="12">
        <f>T232/$Q$234</f>
        <v>8.2335275868750217E-3</v>
      </c>
      <c r="AI232" s="12"/>
      <c r="AJ232" s="12"/>
      <c r="AK232" s="12"/>
      <c r="AL232" s="12"/>
      <c r="AM232" s="12"/>
      <c r="AN232" s="12"/>
      <c r="AO232" s="12"/>
      <c r="AP232" s="12"/>
      <c r="AQ232" s="13"/>
    </row>
    <row r="233" spans="1:43" x14ac:dyDescent="0.25">
      <c r="A233" s="12" t="s">
        <v>239</v>
      </c>
      <c r="B233">
        <v>569767</v>
      </c>
      <c r="C233">
        <v>100657</v>
      </c>
      <c r="D233">
        <v>58760</v>
      </c>
      <c r="F233" s="12"/>
      <c r="G233" s="12"/>
      <c r="H233" s="12"/>
      <c r="I233" s="12"/>
      <c r="J233" s="12"/>
      <c r="K233" s="12"/>
      <c r="L233" s="12"/>
      <c r="M233" s="12"/>
      <c r="N233" s="12">
        <v>5.7441821194253215</v>
      </c>
      <c r="O233" s="13"/>
      <c r="P233" s="12" t="s">
        <v>239</v>
      </c>
      <c r="Q233" s="12">
        <f t="shared" si="109"/>
        <v>3272845.4136386071</v>
      </c>
      <c r="R233" s="12">
        <f t="shared" si="110"/>
        <v>578192.1395949946</v>
      </c>
      <c r="S233" s="12">
        <f t="shared" si="111"/>
        <v>337528.14133743191</v>
      </c>
      <c r="T233" s="12"/>
      <c r="U233" s="12"/>
      <c r="V233" s="12"/>
      <c r="W233" s="12"/>
      <c r="X233" s="12"/>
      <c r="Y233" s="12"/>
      <c r="Z233" s="12"/>
      <c r="AA233" s="12"/>
      <c r="AB233" s="12"/>
      <c r="AC233" s="13"/>
      <c r="AD233" s="12" t="s">
        <v>239</v>
      </c>
      <c r="AE233" s="12">
        <f t="shared" si="113"/>
        <v>0.43044620277948692</v>
      </c>
      <c r="AF233" s="12">
        <f t="shared" si="113"/>
        <v>7.6044108263860169E-2</v>
      </c>
      <c r="AG233" s="12">
        <f t="shared" si="113"/>
        <v>4.439186347282776E-2</v>
      </c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</row>
    <row r="234" spans="1:43" ht="15.75" x14ac:dyDescent="0.25">
      <c r="A234" s="11" t="s">
        <v>240</v>
      </c>
      <c r="B234" s="12">
        <f t="shared" ref="B234:M234" si="114">AVERAGE(B224:B228)</f>
        <v>619389</v>
      </c>
      <c r="C234" s="12">
        <f t="shared" si="114"/>
        <v>162957.25</v>
      </c>
      <c r="D234" s="12">
        <f t="shared" si="114"/>
        <v>145336.5</v>
      </c>
      <c r="E234" s="12">
        <f t="shared" si="114"/>
        <v>47667</v>
      </c>
      <c r="F234" s="12" t="e">
        <f t="shared" si="114"/>
        <v>#DIV/0!</v>
      </c>
      <c r="G234" s="12" t="e">
        <f t="shared" si="114"/>
        <v>#DIV/0!</v>
      </c>
      <c r="H234" s="12" t="e">
        <f t="shared" si="114"/>
        <v>#DIV/0!</v>
      </c>
      <c r="I234" s="12" t="e">
        <f t="shared" si="114"/>
        <v>#DIV/0!</v>
      </c>
      <c r="J234" s="12" t="e">
        <f t="shared" si="114"/>
        <v>#DIV/0!</v>
      </c>
      <c r="K234" s="12" t="e">
        <f t="shared" si="114"/>
        <v>#DIV/0!</v>
      </c>
      <c r="L234" s="12" t="e">
        <f t="shared" si="114"/>
        <v>#DIV/0!</v>
      </c>
      <c r="M234" s="12" t="e">
        <f t="shared" si="114"/>
        <v>#DIV/0!</v>
      </c>
      <c r="N234" s="12"/>
      <c r="O234" s="13"/>
      <c r="P234" s="11" t="s">
        <v>240</v>
      </c>
      <c r="Q234" s="12">
        <f>AVERAGE(Q224:Q228)</f>
        <v>7603378.5232744906</v>
      </c>
      <c r="R234" s="12">
        <f>AVERAGE(R224:R228)</f>
        <v>2455798.0650109025</v>
      </c>
      <c r="S234" s="12">
        <f>AVERAGE(S224:S228)</f>
        <v>2604895.1766246469</v>
      </c>
      <c r="T234" s="12">
        <f>AVERAGE(T224:T228)</f>
        <v>1239949.0766091405</v>
      </c>
      <c r="U234" s="12"/>
      <c r="V234" s="12"/>
      <c r="W234" s="12"/>
      <c r="X234" s="12"/>
      <c r="Y234" s="12"/>
      <c r="Z234" s="12"/>
      <c r="AA234" s="12"/>
      <c r="AB234" s="12"/>
      <c r="AC234" s="13"/>
      <c r="AD234" s="11" t="s">
        <v>240</v>
      </c>
      <c r="AE234" s="12">
        <f>AVERAGE(AE224:AE228)</f>
        <v>1</v>
      </c>
      <c r="AF234" s="12">
        <f>AVERAGE(AF224:AF228)</f>
        <v>0.32298774255333046</v>
      </c>
      <c r="AG234" s="12">
        <f>AVERAGE(AG224:AG228)</f>
        <v>0.34259706637659493</v>
      </c>
      <c r="AH234" s="12">
        <f>AVERAGE(AH224:AH228)</f>
        <v>0.16307869887229298</v>
      </c>
      <c r="AI234" s="12"/>
      <c r="AJ234" s="12"/>
      <c r="AK234" s="12"/>
      <c r="AL234" s="12"/>
      <c r="AM234" s="12"/>
      <c r="AN234" s="12"/>
      <c r="AO234" s="12"/>
      <c r="AP234" s="12"/>
      <c r="AQ234" s="13"/>
    </row>
    <row r="235" spans="1:43" ht="15.75" x14ac:dyDescent="0.25">
      <c r="A235" s="11" t="s">
        <v>241</v>
      </c>
      <c r="B235" s="12">
        <f>AVERAGE(B229:B233)</f>
        <v>1021183.75</v>
      </c>
      <c r="C235" s="12">
        <f t="shared" ref="C235:M235" si="115">AVERAGE(C229:C233)</f>
        <v>164192.5</v>
      </c>
      <c r="D235" s="12">
        <f t="shared" si="115"/>
        <v>107842.75</v>
      </c>
      <c r="E235" s="12">
        <f t="shared" si="115"/>
        <v>34126</v>
      </c>
      <c r="F235" s="12" t="e">
        <f t="shared" si="115"/>
        <v>#DIV/0!</v>
      </c>
      <c r="G235" s="12" t="e">
        <f t="shared" si="115"/>
        <v>#DIV/0!</v>
      </c>
      <c r="H235" s="12" t="e">
        <f t="shared" si="115"/>
        <v>#DIV/0!</v>
      </c>
      <c r="I235" s="12" t="e">
        <f t="shared" si="115"/>
        <v>#DIV/0!</v>
      </c>
      <c r="J235" s="12" t="e">
        <f t="shared" si="115"/>
        <v>#DIV/0!</v>
      </c>
      <c r="K235" s="12" t="e">
        <f t="shared" si="115"/>
        <v>#DIV/0!</v>
      </c>
      <c r="L235" s="12" t="e">
        <f t="shared" si="115"/>
        <v>#DIV/0!</v>
      </c>
      <c r="M235" s="12" t="e">
        <f t="shared" si="115"/>
        <v>#DIV/0!</v>
      </c>
      <c r="N235" s="12"/>
      <c r="O235" s="13"/>
      <c r="P235" s="11" t="s">
        <v>241</v>
      </c>
      <c r="Q235" s="12">
        <f>AVERAGE(Q229:Q233)</f>
        <v>4609650.0886162249</v>
      </c>
      <c r="R235" s="12">
        <f t="shared" ref="R235:T235" si="116">AVERAGE(R229:R233)</f>
        <v>733201.43819915724</v>
      </c>
      <c r="S235" s="12">
        <f t="shared" si="116"/>
        <v>531682.50144586305</v>
      </c>
      <c r="T235" s="12">
        <f t="shared" si="116"/>
        <v>103054.0805257608</v>
      </c>
      <c r="U235" s="12"/>
      <c r="V235" s="12"/>
      <c r="W235" s="12"/>
      <c r="X235" s="12"/>
      <c r="Y235" s="12"/>
      <c r="Z235" s="12"/>
      <c r="AA235" s="12"/>
      <c r="AB235" s="12"/>
      <c r="AC235" s="13"/>
      <c r="AD235" s="11" t="s">
        <v>241</v>
      </c>
      <c r="AE235" s="12">
        <f>AVERAGE(AE229:AE233)</f>
        <v>0.60626339652902372</v>
      </c>
      <c r="AF235" s="12">
        <f>AVERAGE(AF229:AF233)</f>
        <v>9.6431005763395153E-2</v>
      </c>
      <c r="AG235" s="12">
        <f t="shared" ref="AG235:AH235" si="117">AVERAGE(AG229:AG233)</f>
        <v>6.9927138287058113E-2</v>
      </c>
      <c r="AH235" s="12">
        <f t="shared" si="117"/>
        <v>1.3553722231545466E-2</v>
      </c>
      <c r="AI235" s="12"/>
      <c r="AJ235" s="12"/>
      <c r="AK235" s="12"/>
      <c r="AL235" s="12"/>
      <c r="AM235" s="12"/>
      <c r="AN235" s="12"/>
      <c r="AO235" s="12"/>
      <c r="AP235" s="12"/>
      <c r="AQ235" s="13"/>
    </row>
    <row r="236" spans="1:43" ht="15.75" x14ac:dyDescent="0.25">
      <c r="A236" s="11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5"/>
      <c r="P236" s="11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5"/>
      <c r="AD236" s="11" t="s">
        <v>242</v>
      </c>
      <c r="AE236" s="14">
        <f>TTEST(AE224:AE228,AE229:AE233,1,2)</f>
        <v>0.23106345461557687</v>
      </c>
      <c r="AF236" s="14">
        <f>TTEST(AF224:AF228,AF229:AF233,1,2)</f>
        <v>0.16218107866895948</v>
      </c>
      <c r="AG236" s="14">
        <f>TTEST(AG224:AG228,AG229:AG233,1,2)</f>
        <v>0.15022462257542593</v>
      </c>
      <c r="AH236" s="14">
        <f>TTEST(AH224:AH228,AH229:AH233,1,2)</f>
        <v>0.2734508702581081</v>
      </c>
      <c r="AI236" s="14"/>
      <c r="AJ236" s="14"/>
      <c r="AK236" s="14"/>
      <c r="AL236" s="14"/>
      <c r="AM236" s="14"/>
      <c r="AN236" s="14"/>
      <c r="AO236" s="14"/>
      <c r="AP236" s="14"/>
      <c r="AQ236" s="15"/>
    </row>
    <row r="237" spans="1:43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</row>
    <row r="238" spans="1:43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</row>
    <row r="239" spans="1:43" ht="15.75" x14ac:dyDescent="0.25">
      <c r="A239" s="11" t="s">
        <v>216</v>
      </c>
      <c r="B239" s="17" t="s">
        <v>54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2"/>
      <c r="N239" s="12"/>
      <c r="O239" s="13"/>
      <c r="P239" s="11" t="s">
        <v>217</v>
      </c>
      <c r="Q239" s="17" t="str">
        <f>B239</f>
        <v>dCDP</v>
      </c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2"/>
      <c r="AC239" s="13"/>
      <c r="AD239" s="11" t="s">
        <v>214</v>
      </c>
      <c r="AE239" s="17" t="str">
        <f>B239</f>
        <v>dCDP</v>
      </c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2"/>
      <c r="AQ239" s="13"/>
    </row>
    <row r="240" spans="1:43" x14ac:dyDescent="0.25">
      <c r="A240" s="12"/>
      <c r="B240" s="14" t="s">
        <v>218</v>
      </c>
      <c r="C240" s="14" t="s">
        <v>219</v>
      </c>
      <c r="D240" s="14" t="s">
        <v>220</v>
      </c>
      <c r="E240" s="14" t="s">
        <v>221</v>
      </c>
      <c r="F240" s="14" t="s">
        <v>222</v>
      </c>
      <c r="G240" s="14" t="s">
        <v>223</v>
      </c>
      <c r="H240" s="14" t="s">
        <v>224</v>
      </c>
      <c r="I240" s="14" t="s">
        <v>225</v>
      </c>
      <c r="J240" s="14" t="s">
        <v>226</v>
      </c>
      <c r="K240" s="14" t="s">
        <v>227</v>
      </c>
      <c r="L240" s="14" t="s">
        <v>228</v>
      </c>
      <c r="M240" s="14" t="s">
        <v>229</v>
      </c>
      <c r="N240" s="14" t="s">
        <v>213</v>
      </c>
      <c r="O240" s="13"/>
      <c r="P240" s="12"/>
      <c r="Q240" s="14" t="s">
        <v>218</v>
      </c>
      <c r="R240" s="14" t="s">
        <v>219</v>
      </c>
      <c r="S240" s="14" t="s">
        <v>220</v>
      </c>
      <c r="T240" s="14" t="s">
        <v>221</v>
      </c>
      <c r="U240" s="14" t="s">
        <v>222</v>
      </c>
      <c r="V240" s="14" t="s">
        <v>223</v>
      </c>
      <c r="W240" s="14" t="s">
        <v>224</v>
      </c>
      <c r="X240" s="14" t="s">
        <v>225</v>
      </c>
      <c r="Y240" s="14" t="s">
        <v>226</v>
      </c>
      <c r="Z240" s="14" t="s">
        <v>227</v>
      </c>
      <c r="AA240" s="14" t="s">
        <v>228</v>
      </c>
      <c r="AB240" s="14" t="s">
        <v>229</v>
      </c>
      <c r="AC240" s="13"/>
      <c r="AD240" s="12"/>
      <c r="AE240" s="14" t="s">
        <v>218</v>
      </c>
      <c r="AF240" s="14" t="s">
        <v>219</v>
      </c>
      <c r="AG240" s="14" t="s">
        <v>220</v>
      </c>
      <c r="AH240" s="14" t="s">
        <v>221</v>
      </c>
      <c r="AI240" s="14" t="s">
        <v>222</v>
      </c>
      <c r="AJ240" s="14" t="s">
        <v>223</v>
      </c>
      <c r="AK240" s="14" t="s">
        <v>224</v>
      </c>
      <c r="AL240" s="14" t="s">
        <v>225</v>
      </c>
      <c r="AM240" s="14" t="s">
        <v>226</v>
      </c>
      <c r="AN240" s="14" t="s">
        <v>227</v>
      </c>
      <c r="AO240" s="14" t="s">
        <v>228</v>
      </c>
      <c r="AP240" s="14" t="s">
        <v>229</v>
      </c>
      <c r="AQ240" s="13"/>
    </row>
    <row r="241" spans="1:43" x14ac:dyDescent="0.25">
      <c r="A241" s="12" t="s">
        <v>230</v>
      </c>
      <c r="H241" s="12"/>
      <c r="J241" s="12"/>
      <c r="K241" s="12"/>
      <c r="L241" s="12"/>
      <c r="M241" s="12"/>
      <c r="N241" s="12">
        <v>3.6634621409977131</v>
      </c>
      <c r="O241" s="13"/>
      <c r="P241" s="12" t="s">
        <v>230</v>
      </c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3"/>
      <c r="AD241" s="12" t="s">
        <v>230</v>
      </c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</row>
    <row r="242" spans="1:43" x14ac:dyDescent="0.25">
      <c r="A242" s="12" t="s">
        <v>231</v>
      </c>
      <c r="B242">
        <v>91592</v>
      </c>
      <c r="F242">
        <v>73853</v>
      </c>
      <c r="H242" s="12"/>
      <c r="I242">
        <v>13660</v>
      </c>
      <c r="J242" s="12"/>
      <c r="K242" s="12"/>
      <c r="L242" s="12"/>
      <c r="M242" s="12"/>
      <c r="N242" s="12">
        <v>52.663271584675194</v>
      </c>
      <c r="O242" s="13"/>
      <c r="P242" s="12" t="s">
        <v>231</v>
      </c>
      <c r="Q242" s="12">
        <f t="shared" ref="Q242:Q245" si="118">B242*$N242</f>
        <v>4823534.3709835699</v>
      </c>
      <c r="R242" s="12"/>
      <c r="S242" s="12"/>
      <c r="T242" s="12"/>
      <c r="U242" s="12">
        <f t="shared" ref="U242:U245" si="119">F242*$N242</f>
        <v>3889340.5963430172</v>
      </c>
      <c r="V242" s="12"/>
      <c r="W242" s="12"/>
      <c r="X242" s="12">
        <f t="shared" ref="X242:X245" si="120">I242*$N242</f>
        <v>719380.28984666313</v>
      </c>
      <c r="Y242" s="12"/>
      <c r="Z242" s="12"/>
      <c r="AA242" s="12"/>
      <c r="AB242" s="12"/>
      <c r="AC242" s="13"/>
      <c r="AD242" s="12" t="s">
        <v>231</v>
      </c>
      <c r="AE242" s="12">
        <f>Q242/$Q$251</f>
        <v>0.89960962388642551</v>
      </c>
      <c r="AF242" s="12"/>
      <c r="AG242" s="12"/>
      <c r="AH242" s="12"/>
      <c r="AI242" s="12">
        <f>U242/$Q$251</f>
        <v>0.72537852162726213</v>
      </c>
      <c r="AJ242" s="12"/>
      <c r="AK242" s="12"/>
      <c r="AL242" s="12">
        <f>X242/$Q$251</f>
        <v>0.13416747600542159</v>
      </c>
      <c r="AM242" s="12"/>
      <c r="AN242" s="12"/>
      <c r="AO242" s="12"/>
      <c r="AP242" s="12"/>
      <c r="AQ242" s="13"/>
    </row>
    <row r="243" spans="1:43" x14ac:dyDescent="0.25">
      <c r="A243" s="12" t="s">
        <v>232</v>
      </c>
      <c r="B243">
        <v>1002648</v>
      </c>
      <c r="C243">
        <v>54692</v>
      </c>
      <c r="F243">
        <v>221082</v>
      </c>
      <c r="H243" s="12"/>
      <c r="J243" s="12"/>
      <c r="K243" s="12"/>
      <c r="L243" s="12"/>
      <c r="M243" s="12"/>
      <c r="N243" s="12">
        <v>5.27428246560173</v>
      </c>
      <c r="O243" s="13"/>
      <c r="P243" s="12" t="s">
        <v>232</v>
      </c>
      <c r="Q243" s="12">
        <f t="shared" si="118"/>
        <v>5288248.7655706434</v>
      </c>
      <c r="R243" s="12">
        <f t="shared" ref="R243:R245" si="121">C243*$N243</f>
        <v>288461.05660868983</v>
      </c>
      <c r="S243" s="12"/>
      <c r="T243" s="12"/>
      <c r="U243" s="12">
        <f t="shared" si="119"/>
        <v>1166048.9160601618</v>
      </c>
      <c r="V243" s="12"/>
      <c r="W243" s="12"/>
      <c r="X243" s="12"/>
      <c r="Y243" s="12"/>
      <c r="Z243" s="12"/>
      <c r="AA243" s="12"/>
      <c r="AB243" s="12"/>
      <c r="AC243" s="13"/>
      <c r="AD243" s="12" t="s">
        <v>232</v>
      </c>
      <c r="AE243" s="12">
        <f>Q243/$Q$251</f>
        <v>0.98628083001361189</v>
      </c>
      <c r="AF243" s="12">
        <f>R243/$Q$251</f>
        <v>5.3799210844787462E-2</v>
      </c>
      <c r="AG243" s="12"/>
      <c r="AH243" s="12"/>
      <c r="AI243" s="12">
        <f>U243/$Q$251</f>
        <v>0.21747306977231226</v>
      </c>
      <c r="AJ243" s="12"/>
      <c r="AK243" s="12"/>
      <c r="AL243" s="12"/>
      <c r="AM243" s="12"/>
      <c r="AN243" s="12"/>
      <c r="AO243" s="12"/>
      <c r="AP243" s="12"/>
      <c r="AQ243" s="13"/>
    </row>
    <row r="244" spans="1:43" x14ac:dyDescent="0.25">
      <c r="A244" s="12" t="s">
        <v>233</v>
      </c>
      <c r="B244">
        <v>1813925</v>
      </c>
      <c r="C244">
        <v>124661</v>
      </c>
      <c r="D244">
        <v>70304</v>
      </c>
      <c r="F244">
        <v>1107900</v>
      </c>
      <c r="G244">
        <v>19976</v>
      </c>
      <c r="H244" s="12"/>
      <c r="I244">
        <v>33946</v>
      </c>
      <c r="J244" s="12"/>
      <c r="K244" s="12"/>
      <c r="L244" s="12"/>
      <c r="M244" s="12"/>
      <c r="N244" s="12">
        <v>1</v>
      </c>
      <c r="O244" s="13"/>
      <c r="P244" s="12" t="s">
        <v>233</v>
      </c>
      <c r="Q244" s="12">
        <f t="shared" si="118"/>
        <v>1813925</v>
      </c>
      <c r="R244" s="12">
        <f t="shared" si="121"/>
        <v>124661</v>
      </c>
      <c r="S244" s="12">
        <f t="shared" ref="S244" si="122">D244*$N244</f>
        <v>70304</v>
      </c>
      <c r="T244" s="12"/>
      <c r="U244" s="12">
        <f t="shared" si="119"/>
        <v>1107900</v>
      </c>
      <c r="V244" s="12">
        <f t="shared" ref="V244" si="123">G244*$N244</f>
        <v>19976</v>
      </c>
      <c r="W244" s="12"/>
      <c r="X244" s="12">
        <f t="shared" si="120"/>
        <v>33946</v>
      </c>
      <c r="Y244" s="12"/>
      <c r="Z244" s="12"/>
      <c r="AA244" s="12"/>
      <c r="AB244" s="12"/>
      <c r="AC244" s="13"/>
      <c r="AD244" s="12" t="s">
        <v>233</v>
      </c>
      <c r="AE244" s="12">
        <f>Q244/$Q$251</f>
        <v>0.33830470802169033</v>
      </c>
      <c r="AF244" s="12">
        <f>R244/$Q$251</f>
        <v>2.3249805370504261E-2</v>
      </c>
      <c r="AG244" s="12">
        <f>S244/$Q$251</f>
        <v>1.3111994262583578E-2</v>
      </c>
      <c r="AH244" s="12"/>
      <c r="AI244" s="12">
        <f>U244/$Q$251</f>
        <v>0.20662805023208275</v>
      </c>
      <c r="AJ244" s="12">
        <f>V244/$Q$251</f>
        <v>3.7256087475729628E-3</v>
      </c>
      <c r="AK244" s="12"/>
      <c r="AL244" s="12">
        <f>X244/$Q$251</f>
        <v>6.3310730148734371E-3</v>
      </c>
      <c r="AM244" s="12"/>
      <c r="AN244" s="12"/>
      <c r="AO244" s="12"/>
      <c r="AP244" s="12"/>
      <c r="AQ244" s="13"/>
    </row>
    <row r="245" spans="1:43" ht="14.25" customHeight="1" x14ac:dyDescent="0.25">
      <c r="A245" s="12" t="s">
        <v>234</v>
      </c>
      <c r="B245">
        <v>1011497</v>
      </c>
      <c r="C245">
        <v>52453</v>
      </c>
      <c r="F245">
        <v>805212</v>
      </c>
      <c r="H245" s="12"/>
      <c r="I245">
        <v>23521</v>
      </c>
      <c r="J245" s="12"/>
      <c r="K245" s="12"/>
      <c r="L245" s="12"/>
      <c r="M245" s="12"/>
      <c r="N245" s="12">
        <v>9.4133004498598787</v>
      </c>
      <c r="O245" s="13"/>
      <c r="P245" s="12" t="s">
        <v>234</v>
      </c>
      <c r="Q245" s="12">
        <f t="shared" si="118"/>
        <v>9521525.1651319172</v>
      </c>
      <c r="R245" s="12">
        <f t="shared" si="121"/>
        <v>493755.84849650023</v>
      </c>
      <c r="S245" s="12"/>
      <c r="T245" s="12"/>
      <c r="U245" s="12">
        <f t="shared" si="119"/>
        <v>7579702.4818325723</v>
      </c>
      <c r="V245" s="12"/>
      <c r="W245" s="12"/>
      <c r="X245" s="12">
        <f t="shared" si="120"/>
        <v>221410.23988115421</v>
      </c>
      <c r="Y245" s="12"/>
      <c r="Z245" s="12"/>
      <c r="AA245" s="12"/>
      <c r="AB245" s="12"/>
      <c r="AC245" s="13"/>
      <c r="AD245" s="12" t="s">
        <v>234</v>
      </c>
      <c r="AE245" s="12">
        <f>Q245/$Q$251</f>
        <v>1.7758048380782723</v>
      </c>
      <c r="AF245" s="12">
        <f>R245/$Q$251</f>
        <v>9.2087560488780126E-2</v>
      </c>
      <c r="AG245" s="12"/>
      <c r="AH245" s="12"/>
      <c r="AI245" s="12">
        <f>U245/$Q$251</f>
        <v>1.4136466695192194</v>
      </c>
      <c r="AJ245" s="12"/>
      <c r="AK245" s="12"/>
      <c r="AL245" s="12">
        <f>X245/$Q$251</f>
        <v>4.1293949064049665E-2</v>
      </c>
      <c r="AM245" s="12"/>
      <c r="AN245" s="12"/>
      <c r="AO245" s="12"/>
      <c r="AP245" s="12"/>
      <c r="AQ245" s="13"/>
    </row>
    <row r="246" spans="1:43" x14ac:dyDescent="0.25">
      <c r="A246" s="12" t="s">
        <v>235</v>
      </c>
      <c r="B246">
        <v>912906</v>
      </c>
      <c r="C246">
        <v>43745</v>
      </c>
      <c r="D246">
        <v>18800</v>
      </c>
      <c r="F246">
        <v>482325</v>
      </c>
      <c r="H246" s="12"/>
      <c r="I246">
        <v>49282</v>
      </c>
      <c r="J246" s="12"/>
      <c r="K246" s="12"/>
      <c r="L246" s="12"/>
      <c r="M246" s="12"/>
      <c r="N246" s="12">
        <v>3.3537949993383345</v>
      </c>
      <c r="O246" s="13"/>
      <c r="P246" s="12" t="s">
        <v>235</v>
      </c>
      <c r="Q246" s="12">
        <f t="shared" ref="Q246:Q250" si="124">B246*$N246</f>
        <v>3061699.5776659613</v>
      </c>
      <c r="R246" s="12">
        <f t="shared" ref="R246:R250" si="125">C246*$N246</f>
        <v>146711.76224605544</v>
      </c>
      <c r="S246" s="12">
        <f t="shared" ref="S246:S250" si="126">D246*$N246</f>
        <v>63051.345987560686</v>
      </c>
      <c r="T246" s="12"/>
      <c r="U246" s="12">
        <f t="shared" ref="U246:U250" si="127">F246*$N246</f>
        <v>1617619.1730558621</v>
      </c>
      <c r="V246" s="12"/>
      <c r="W246" s="12"/>
      <c r="X246" s="12">
        <f t="shared" ref="X246:X249" si="128">I246*$N246</f>
        <v>165281.7251573918</v>
      </c>
      <c r="Y246" s="12"/>
      <c r="Z246" s="12"/>
      <c r="AA246" s="12"/>
      <c r="AB246" s="12"/>
      <c r="AC246" s="13"/>
      <c r="AD246" s="12" t="s">
        <v>235</v>
      </c>
      <c r="AE246" s="12">
        <f>Q246/$Q$251</f>
        <v>0.57101996040212011</v>
      </c>
      <c r="AF246" s="12">
        <f>R246/$Q$251</f>
        <v>2.7362366079082344E-2</v>
      </c>
      <c r="AG246" s="12">
        <f>S246/$Q$251</f>
        <v>1.1759343520099394E-2</v>
      </c>
      <c r="AH246" s="12"/>
      <c r="AI246" s="12">
        <f>U246/$Q$251</f>
        <v>0.3016928384751032</v>
      </c>
      <c r="AJ246" s="12"/>
      <c r="AK246" s="12"/>
      <c r="AL246" s="12">
        <f>X246/$Q$251</f>
        <v>3.0825742944549914E-2</v>
      </c>
      <c r="AM246" s="12"/>
      <c r="AN246" s="12"/>
      <c r="AO246" s="12"/>
      <c r="AP246" s="12"/>
      <c r="AQ246" s="13"/>
    </row>
    <row r="247" spans="1:43" x14ac:dyDescent="0.25">
      <c r="A247" s="12" t="s">
        <v>236</v>
      </c>
      <c r="H247" s="12"/>
      <c r="J247" s="12"/>
      <c r="K247" s="12"/>
      <c r="L247" s="12"/>
      <c r="M247" s="12"/>
      <c r="N247" s="12">
        <v>3.7705854651120836</v>
      </c>
      <c r="O247" s="13"/>
      <c r="P247" s="12" t="s">
        <v>236</v>
      </c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3"/>
      <c r="AD247" s="12" t="s">
        <v>236</v>
      </c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</row>
    <row r="248" spans="1:43" x14ac:dyDescent="0.25">
      <c r="A248" s="12" t="s">
        <v>237</v>
      </c>
      <c r="B248">
        <v>409224</v>
      </c>
      <c r="C248">
        <v>15053</v>
      </c>
      <c r="F248">
        <v>167821</v>
      </c>
      <c r="H248" s="12"/>
      <c r="I248">
        <v>14954</v>
      </c>
      <c r="J248" s="12"/>
      <c r="K248" s="12"/>
      <c r="L248" s="12"/>
      <c r="M248" s="12"/>
      <c r="N248" s="12">
        <v>10.154589962199262</v>
      </c>
      <c r="O248" s="13"/>
      <c r="P248" s="12" t="s">
        <v>237</v>
      </c>
      <c r="Q248" s="12">
        <f t="shared" si="124"/>
        <v>4155501.9226910309</v>
      </c>
      <c r="R248" s="12">
        <f t="shared" si="125"/>
        <v>152857.0427009855</v>
      </c>
      <c r="S248" s="12"/>
      <c r="T248" s="12"/>
      <c r="U248" s="12">
        <f t="shared" si="127"/>
        <v>1704153.4420462423</v>
      </c>
      <c r="V248" s="12"/>
      <c r="W248" s="12"/>
      <c r="X248" s="12">
        <f t="shared" si="128"/>
        <v>151851.73829472778</v>
      </c>
      <c r="Y248" s="12"/>
      <c r="Z248" s="12"/>
      <c r="AA248" s="12"/>
      <c r="AB248" s="12"/>
      <c r="AC248" s="13"/>
      <c r="AD248" s="12" t="s">
        <v>237</v>
      </c>
      <c r="AE248" s="12">
        <f t="shared" ref="AE248:AF250" si="129">Q248/$Q$251</f>
        <v>0.77501873817250544</v>
      </c>
      <c r="AF248" s="12">
        <f t="shared" si="129"/>
        <v>2.8508486955092383E-2</v>
      </c>
      <c r="AG248" s="12"/>
      <c r="AH248" s="12"/>
      <c r="AI248" s="12">
        <f>U248/$Q$251</f>
        <v>0.31783184676081566</v>
      </c>
      <c r="AJ248" s="12"/>
      <c r="AK248" s="12"/>
      <c r="AL248" s="12">
        <f>X248/$Q$251</f>
        <v>2.8320993418351925E-2</v>
      </c>
      <c r="AM248" s="12"/>
      <c r="AN248" s="12"/>
      <c r="AO248" s="12"/>
      <c r="AP248" s="12"/>
      <c r="AQ248" s="13"/>
    </row>
    <row r="249" spans="1:43" x14ac:dyDescent="0.25">
      <c r="A249" s="12" t="s">
        <v>238</v>
      </c>
      <c r="B249">
        <v>329547</v>
      </c>
      <c r="C249">
        <v>10838</v>
      </c>
      <c r="F249">
        <v>87411</v>
      </c>
      <c r="H249" s="12"/>
      <c r="I249">
        <v>68394</v>
      </c>
      <c r="J249" s="12"/>
      <c r="K249" s="12"/>
      <c r="L249" s="12"/>
      <c r="M249" s="12"/>
      <c r="N249" s="12">
        <v>2.4585723137428261</v>
      </c>
      <c r="O249" s="13"/>
      <c r="P249" s="12" t="s">
        <v>238</v>
      </c>
      <c r="Q249" s="12">
        <f t="shared" si="124"/>
        <v>810215.13027700712</v>
      </c>
      <c r="R249" s="12">
        <f t="shared" si="125"/>
        <v>26646.006736344749</v>
      </c>
      <c r="S249" s="12"/>
      <c r="T249" s="12"/>
      <c r="U249" s="12">
        <f t="shared" si="127"/>
        <v>214906.26451657419</v>
      </c>
      <c r="V249" s="12"/>
      <c r="W249" s="12"/>
      <c r="X249" s="12">
        <f t="shared" si="128"/>
        <v>168151.59482612685</v>
      </c>
      <c r="Y249" s="12"/>
      <c r="Z249" s="12"/>
      <c r="AA249" s="12"/>
      <c r="AB249" s="12"/>
      <c r="AC249" s="13"/>
      <c r="AD249" s="12" t="s">
        <v>238</v>
      </c>
      <c r="AE249" s="12">
        <f t="shared" si="129"/>
        <v>0.15110855910973095</v>
      </c>
      <c r="AF249" s="12">
        <f t="shared" si="129"/>
        <v>4.969593301202147E-3</v>
      </c>
      <c r="AG249" s="12"/>
      <c r="AH249" s="12"/>
      <c r="AI249" s="12">
        <f>U249/$Q$251</f>
        <v>4.0080930065637656E-2</v>
      </c>
      <c r="AJ249" s="12"/>
      <c r="AK249" s="12"/>
      <c r="AL249" s="12">
        <f>X249/$Q$251</f>
        <v>3.1360985813103863E-2</v>
      </c>
      <c r="AM249" s="12"/>
      <c r="AN249" s="12"/>
      <c r="AO249" s="12"/>
      <c r="AP249" s="12"/>
      <c r="AQ249" s="13"/>
    </row>
    <row r="250" spans="1:43" x14ac:dyDescent="0.25">
      <c r="A250" s="12" t="s">
        <v>239</v>
      </c>
      <c r="B250">
        <v>1306075</v>
      </c>
      <c r="C250">
        <v>44276</v>
      </c>
      <c r="D250">
        <v>10276</v>
      </c>
      <c r="F250">
        <v>535129</v>
      </c>
      <c r="H250" s="12"/>
      <c r="J250" s="12"/>
      <c r="K250" s="12"/>
      <c r="L250" s="12"/>
      <c r="M250" s="12"/>
      <c r="N250" s="12">
        <v>5.7441821194253215</v>
      </c>
      <c r="O250" s="13"/>
      <c r="P250" s="12" t="s">
        <v>239</v>
      </c>
      <c r="Q250" s="12">
        <f t="shared" si="124"/>
        <v>7502332.661628427</v>
      </c>
      <c r="R250" s="12">
        <f t="shared" si="125"/>
        <v>254329.40751967553</v>
      </c>
      <c r="S250" s="12">
        <f t="shared" si="126"/>
        <v>59027.215459214603</v>
      </c>
      <c r="T250" s="12"/>
      <c r="U250" s="12">
        <f t="shared" si="127"/>
        <v>3073878.4333859528</v>
      </c>
      <c r="V250" s="12"/>
      <c r="W250" s="12"/>
      <c r="X250" s="12"/>
      <c r="Y250" s="12"/>
      <c r="Z250" s="12"/>
      <c r="AA250" s="12"/>
      <c r="AB250" s="12"/>
      <c r="AC250" s="13"/>
      <c r="AD250" s="12" t="s">
        <v>239</v>
      </c>
      <c r="AE250" s="12">
        <f t="shared" si="129"/>
        <v>1.3992168698120351</v>
      </c>
      <c r="AF250" s="12">
        <f t="shared" si="129"/>
        <v>4.743351348720224E-2</v>
      </c>
      <c r="AG250" s="12">
        <f>S250/$Q$251</f>
        <v>1.100882610431137E-2</v>
      </c>
      <c r="AH250" s="12"/>
      <c r="AI250" s="12">
        <f>U250/$Q$251</f>
        <v>0.57329136866232377</v>
      </c>
      <c r="AJ250" s="12"/>
      <c r="AK250" s="12"/>
      <c r="AL250" s="12"/>
      <c r="AM250" s="12"/>
      <c r="AN250" s="12"/>
      <c r="AO250" s="12"/>
      <c r="AP250" s="12"/>
      <c r="AQ250" s="13"/>
    </row>
    <row r="251" spans="1:43" ht="15.75" x14ac:dyDescent="0.25">
      <c r="A251" s="11" t="s">
        <v>240</v>
      </c>
      <c r="B251" s="12">
        <f t="shared" ref="B251:M251" si="130">AVERAGE(B241:B245)</f>
        <v>979915.5</v>
      </c>
      <c r="C251" s="12">
        <f t="shared" si="130"/>
        <v>77268.666666666672</v>
      </c>
      <c r="D251" s="12">
        <f t="shared" si="130"/>
        <v>70304</v>
      </c>
      <c r="E251" s="12" t="e">
        <f t="shared" si="130"/>
        <v>#DIV/0!</v>
      </c>
      <c r="F251" s="12">
        <f t="shared" si="130"/>
        <v>552011.75</v>
      </c>
      <c r="G251" s="12">
        <f t="shared" si="130"/>
        <v>19976</v>
      </c>
      <c r="H251" s="12" t="e">
        <f t="shared" si="130"/>
        <v>#DIV/0!</v>
      </c>
      <c r="I251" s="12">
        <f t="shared" si="130"/>
        <v>23709</v>
      </c>
      <c r="J251" s="12" t="e">
        <f t="shared" si="130"/>
        <v>#DIV/0!</v>
      </c>
      <c r="K251" s="12" t="e">
        <f t="shared" si="130"/>
        <v>#DIV/0!</v>
      </c>
      <c r="L251" s="12" t="e">
        <f t="shared" si="130"/>
        <v>#DIV/0!</v>
      </c>
      <c r="M251" s="12" t="e">
        <f t="shared" si="130"/>
        <v>#DIV/0!</v>
      </c>
      <c r="N251" s="12"/>
      <c r="O251" s="13"/>
      <c r="P251" s="11" t="s">
        <v>240</v>
      </c>
      <c r="Q251" s="12">
        <f>AVERAGE(Q241:Q245)</f>
        <v>5361808.3254215326</v>
      </c>
      <c r="R251" s="12">
        <f>AVERAGE(R241:R245)</f>
        <v>302292.63503506337</v>
      </c>
      <c r="S251" s="12">
        <f>AVERAGE(S241:S245)</f>
        <v>70304</v>
      </c>
      <c r="T251" s="12"/>
      <c r="U251" s="12">
        <f>AVERAGE(U241:U245)</f>
        <v>3435747.9985589376</v>
      </c>
      <c r="V251" s="12">
        <f>AVERAGE(V241:V245)</f>
        <v>19976</v>
      </c>
      <c r="W251" s="12"/>
      <c r="X251" s="12">
        <f>AVERAGE(X241:X245)</f>
        <v>324912.17657593911</v>
      </c>
      <c r="Y251" s="12"/>
      <c r="Z251" s="12"/>
      <c r="AA251" s="12"/>
      <c r="AB251" s="12"/>
      <c r="AC251" s="13"/>
      <c r="AD251" s="11" t="s">
        <v>240</v>
      </c>
      <c r="AE251" s="12">
        <f>AVERAGE(AE241:AE245)</f>
        <v>1</v>
      </c>
      <c r="AF251" s="12">
        <f>AVERAGE(AF241:AF245)</f>
        <v>5.6378858901357277E-2</v>
      </c>
      <c r="AG251" s="12">
        <f>AVERAGE(AG241:AG245)</f>
        <v>1.3111994262583578E-2</v>
      </c>
      <c r="AH251" s="12"/>
      <c r="AI251" s="12">
        <f>AVERAGE(AI241:AI245)</f>
        <v>0.64078157778771905</v>
      </c>
      <c r="AJ251" s="12">
        <f>AVERAGE(AJ241:AJ245)</f>
        <v>3.7256087475729628E-3</v>
      </c>
      <c r="AK251" s="12"/>
      <c r="AL251" s="12">
        <f>AVERAGE(AL241:AL245)</f>
        <v>6.0597499361448225E-2</v>
      </c>
      <c r="AM251" s="12"/>
      <c r="AN251" s="12"/>
      <c r="AO251" s="12"/>
      <c r="AP251" s="12"/>
      <c r="AQ251" s="13"/>
    </row>
    <row r="252" spans="1:43" ht="15.75" x14ac:dyDescent="0.25">
      <c r="A252" s="11" t="s">
        <v>241</v>
      </c>
      <c r="B252" s="12">
        <f>AVERAGE(B246:B250)</f>
        <v>739438</v>
      </c>
      <c r="C252" s="12">
        <f t="shared" ref="C252:M252" si="131">AVERAGE(C246:C250)</f>
        <v>28478</v>
      </c>
      <c r="D252" s="12">
        <f t="shared" si="131"/>
        <v>14538</v>
      </c>
      <c r="E252" s="12" t="e">
        <f t="shared" si="131"/>
        <v>#DIV/0!</v>
      </c>
      <c r="F252" s="12">
        <f t="shared" si="131"/>
        <v>318171.5</v>
      </c>
      <c r="G252" s="12" t="e">
        <f t="shared" si="131"/>
        <v>#DIV/0!</v>
      </c>
      <c r="H252" s="12" t="e">
        <f t="shared" si="131"/>
        <v>#DIV/0!</v>
      </c>
      <c r="I252" s="12">
        <f t="shared" si="131"/>
        <v>44210</v>
      </c>
      <c r="J252" s="12" t="e">
        <f t="shared" si="131"/>
        <v>#DIV/0!</v>
      </c>
      <c r="K252" s="12" t="e">
        <f t="shared" si="131"/>
        <v>#DIV/0!</v>
      </c>
      <c r="L252" s="12" t="e">
        <f t="shared" si="131"/>
        <v>#DIV/0!</v>
      </c>
      <c r="M252" s="12" t="e">
        <f t="shared" si="131"/>
        <v>#DIV/0!</v>
      </c>
      <c r="N252" s="12"/>
      <c r="O252" s="13"/>
      <c r="P252" s="11" t="s">
        <v>241</v>
      </c>
      <c r="Q252" s="12">
        <f>AVERAGE(Q246:Q250)</f>
        <v>3882437.3230656069</v>
      </c>
      <c r="R252" s="12">
        <f t="shared" ref="R252:X252" si="132">AVERAGE(R246:R250)</f>
        <v>145136.05480076533</v>
      </c>
      <c r="S252" s="12">
        <f t="shared" si="132"/>
        <v>61039.280723387645</v>
      </c>
      <c r="T252" s="12"/>
      <c r="U252" s="12">
        <f t="shared" si="132"/>
        <v>1652639.3282511579</v>
      </c>
      <c r="V252" s="12" t="e">
        <f t="shared" si="132"/>
        <v>#DIV/0!</v>
      </c>
      <c r="W252" s="12"/>
      <c r="X252" s="12">
        <f t="shared" si="132"/>
        <v>161761.6860927488</v>
      </c>
      <c r="Y252" s="12"/>
      <c r="Z252" s="12"/>
      <c r="AA252" s="12"/>
      <c r="AB252" s="12"/>
      <c r="AC252" s="13"/>
      <c r="AD252" s="11" t="s">
        <v>241</v>
      </c>
      <c r="AE252" s="12">
        <f>AVERAGE(AE246:AE250)</f>
        <v>0.72409103187409785</v>
      </c>
      <c r="AF252" s="12">
        <f>AVERAGE(AF246:AF250)</f>
        <v>2.706848995564478E-2</v>
      </c>
      <c r="AG252" s="12">
        <f>AVERAGE(AG246:AG250)</f>
        <v>1.1384084812205382E-2</v>
      </c>
      <c r="AH252" s="12"/>
      <c r="AI252" s="12">
        <f>AVERAGE(AI246:AI250)</f>
        <v>0.30822424599097009</v>
      </c>
      <c r="AJ252" s="12"/>
      <c r="AK252" s="12"/>
      <c r="AL252" s="12">
        <f>AVERAGE(AL246:AL250)</f>
        <v>3.0169240725335233E-2</v>
      </c>
      <c r="AM252" s="12"/>
      <c r="AN252" s="12"/>
      <c r="AO252" s="12"/>
      <c r="AP252" s="12"/>
      <c r="AQ252" s="13"/>
    </row>
    <row r="253" spans="1:43" ht="15.75" x14ac:dyDescent="0.25">
      <c r="A253" s="1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5"/>
      <c r="P253" s="11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5"/>
      <c r="AD253" s="11" t="s">
        <v>242</v>
      </c>
      <c r="AE253" s="14">
        <f>TTEST(AE241:AE245,AE246:AE250,1,2)</f>
        <v>0.25484231647321481</v>
      </c>
      <c r="AF253" s="14">
        <f>TTEST(AF241:AF245,AF246:AF250,1,2)</f>
        <v>9.7288272380570917E-2</v>
      </c>
      <c r="AG253" s="14" t="e">
        <f>TTEST(AG241:AG245,AG246:AG250,1,2)</f>
        <v>#DIV/0!</v>
      </c>
      <c r="AH253" s="14"/>
      <c r="AI253" s="14">
        <f>TTEST(AI241:AI245,AI246:AI250,1,2)</f>
        <v>0.15851586505903958</v>
      </c>
      <c r="AJ253" s="14" t="e">
        <f>TTEST(AJ241:AJ245,AJ246:AJ250,1,2)</f>
        <v>#DIV/0!</v>
      </c>
      <c r="AK253" s="14"/>
      <c r="AL253" s="14">
        <f>TTEST(AL241:AL245,AL246:AL250,1,2)</f>
        <v>0.23491895932095436</v>
      </c>
      <c r="AM253" s="14"/>
      <c r="AN253" s="14"/>
      <c r="AO253" s="14"/>
      <c r="AP253" s="14"/>
      <c r="AQ253" s="15"/>
    </row>
    <row r="254" spans="1:43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</row>
    <row r="255" spans="1:43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</row>
    <row r="256" spans="1:43" ht="15.75" x14ac:dyDescent="0.25">
      <c r="A256" s="11" t="s">
        <v>216</v>
      </c>
      <c r="B256" s="17" t="s">
        <v>168</v>
      </c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2"/>
      <c r="N256" s="12"/>
      <c r="O256" s="13"/>
      <c r="P256" s="11" t="s">
        <v>217</v>
      </c>
      <c r="Q256" s="17" t="str">
        <f>B256</f>
        <v>dGDP</v>
      </c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2"/>
      <c r="AC256" s="13"/>
      <c r="AD256" s="11" t="s">
        <v>214</v>
      </c>
      <c r="AE256" s="17" t="str">
        <f>B256</f>
        <v>dGDP</v>
      </c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2"/>
      <c r="AQ256" s="13"/>
    </row>
    <row r="257" spans="1:43" x14ac:dyDescent="0.25">
      <c r="A257" s="12"/>
      <c r="B257" s="14" t="s">
        <v>218</v>
      </c>
      <c r="C257" s="14" t="s">
        <v>219</v>
      </c>
      <c r="D257" s="14" t="s">
        <v>220</v>
      </c>
      <c r="E257" s="14" t="s">
        <v>221</v>
      </c>
      <c r="F257" s="14" t="s">
        <v>222</v>
      </c>
      <c r="G257" s="14" t="s">
        <v>223</v>
      </c>
      <c r="H257" s="14" t="s">
        <v>224</v>
      </c>
      <c r="I257" s="14" t="s">
        <v>225</v>
      </c>
      <c r="J257" s="14" t="s">
        <v>226</v>
      </c>
      <c r="K257" s="14" t="s">
        <v>227</v>
      </c>
      <c r="L257" s="14" t="s">
        <v>228</v>
      </c>
      <c r="M257" s="14" t="s">
        <v>229</v>
      </c>
      <c r="N257" s="14" t="s">
        <v>213</v>
      </c>
      <c r="O257" s="13"/>
      <c r="P257" s="12"/>
      <c r="Q257" s="14" t="s">
        <v>218</v>
      </c>
      <c r="R257" s="14" t="s">
        <v>219</v>
      </c>
      <c r="S257" s="14" t="s">
        <v>220</v>
      </c>
      <c r="T257" s="14" t="s">
        <v>221</v>
      </c>
      <c r="U257" s="14" t="s">
        <v>222</v>
      </c>
      <c r="V257" s="14" t="s">
        <v>223</v>
      </c>
      <c r="W257" s="14" t="s">
        <v>224</v>
      </c>
      <c r="X257" s="14" t="s">
        <v>225</v>
      </c>
      <c r="Y257" s="14" t="s">
        <v>226</v>
      </c>
      <c r="Z257" s="14" t="s">
        <v>227</v>
      </c>
      <c r="AA257" s="14" t="s">
        <v>228</v>
      </c>
      <c r="AB257" s="14" t="s">
        <v>229</v>
      </c>
      <c r="AC257" s="13"/>
      <c r="AD257" s="12"/>
      <c r="AE257" s="14" t="s">
        <v>218</v>
      </c>
      <c r="AF257" s="14" t="s">
        <v>219</v>
      </c>
      <c r="AG257" s="14" t="s">
        <v>220</v>
      </c>
      <c r="AH257" s="14" t="s">
        <v>221</v>
      </c>
      <c r="AI257" s="14" t="s">
        <v>222</v>
      </c>
      <c r="AJ257" s="14" t="s">
        <v>223</v>
      </c>
      <c r="AK257" s="14" t="s">
        <v>224</v>
      </c>
      <c r="AL257" s="14" t="s">
        <v>225</v>
      </c>
      <c r="AM257" s="14" t="s">
        <v>226</v>
      </c>
      <c r="AN257" s="14" t="s">
        <v>227</v>
      </c>
      <c r="AO257" s="14" t="s">
        <v>228</v>
      </c>
      <c r="AP257" s="14" t="s">
        <v>229</v>
      </c>
      <c r="AQ257" s="13"/>
    </row>
    <row r="258" spans="1:43" x14ac:dyDescent="0.25">
      <c r="A258" s="12" t="s">
        <v>230</v>
      </c>
      <c r="B258">
        <v>20769</v>
      </c>
      <c r="F258" s="12"/>
      <c r="G258" s="12"/>
      <c r="H258" s="12"/>
      <c r="I258" s="12"/>
      <c r="J258" s="12"/>
      <c r="K258" s="12"/>
      <c r="L258" s="12"/>
      <c r="M258" s="12"/>
      <c r="N258" s="12">
        <v>3.6634621409977131</v>
      </c>
      <c r="O258" s="13"/>
      <c r="P258" s="12" t="s">
        <v>230</v>
      </c>
      <c r="Q258" s="12">
        <f>B258*$N258</f>
        <v>76086.445206381497</v>
      </c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3"/>
      <c r="AD258" s="12" t="s">
        <v>230</v>
      </c>
      <c r="AE258" s="12">
        <f t="shared" ref="AE258:AE267" si="133">Q258/$Q$268</f>
        <v>1.2653778509100815E-2</v>
      </c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</row>
    <row r="259" spans="1:43" x14ac:dyDescent="0.25">
      <c r="A259" s="12" t="s">
        <v>231</v>
      </c>
      <c r="B259">
        <v>441341</v>
      </c>
      <c r="C259">
        <v>30437</v>
      </c>
      <c r="F259" s="12"/>
      <c r="G259" s="12"/>
      <c r="H259" s="12"/>
      <c r="I259" s="12"/>
      <c r="J259" s="12"/>
      <c r="K259" s="12"/>
      <c r="L259" s="12"/>
      <c r="M259" s="12"/>
      <c r="N259" s="12">
        <v>52.663271584675194</v>
      </c>
      <c r="O259" s="13"/>
      <c r="P259" s="12" t="s">
        <v>231</v>
      </c>
      <c r="Q259" s="12">
        <f t="shared" ref="Q259:Q262" si="134">B259*$N259</f>
        <v>23242460.944452133</v>
      </c>
      <c r="R259" s="12">
        <f t="shared" ref="R259:R261" si="135">C259*$N259</f>
        <v>1602911.9972227588</v>
      </c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3"/>
      <c r="AD259" s="12" t="s">
        <v>231</v>
      </c>
      <c r="AE259" s="12">
        <f t="shared" si="133"/>
        <v>3.8654053557079093</v>
      </c>
      <c r="AF259" s="12">
        <f>R259/$Q$268</f>
        <v>0.2665769616049305</v>
      </c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</row>
    <row r="260" spans="1:43" x14ac:dyDescent="0.25">
      <c r="A260" s="12" t="s">
        <v>232</v>
      </c>
      <c r="B260">
        <v>413328</v>
      </c>
      <c r="F260" s="12"/>
      <c r="G260" s="12"/>
      <c r="H260" s="12"/>
      <c r="I260" s="12"/>
      <c r="J260" s="12"/>
      <c r="K260" s="12"/>
      <c r="L260" s="12"/>
      <c r="M260" s="12"/>
      <c r="N260" s="12">
        <v>5.27428246560173</v>
      </c>
      <c r="O260" s="13"/>
      <c r="P260" s="12" t="s">
        <v>232</v>
      </c>
      <c r="Q260" s="12">
        <f t="shared" si="134"/>
        <v>2180008.6229422321</v>
      </c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3"/>
      <c r="AD260" s="12" t="s">
        <v>232</v>
      </c>
      <c r="AE260" s="12">
        <f t="shared" si="133"/>
        <v>0.36255270157275332</v>
      </c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</row>
    <row r="261" spans="1:43" x14ac:dyDescent="0.25">
      <c r="A261" s="12" t="s">
        <v>233</v>
      </c>
      <c r="B261">
        <v>742842</v>
      </c>
      <c r="C261">
        <v>39863</v>
      </c>
      <c r="F261" s="12"/>
      <c r="G261" s="12"/>
      <c r="H261" s="12"/>
      <c r="I261" s="12"/>
      <c r="J261" s="12"/>
      <c r="K261" s="12"/>
      <c r="L261" s="12"/>
      <c r="M261" s="12"/>
      <c r="N261" s="12">
        <v>1</v>
      </c>
      <c r="O261" s="13"/>
      <c r="P261" s="12" t="s">
        <v>233</v>
      </c>
      <c r="Q261" s="12">
        <f t="shared" si="134"/>
        <v>742842</v>
      </c>
      <c r="R261" s="12">
        <f t="shared" si="135"/>
        <v>39863</v>
      </c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3"/>
      <c r="AD261" s="12" t="s">
        <v>233</v>
      </c>
      <c r="AE261" s="12">
        <f t="shared" si="133"/>
        <v>0.12354050855919201</v>
      </c>
      <c r="AF261" s="12">
        <f>R261/$Q$268</f>
        <v>6.6295326498704583E-3</v>
      </c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</row>
    <row r="262" spans="1:43" x14ac:dyDescent="0.25">
      <c r="A262" s="12" t="s">
        <v>234</v>
      </c>
      <c r="B262">
        <v>406161</v>
      </c>
      <c r="F262" s="12"/>
      <c r="G262" s="12"/>
      <c r="H262" s="12"/>
      <c r="I262" s="12"/>
      <c r="J262" s="12"/>
      <c r="K262" s="12"/>
      <c r="L262" s="12"/>
      <c r="M262" s="12"/>
      <c r="N262" s="12">
        <v>9.4133004498598787</v>
      </c>
      <c r="O262" s="13"/>
      <c r="P262" s="12" t="s">
        <v>234</v>
      </c>
      <c r="Q262" s="12">
        <f t="shared" si="134"/>
        <v>3823315.5240155384</v>
      </c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3"/>
      <c r="AD262" s="12" t="s">
        <v>234</v>
      </c>
      <c r="AE262" s="12">
        <f t="shared" si="133"/>
        <v>0.63584765565104462</v>
      </c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</row>
    <row r="263" spans="1:43" x14ac:dyDescent="0.25">
      <c r="A263" s="12" t="s">
        <v>235</v>
      </c>
      <c r="B263">
        <v>712161</v>
      </c>
      <c r="C263">
        <v>27301</v>
      </c>
      <c r="F263" s="12"/>
      <c r="G263" s="12"/>
      <c r="H263" s="12"/>
      <c r="I263" s="12"/>
      <c r="J263" s="12"/>
      <c r="K263" s="12"/>
      <c r="L263" s="12"/>
      <c r="M263" s="12"/>
      <c r="N263" s="12">
        <v>3.3537949993383345</v>
      </c>
      <c r="O263" s="13"/>
      <c r="P263" s="12" t="s">
        <v>235</v>
      </c>
      <c r="Q263" s="12">
        <f t="shared" ref="Q263:Q267" si="136">B263*$N263</f>
        <v>2388442.0005237875</v>
      </c>
      <c r="R263" s="12">
        <f t="shared" ref="R263" si="137">C263*$N263</f>
        <v>91561.957276935864</v>
      </c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3"/>
      <c r="AD263" s="12" t="s">
        <v>235</v>
      </c>
      <c r="AE263" s="12">
        <f t="shared" si="133"/>
        <v>0.39721682323945423</v>
      </c>
      <c r="AF263" s="12">
        <f>R263/$Q$268</f>
        <v>1.5227478746042454E-2</v>
      </c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</row>
    <row r="264" spans="1:43" x14ac:dyDescent="0.25">
      <c r="A264" s="12" t="s">
        <v>236</v>
      </c>
      <c r="B264">
        <v>292463</v>
      </c>
      <c r="F264" s="12"/>
      <c r="G264" s="12"/>
      <c r="H264" s="12"/>
      <c r="I264" s="12"/>
      <c r="J264" s="12"/>
      <c r="K264" s="12"/>
      <c r="L264" s="12"/>
      <c r="M264" s="12"/>
      <c r="N264" s="12">
        <v>3.7705854651120836</v>
      </c>
      <c r="O264" s="13"/>
      <c r="P264" s="12" t="s">
        <v>236</v>
      </c>
      <c r="Q264" s="12">
        <f t="shared" si="136"/>
        <v>1102756.7368830752</v>
      </c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3"/>
      <c r="AD264" s="12" t="s">
        <v>236</v>
      </c>
      <c r="AE264" s="12">
        <f t="shared" si="133"/>
        <v>0.18339718014276279</v>
      </c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</row>
    <row r="265" spans="1:43" x14ac:dyDescent="0.25">
      <c r="A265" s="12" t="s">
        <v>237</v>
      </c>
      <c r="B265">
        <v>133888</v>
      </c>
      <c r="F265" s="12"/>
      <c r="G265" s="12"/>
      <c r="H265" s="12"/>
      <c r="I265" s="12"/>
      <c r="J265" s="12"/>
      <c r="K265" s="12"/>
      <c r="L265" s="12"/>
      <c r="M265" s="12"/>
      <c r="N265" s="12">
        <v>10.154589962199262</v>
      </c>
      <c r="O265" s="13"/>
      <c r="P265" s="12" t="s">
        <v>237</v>
      </c>
      <c r="Q265" s="12">
        <f t="shared" si="136"/>
        <v>1359577.7408589348</v>
      </c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3"/>
      <c r="AD265" s="12" t="s">
        <v>237</v>
      </c>
      <c r="AE265" s="12">
        <f t="shared" si="133"/>
        <v>0.22610854735121355</v>
      </c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</row>
    <row r="266" spans="1:43" x14ac:dyDescent="0.25">
      <c r="A266" s="12" t="s">
        <v>238</v>
      </c>
      <c r="B266">
        <v>263989</v>
      </c>
      <c r="F266" s="12"/>
      <c r="G266" s="12"/>
      <c r="H266" s="12"/>
      <c r="I266" s="12"/>
      <c r="J266" s="12"/>
      <c r="K266" s="12"/>
      <c r="L266" s="12"/>
      <c r="M266" s="12"/>
      <c r="N266" s="12">
        <v>2.4585723137428261</v>
      </c>
      <c r="O266" s="13"/>
      <c r="P266" s="12" t="s">
        <v>238</v>
      </c>
      <c r="Q266" s="12">
        <f t="shared" si="136"/>
        <v>649036.0465326549</v>
      </c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3"/>
      <c r="AD266" s="12" t="s">
        <v>238</v>
      </c>
      <c r="AE266" s="12">
        <f t="shared" si="133"/>
        <v>0.10793983547226947</v>
      </c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</row>
    <row r="267" spans="1:43" x14ac:dyDescent="0.25">
      <c r="A267" s="12" t="s">
        <v>239</v>
      </c>
      <c r="B267">
        <v>265191</v>
      </c>
      <c r="F267" s="12"/>
      <c r="G267" s="12"/>
      <c r="H267" s="12"/>
      <c r="I267" s="12"/>
      <c r="J267" s="12"/>
      <c r="K267" s="12"/>
      <c r="L267" s="12"/>
      <c r="M267" s="12"/>
      <c r="N267" s="12">
        <v>5.7441821194253215</v>
      </c>
      <c r="O267" s="13"/>
      <c r="P267" s="12" t="s">
        <v>239</v>
      </c>
      <c r="Q267" s="12">
        <f t="shared" si="136"/>
        <v>1523305.4004325205</v>
      </c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3"/>
      <c r="AD267" s="12" t="s">
        <v>239</v>
      </c>
      <c r="AE267" s="12">
        <f t="shared" si="133"/>
        <v>0.25333775400475095</v>
      </c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</row>
    <row r="268" spans="1:43" ht="15.75" x14ac:dyDescent="0.25">
      <c r="A268" s="11" t="s">
        <v>240</v>
      </c>
      <c r="B268" s="12">
        <f t="shared" ref="B268:M268" si="138">AVERAGE(B258:B262)</f>
        <v>404888.2</v>
      </c>
      <c r="C268" s="12">
        <f t="shared" si="138"/>
        <v>35150</v>
      </c>
      <c r="D268" s="12" t="e">
        <f t="shared" si="138"/>
        <v>#DIV/0!</v>
      </c>
      <c r="E268" s="12" t="e">
        <f t="shared" si="138"/>
        <v>#DIV/0!</v>
      </c>
      <c r="F268" s="12" t="e">
        <f t="shared" si="138"/>
        <v>#DIV/0!</v>
      </c>
      <c r="G268" s="12" t="e">
        <f t="shared" si="138"/>
        <v>#DIV/0!</v>
      </c>
      <c r="H268" s="12" t="e">
        <f t="shared" si="138"/>
        <v>#DIV/0!</v>
      </c>
      <c r="I268" s="12" t="e">
        <f t="shared" si="138"/>
        <v>#DIV/0!</v>
      </c>
      <c r="J268" s="12" t="e">
        <f t="shared" si="138"/>
        <v>#DIV/0!</v>
      </c>
      <c r="K268" s="12" t="e">
        <f t="shared" si="138"/>
        <v>#DIV/0!</v>
      </c>
      <c r="L268" s="12" t="e">
        <f t="shared" si="138"/>
        <v>#DIV/0!</v>
      </c>
      <c r="M268" s="12" t="e">
        <f t="shared" si="138"/>
        <v>#DIV/0!</v>
      </c>
      <c r="N268" s="12"/>
      <c r="O268" s="13"/>
      <c r="P268" s="11" t="s">
        <v>240</v>
      </c>
      <c r="Q268" s="12">
        <f>AVERAGE(Q258:Q262)</f>
        <v>6012942.7073232569</v>
      </c>
      <c r="R268" s="12">
        <f>AVERAGE(R258:R262)</f>
        <v>821387.49861137941</v>
      </c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3"/>
      <c r="AD268" s="11" t="s">
        <v>240</v>
      </c>
      <c r="AE268" s="12">
        <f>AVERAGE(AE258:AE262)</f>
        <v>1.0000000000000002</v>
      </c>
      <c r="AF268" s="12">
        <f>AVERAGE(AF258:AF262)</f>
        <v>0.13660324712740049</v>
      </c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</row>
    <row r="269" spans="1:43" ht="15.75" x14ac:dyDescent="0.25">
      <c r="A269" s="11" t="s">
        <v>241</v>
      </c>
      <c r="B269" s="12">
        <f>AVERAGE(B263:B267)</f>
        <v>333538.40000000002</v>
      </c>
      <c r="C269" s="12">
        <f t="shared" ref="C269:M269" si="139">AVERAGE(C263:C267)</f>
        <v>27301</v>
      </c>
      <c r="D269" s="12" t="e">
        <f t="shared" si="139"/>
        <v>#DIV/0!</v>
      </c>
      <c r="E269" s="12" t="e">
        <f t="shared" si="139"/>
        <v>#DIV/0!</v>
      </c>
      <c r="F269" s="12" t="e">
        <f t="shared" si="139"/>
        <v>#DIV/0!</v>
      </c>
      <c r="G269" s="12" t="e">
        <f t="shared" si="139"/>
        <v>#DIV/0!</v>
      </c>
      <c r="H269" s="12" t="e">
        <f t="shared" si="139"/>
        <v>#DIV/0!</v>
      </c>
      <c r="I269" s="12" t="e">
        <f t="shared" si="139"/>
        <v>#DIV/0!</v>
      </c>
      <c r="J269" s="12" t="e">
        <f t="shared" si="139"/>
        <v>#DIV/0!</v>
      </c>
      <c r="K269" s="12" t="e">
        <f t="shared" si="139"/>
        <v>#DIV/0!</v>
      </c>
      <c r="L269" s="12" t="e">
        <f t="shared" si="139"/>
        <v>#DIV/0!</v>
      </c>
      <c r="M269" s="12" t="e">
        <f t="shared" si="139"/>
        <v>#DIV/0!</v>
      </c>
      <c r="N269" s="12"/>
      <c r="O269" s="13"/>
      <c r="P269" s="11" t="s">
        <v>241</v>
      </c>
      <c r="Q269" s="12">
        <f>AVERAGE(Q263:Q267)</f>
        <v>1404623.5850461947</v>
      </c>
      <c r="R269" s="12">
        <f t="shared" ref="R269" si="140">AVERAGE(R263:R267)</f>
        <v>91561.957276935864</v>
      </c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3"/>
      <c r="AD269" s="11" t="s">
        <v>241</v>
      </c>
      <c r="AE269" s="12">
        <f>AVERAGE(AE263:AE267)</f>
        <v>0.23360002804209018</v>
      </c>
      <c r="AF269" s="12">
        <f>AVERAGE(AF263:AF267)</f>
        <v>1.5227478746042454E-2</v>
      </c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</row>
    <row r="270" spans="1:43" ht="15.75" x14ac:dyDescent="0.25">
      <c r="A270" s="1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5"/>
      <c r="P270" s="11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5"/>
      <c r="AD270" s="11" t="s">
        <v>242</v>
      </c>
      <c r="AE270" s="14">
        <f>TTEST(AE258:AE262,AE263:AE267,1,2)</f>
        <v>0.16094446534464521</v>
      </c>
      <c r="AF270" s="14" t="e">
        <f>TTEST(AF258:AF262,AF263:AF267,1,2)</f>
        <v>#DIV/0!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5"/>
    </row>
    <row r="271" spans="1:43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</row>
    <row r="272" spans="1:43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</row>
    <row r="273" spans="1:43" ht="15.75" x14ac:dyDescent="0.25">
      <c r="A273" s="11" t="s">
        <v>216</v>
      </c>
      <c r="B273" s="17" t="s">
        <v>245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2"/>
      <c r="N273" s="12"/>
      <c r="O273" s="13"/>
      <c r="P273" s="11" t="s">
        <v>217</v>
      </c>
      <c r="Q273" s="17" t="str">
        <f>B273</f>
        <v>Dihydroxyacetone phosphate</v>
      </c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2"/>
      <c r="AC273" s="13"/>
      <c r="AD273" s="11" t="s">
        <v>214</v>
      </c>
      <c r="AE273" s="17" t="str">
        <f>B273</f>
        <v>Dihydroxyacetone phosphate</v>
      </c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2"/>
      <c r="AQ273" s="13"/>
    </row>
    <row r="274" spans="1:43" x14ac:dyDescent="0.25">
      <c r="A274" s="12"/>
      <c r="B274" s="14" t="s">
        <v>218</v>
      </c>
      <c r="C274" s="14" t="s">
        <v>219</v>
      </c>
      <c r="D274" s="14" t="s">
        <v>220</v>
      </c>
      <c r="E274" s="14" t="s">
        <v>221</v>
      </c>
      <c r="F274" s="14" t="s">
        <v>222</v>
      </c>
      <c r="G274" s="14" t="s">
        <v>223</v>
      </c>
      <c r="H274" s="14" t="s">
        <v>224</v>
      </c>
      <c r="I274" s="14" t="s">
        <v>225</v>
      </c>
      <c r="J274" s="14" t="s">
        <v>226</v>
      </c>
      <c r="K274" s="14" t="s">
        <v>227</v>
      </c>
      <c r="L274" s="14" t="s">
        <v>228</v>
      </c>
      <c r="M274" s="14" t="s">
        <v>229</v>
      </c>
      <c r="N274" s="14" t="s">
        <v>213</v>
      </c>
      <c r="O274" s="13"/>
      <c r="P274" s="12"/>
      <c r="Q274" s="14" t="s">
        <v>218</v>
      </c>
      <c r="R274" s="14" t="s">
        <v>219</v>
      </c>
      <c r="S274" s="14" t="s">
        <v>220</v>
      </c>
      <c r="T274" s="14" t="s">
        <v>221</v>
      </c>
      <c r="U274" s="14" t="s">
        <v>222</v>
      </c>
      <c r="V274" s="14" t="s">
        <v>223</v>
      </c>
      <c r="W274" s="14" t="s">
        <v>224</v>
      </c>
      <c r="X274" s="14" t="s">
        <v>225</v>
      </c>
      <c r="Y274" s="14" t="s">
        <v>226</v>
      </c>
      <c r="Z274" s="14" t="s">
        <v>227</v>
      </c>
      <c r="AA274" s="14" t="s">
        <v>228</v>
      </c>
      <c r="AB274" s="14" t="s">
        <v>229</v>
      </c>
      <c r="AC274" s="13"/>
      <c r="AD274" s="12"/>
      <c r="AE274" s="14" t="s">
        <v>218</v>
      </c>
      <c r="AF274" s="14" t="s">
        <v>219</v>
      </c>
      <c r="AG274" s="14" t="s">
        <v>220</v>
      </c>
      <c r="AH274" s="14" t="s">
        <v>221</v>
      </c>
      <c r="AI274" s="14" t="s">
        <v>222</v>
      </c>
      <c r="AJ274" s="14" t="s">
        <v>223</v>
      </c>
      <c r="AK274" s="14" t="s">
        <v>224</v>
      </c>
      <c r="AL274" s="14" t="s">
        <v>225</v>
      </c>
      <c r="AM274" s="14" t="s">
        <v>226</v>
      </c>
      <c r="AN274" s="14" t="s">
        <v>227</v>
      </c>
      <c r="AO274" s="14" t="s">
        <v>228</v>
      </c>
      <c r="AP274" s="14" t="s">
        <v>229</v>
      </c>
      <c r="AQ274" s="13"/>
    </row>
    <row r="275" spans="1:43" x14ac:dyDescent="0.25">
      <c r="A275" s="12" t="s">
        <v>230</v>
      </c>
      <c r="F275" s="12"/>
      <c r="G275" s="12"/>
      <c r="H275" s="12"/>
      <c r="I275" s="12"/>
      <c r="J275" s="12"/>
      <c r="K275" s="12"/>
      <c r="L275" s="12"/>
      <c r="M275" s="12"/>
      <c r="N275" s="12">
        <v>3.6634621409977131</v>
      </c>
      <c r="O275" s="13"/>
      <c r="P275" s="12" t="s">
        <v>230</v>
      </c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3"/>
      <c r="AD275" s="12" t="s">
        <v>230</v>
      </c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</row>
    <row r="276" spans="1:43" x14ac:dyDescent="0.25">
      <c r="A276" s="12" t="s">
        <v>231</v>
      </c>
      <c r="B276">
        <v>935609</v>
      </c>
      <c r="F276" s="12"/>
      <c r="G276" s="12"/>
      <c r="H276" s="12"/>
      <c r="I276" s="12"/>
      <c r="J276" s="12"/>
      <c r="K276" s="12"/>
      <c r="L276" s="12"/>
      <c r="M276" s="12"/>
      <c r="N276" s="12">
        <v>52.663271584675194</v>
      </c>
      <c r="O276" s="13"/>
      <c r="P276" s="12" t="s">
        <v>231</v>
      </c>
      <c r="Q276" s="12">
        <f t="shared" ref="Q276:Q279" si="141">B276*$N276</f>
        <v>49272230.86406637</v>
      </c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3"/>
      <c r="AD276" s="12" t="s">
        <v>231</v>
      </c>
      <c r="AE276" s="12">
        <f>Q276/$Q$285</f>
        <v>3.4209889390218997</v>
      </c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</row>
    <row r="277" spans="1:43" x14ac:dyDescent="0.25">
      <c r="A277" s="12" t="s">
        <v>232</v>
      </c>
      <c r="B277">
        <v>607994</v>
      </c>
      <c r="F277" s="12"/>
      <c r="G277" s="12"/>
      <c r="H277" s="12"/>
      <c r="I277" s="12"/>
      <c r="J277" s="12"/>
      <c r="K277" s="12"/>
      <c r="L277" s="12"/>
      <c r="M277" s="12"/>
      <c r="N277" s="12">
        <v>5.27428246560173</v>
      </c>
      <c r="O277" s="13"/>
      <c r="P277" s="12" t="s">
        <v>232</v>
      </c>
      <c r="Q277" s="12">
        <f t="shared" si="141"/>
        <v>3206732.093391058</v>
      </c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3"/>
      <c r="AD277" s="12" t="s">
        <v>232</v>
      </c>
      <c r="AE277" s="12">
        <f>Q277/$Q$285</f>
        <v>0.22264457747330818</v>
      </c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</row>
    <row r="278" spans="1:43" x14ac:dyDescent="0.25">
      <c r="A278" s="12" t="s">
        <v>233</v>
      </c>
      <c r="B278">
        <v>736189</v>
      </c>
      <c r="F278" s="12"/>
      <c r="G278" s="12"/>
      <c r="H278" s="12"/>
      <c r="I278" s="12"/>
      <c r="J278" s="12"/>
      <c r="K278" s="12"/>
      <c r="L278" s="12"/>
      <c r="M278" s="12"/>
      <c r="N278" s="12">
        <v>1</v>
      </c>
      <c r="O278" s="13"/>
      <c r="P278" s="12" t="s">
        <v>233</v>
      </c>
      <c r="Q278" s="12">
        <f t="shared" si="141"/>
        <v>736189</v>
      </c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3"/>
      <c r="AD278" s="12" t="s">
        <v>233</v>
      </c>
      <c r="AE278" s="12">
        <f>Q278/$Q$285</f>
        <v>5.111387046747868E-2</v>
      </c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</row>
    <row r="279" spans="1:43" x14ac:dyDescent="0.25">
      <c r="A279" s="12" t="s">
        <v>234</v>
      </c>
      <c r="B279">
        <v>467055</v>
      </c>
      <c r="F279" s="12"/>
      <c r="G279" s="12"/>
      <c r="H279" s="12"/>
      <c r="I279" s="12"/>
      <c r="J279" s="12"/>
      <c r="K279" s="12"/>
      <c r="L279" s="12"/>
      <c r="M279" s="12"/>
      <c r="N279" s="12">
        <v>9.4133004498598787</v>
      </c>
      <c r="O279" s="13"/>
      <c r="P279" s="12" t="s">
        <v>234</v>
      </c>
      <c r="Q279" s="12">
        <f t="shared" si="141"/>
        <v>4396529.0416093059</v>
      </c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3"/>
      <c r="AD279" s="12" t="s">
        <v>234</v>
      </c>
      <c r="AE279" s="12">
        <f>Q279/$Q$285</f>
        <v>0.30525261303731277</v>
      </c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</row>
    <row r="280" spans="1:43" x14ac:dyDescent="0.25">
      <c r="A280" s="12" t="s">
        <v>235</v>
      </c>
      <c r="B280">
        <v>212778</v>
      </c>
      <c r="F280" s="12"/>
      <c r="G280" s="12"/>
      <c r="H280" s="12"/>
      <c r="I280" s="12"/>
      <c r="J280" s="12"/>
      <c r="K280" s="12"/>
      <c r="L280" s="12"/>
      <c r="M280" s="12"/>
      <c r="N280" s="12">
        <v>3.3537949993383345</v>
      </c>
      <c r="O280" s="13"/>
      <c r="P280" s="12" t="s">
        <v>235</v>
      </c>
      <c r="Q280" s="12">
        <f t="shared" ref="Q280:Q284" si="142">B280*$N280</f>
        <v>713613.79236921214</v>
      </c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3"/>
      <c r="AD280" s="12" t="s">
        <v>235</v>
      </c>
      <c r="AE280" s="12">
        <f>Q280/$Q$285</f>
        <v>4.9546465577407613E-2</v>
      </c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</row>
    <row r="281" spans="1:43" x14ac:dyDescent="0.25">
      <c r="A281" s="12" t="s">
        <v>236</v>
      </c>
      <c r="F281" s="12"/>
      <c r="G281" s="12"/>
      <c r="H281" s="12"/>
      <c r="I281" s="12"/>
      <c r="J281" s="12"/>
      <c r="K281" s="12"/>
      <c r="L281" s="12"/>
      <c r="M281" s="12"/>
      <c r="N281" s="12">
        <v>3.7705854651120836</v>
      </c>
      <c r="O281" s="13"/>
      <c r="P281" s="12" t="s">
        <v>236</v>
      </c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3"/>
      <c r="AD281" s="12" t="s">
        <v>236</v>
      </c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</row>
    <row r="282" spans="1:43" x14ac:dyDescent="0.25">
      <c r="A282" s="12" t="s">
        <v>237</v>
      </c>
      <c r="B282">
        <v>557900</v>
      </c>
      <c r="F282" s="12"/>
      <c r="G282" s="12"/>
      <c r="H282" s="12"/>
      <c r="I282" s="12"/>
      <c r="J282" s="12"/>
      <c r="K282" s="12"/>
      <c r="L282" s="12"/>
      <c r="M282" s="12"/>
      <c r="N282" s="12">
        <v>10.154589962199262</v>
      </c>
      <c r="O282" s="13"/>
      <c r="P282" s="12" t="s">
        <v>237</v>
      </c>
      <c r="Q282" s="12">
        <f t="shared" si="142"/>
        <v>5665245.7399109686</v>
      </c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3"/>
      <c r="AD282" s="12" t="s">
        <v>237</v>
      </c>
      <c r="AE282" s="12">
        <f>Q282/$Q$285</f>
        <v>0.3933400756004839</v>
      </c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</row>
    <row r="283" spans="1:43" x14ac:dyDescent="0.25">
      <c r="A283" s="12" t="s">
        <v>238</v>
      </c>
      <c r="B283">
        <v>553410</v>
      </c>
      <c r="F283" s="12"/>
      <c r="G283" s="12"/>
      <c r="H283" s="12"/>
      <c r="I283" s="12"/>
      <c r="J283" s="12"/>
      <c r="K283" s="12"/>
      <c r="L283" s="12"/>
      <c r="M283" s="12"/>
      <c r="N283" s="12">
        <v>2.4585723137428261</v>
      </c>
      <c r="O283" s="13"/>
      <c r="P283" s="12" t="s">
        <v>238</v>
      </c>
      <c r="Q283" s="12">
        <f t="shared" si="142"/>
        <v>1360598.5041484174</v>
      </c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3"/>
      <c r="AD283" s="12" t="s">
        <v>238</v>
      </c>
      <c r="AE283" s="12">
        <f>Q283/$Q$285</f>
        <v>9.4466849816130724E-2</v>
      </c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</row>
    <row r="284" spans="1:43" x14ac:dyDescent="0.25">
      <c r="A284" s="12" t="s">
        <v>239</v>
      </c>
      <c r="B284">
        <v>967659</v>
      </c>
      <c r="F284" s="12"/>
      <c r="G284" s="12"/>
      <c r="H284" s="12"/>
      <c r="I284" s="12"/>
      <c r="J284" s="12"/>
      <c r="K284" s="12"/>
      <c r="L284" s="12"/>
      <c r="M284" s="12"/>
      <c r="N284" s="12">
        <v>5.7441821194253215</v>
      </c>
      <c r="O284" s="13"/>
      <c r="P284" s="12" t="s">
        <v>239</v>
      </c>
      <c r="Q284" s="12">
        <f t="shared" si="142"/>
        <v>5558409.5255009877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3"/>
      <c r="AD284" s="12" t="s">
        <v>239</v>
      </c>
      <c r="AE284" s="12">
        <f>Q284/$Q$285</f>
        <v>0.38592239831301078</v>
      </c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</row>
    <row r="285" spans="1:43" ht="15.75" x14ac:dyDescent="0.25">
      <c r="A285" s="11" t="s">
        <v>240</v>
      </c>
      <c r="B285" s="12">
        <f t="shared" ref="B285:M285" si="143">AVERAGE(B275:B279)</f>
        <v>686711.75</v>
      </c>
      <c r="C285" s="12" t="e">
        <f t="shared" si="143"/>
        <v>#DIV/0!</v>
      </c>
      <c r="D285" s="12" t="e">
        <f t="shared" si="143"/>
        <v>#DIV/0!</v>
      </c>
      <c r="E285" s="12" t="e">
        <f t="shared" si="143"/>
        <v>#DIV/0!</v>
      </c>
      <c r="F285" s="12" t="e">
        <f t="shared" si="143"/>
        <v>#DIV/0!</v>
      </c>
      <c r="G285" s="12" t="e">
        <f t="shared" si="143"/>
        <v>#DIV/0!</v>
      </c>
      <c r="H285" s="12" t="e">
        <f t="shared" si="143"/>
        <v>#DIV/0!</v>
      </c>
      <c r="I285" s="12" t="e">
        <f t="shared" si="143"/>
        <v>#DIV/0!</v>
      </c>
      <c r="J285" s="12" t="e">
        <f t="shared" si="143"/>
        <v>#DIV/0!</v>
      </c>
      <c r="K285" s="12" t="e">
        <f t="shared" si="143"/>
        <v>#DIV/0!</v>
      </c>
      <c r="L285" s="12" t="e">
        <f t="shared" si="143"/>
        <v>#DIV/0!</v>
      </c>
      <c r="M285" s="12" t="e">
        <f t="shared" si="143"/>
        <v>#DIV/0!</v>
      </c>
      <c r="N285" s="12"/>
      <c r="O285" s="13"/>
      <c r="P285" s="11" t="s">
        <v>240</v>
      </c>
      <c r="Q285" s="12">
        <f>AVERAGE(Q275:Q279)</f>
        <v>14402920.249766685</v>
      </c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3"/>
      <c r="AD285" s="11" t="s">
        <v>240</v>
      </c>
      <c r="AE285" s="12">
        <f>AVERAGE(AE275:AE279)</f>
        <v>0.99999999999999978</v>
      </c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</row>
    <row r="286" spans="1:43" ht="15.75" x14ac:dyDescent="0.25">
      <c r="A286" s="11" t="s">
        <v>241</v>
      </c>
      <c r="B286" s="12">
        <f>AVERAGE(B280:B284)</f>
        <v>572936.75</v>
      </c>
      <c r="C286" s="12" t="e">
        <f t="shared" ref="C286:M286" si="144">AVERAGE(C280:C284)</f>
        <v>#DIV/0!</v>
      </c>
      <c r="D286" s="12" t="e">
        <f t="shared" si="144"/>
        <v>#DIV/0!</v>
      </c>
      <c r="E286" s="12" t="e">
        <f t="shared" si="144"/>
        <v>#DIV/0!</v>
      </c>
      <c r="F286" s="12" t="e">
        <f t="shared" si="144"/>
        <v>#DIV/0!</v>
      </c>
      <c r="G286" s="12" t="e">
        <f t="shared" si="144"/>
        <v>#DIV/0!</v>
      </c>
      <c r="H286" s="12" t="e">
        <f t="shared" si="144"/>
        <v>#DIV/0!</v>
      </c>
      <c r="I286" s="12" t="e">
        <f t="shared" si="144"/>
        <v>#DIV/0!</v>
      </c>
      <c r="J286" s="12" t="e">
        <f t="shared" si="144"/>
        <v>#DIV/0!</v>
      </c>
      <c r="K286" s="12" t="e">
        <f t="shared" si="144"/>
        <v>#DIV/0!</v>
      </c>
      <c r="L286" s="12" t="e">
        <f t="shared" si="144"/>
        <v>#DIV/0!</v>
      </c>
      <c r="M286" s="12" t="e">
        <f t="shared" si="144"/>
        <v>#DIV/0!</v>
      </c>
      <c r="N286" s="12"/>
      <c r="O286" s="13"/>
      <c r="P286" s="11" t="s">
        <v>241</v>
      </c>
      <c r="Q286" s="12">
        <f>AVERAGE(Q280:Q284)</f>
        <v>3324466.8904823964</v>
      </c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3"/>
      <c r="AD286" s="11" t="s">
        <v>241</v>
      </c>
      <c r="AE286" s="12">
        <f>AVERAGE(AE280:AE284)</f>
        <v>0.23081894732675826</v>
      </c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</row>
    <row r="287" spans="1:43" ht="15.75" x14ac:dyDescent="0.25">
      <c r="A287" s="1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5"/>
      <c r="P287" s="11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5"/>
      <c r="AD287" s="11" t="s">
        <v>242</v>
      </c>
      <c r="AE287" s="14">
        <f>TTEST(AE275:AE279,AE280:AE284,1,2)</f>
        <v>0.19057510805118727</v>
      </c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5"/>
    </row>
    <row r="288" spans="1:43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</row>
    <row r="289" spans="1:43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</row>
    <row r="290" spans="1:43" ht="15.75" x14ac:dyDescent="0.25">
      <c r="A290" s="11" t="s">
        <v>216</v>
      </c>
      <c r="B290" s="17" t="s">
        <v>130</v>
      </c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2"/>
      <c r="N290" s="12"/>
      <c r="O290" s="13"/>
      <c r="P290" s="11" t="s">
        <v>217</v>
      </c>
      <c r="Q290" s="17" t="str">
        <f>B290</f>
        <v>Fructose</v>
      </c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2"/>
      <c r="AC290" s="13"/>
      <c r="AD290" s="11" t="s">
        <v>214</v>
      </c>
      <c r="AE290" s="17" t="str">
        <f>B290</f>
        <v>Fructose</v>
      </c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2"/>
      <c r="AQ290" s="13"/>
    </row>
    <row r="291" spans="1:43" x14ac:dyDescent="0.25">
      <c r="A291" s="12"/>
      <c r="B291" s="14" t="s">
        <v>218</v>
      </c>
      <c r="C291" s="14" t="s">
        <v>219</v>
      </c>
      <c r="D291" s="14" t="s">
        <v>220</v>
      </c>
      <c r="E291" s="14" t="s">
        <v>221</v>
      </c>
      <c r="F291" s="14" t="s">
        <v>222</v>
      </c>
      <c r="G291" s="14" t="s">
        <v>223</v>
      </c>
      <c r="H291" s="14" t="s">
        <v>224</v>
      </c>
      <c r="I291" s="14" t="s">
        <v>225</v>
      </c>
      <c r="J291" s="14" t="s">
        <v>226</v>
      </c>
      <c r="K291" s="14" t="s">
        <v>227</v>
      </c>
      <c r="L291" s="14" t="s">
        <v>228</v>
      </c>
      <c r="M291" s="14" t="s">
        <v>229</v>
      </c>
      <c r="N291" s="14" t="s">
        <v>213</v>
      </c>
      <c r="O291" s="13"/>
      <c r="P291" s="12"/>
      <c r="Q291" s="14" t="s">
        <v>218</v>
      </c>
      <c r="R291" s="14" t="s">
        <v>219</v>
      </c>
      <c r="S291" s="14" t="s">
        <v>220</v>
      </c>
      <c r="T291" s="14" t="s">
        <v>221</v>
      </c>
      <c r="U291" s="14" t="s">
        <v>222</v>
      </c>
      <c r="V291" s="14" t="s">
        <v>223</v>
      </c>
      <c r="W291" s="14" t="s">
        <v>224</v>
      </c>
      <c r="X291" s="14" t="s">
        <v>225</v>
      </c>
      <c r="Y291" s="14" t="s">
        <v>226</v>
      </c>
      <c r="Z291" s="14" t="s">
        <v>227</v>
      </c>
      <c r="AA291" s="14" t="s">
        <v>228</v>
      </c>
      <c r="AB291" s="14" t="s">
        <v>229</v>
      </c>
      <c r="AC291" s="13"/>
      <c r="AD291" s="12"/>
      <c r="AE291" s="14" t="s">
        <v>218</v>
      </c>
      <c r="AF291" s="14" t="s">
        <v>219</v>
      </c>
      <c r="AG291" s="14" t="s">
        <v>220</v>
      </c>
      <c r="AH291" s="14" t="s">
        <v>221</v>
      </c>
      <c r="AI291" s="14" t="s">
        <v>222</v>
      </c>
      <c r="AJ291" s="14" t="s">
        <v>223</v>
      </c>
      <c r="AK291" s="14" t="s">
        <v>224</v>
      </c>
      <c r="AL291" s="14" t="s">
        <v>225</v>
      </c>
      <c r="AM291" s="14" t="s">
        <v>226</v>
      </c>
      <c r="AN291" s="14" t="s">
        <v>227</v>
      </c>
      <c r="AO291" s="14" t="s">
        <v>228</v>
      </c>
      <c r="AP291" s="14" t="s">
        <v>229</v>
      </c>
      <c r="AQ291" s="13"/>
    </row>
    <row r="292" spans="1:43" x14ac:dyDescent="0.25">
      <c r="A292" s="12" t="s">
        <v>230</v>
      </c>
      <c r="B292">
        <v>189990</v>
      </c>
      <c r="F292" s="12"/>
      <c r="G292" s="12"/>
      <c r="H292" s="12"/>
      <c r="I292" s="12"/>
      <c r="J292" s="12"/>
      <c r="K292" s="12"/>
      <c r="L292" s="12"/>
      <c r="M292" s="12"/>
      <c r="N292" s="12">
        <v>3.6634621409977131</v>
      </c>
      <c r="O292" s="13"/>
      <c r="P292" s="12" t="s">
        <v>230</v>
      </c>
      <c r="Q292" s="12">
        <f>B292*$N292</f>
        <v>696021.17216815555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3"/>
      <c r="AD292" s="12" t="s">
        <v>230</v>
      </c>
      <c r="AE292" s="12">
        <f t="shared" ref="AE292:AE301" si="145">Q292/$Q$302</f>
        <v>4.8479078525389942E-2</v>
      </c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</row>
    <row r="293" spans="1:43" x14ac:dyDescent="0.25">
      <c r="A293" s="12" t="s">
        <v>231</v>
      </c>
      <c r="B293">
        <v>1138712</v>
      </c>
      <c r="C293">
        <v>22729</v>
      </c>
      <c r="F293" s="12"/>
      <c r="G293" s="12"/>
      <c r="H293" s="12"/>
      <c r="I293" s="12"/>
      <c r="J293" s="12"/>
      <c r="K293" s="12"/>
      <c r="L293" s="12"/>
      <c r="M293" s="12"/>
      <c r="N293" s="12">
        <v>52.663271584675194</v>
      </c>
      <c r="O293" s="13"/>
      <c r="P293" s="12" t="s">
        <v>231</v>
      </c>
      <c r="Q293" s="12">
        <f t="shared" ref="Q293:Q296" si="146">B293*$N293</f>
        <v>59968299.312728658</v>
      </c>
      <c r="R293" s="12">
        <f t="shared" ref="R293:R296" si="147">C293*$N293</f>
        <v>1196983.4998480824</v>
      </c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3"/>
      <c r="AD293" s="12" t="s">
        <v>231</v>
      </c>
      <c r="AE293" s="12">
        <f t="shared" si="145"/>
        <v>4.1768957722359232</v>
      </c>
      <c r="AF293" s="12">
        <f>R293/$Q$302</f>
        <v>8.3371971145601603E-2</v>
      </c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</row>
    <row r="294" spans="1:43" x14ac:dyDescent="0.25">
      <c r="A294" s="12" t="s">
        <v>232</v>
      </c>
      <c r="B294">
        <v>442070</v>
      </c>
      <c r="F294" s="12"/>
      <c r="G294" s="12"/>
      <c r="H294" s="12"/>
      <c r="I294" s="12"/>
      <c r="J294" s="12"/>
      <c r="K294" s="12"/>
      <c r="L294" s="12"/>
      <c r="M294" s="12"/>
      <c r="N294" s="12">
        <v>5.27428246560173</v>
      </c>
      <c r="O294" s="13"/>
      <c r="P294" s="12" t="s">
        <v>232</v>
      </c>
      <c r="Q294" s="12">
        <f t="shared" si="146"/>
        <v>2331602.0495685567</v>
      </c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3"/>
      <c r="AD294" s="12" t="s">
        <v>232</v>
      </c>
      <c r="AE294" s="12">
        <f t="shared" si="145"/>
        <v>0.16240011564430645</v>
      </c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</row>
    <row r="295" spans="1:43" x14ac:dyDescent="0.25">
      <c r="A295" s="12" t="s">
        <v>233</v>
      </c>
      <c r="B295">
        <v>2275075</v>
      </c>
      <c r="C295">
        <v>58900</v>
      </c>
      <c r="F295" s="12"/>
      <c r="G295" s="12"/>
      <c r="H295" s="12"/>
      <c r="I295" s="12"/>
      <c r="J295" s="12"/>
      <c r="K295" s="12"/>
      <c r="L295" s="12"/>
      <c r="M295" s="12"/>
      <c r="N295" s="12">
        <v>1</v>
      </c>
      <c r="O295" s="13"/>
      <c r="P295" s="12" t="s">
        <v>233</v>
      </c>
      <c r="Q295" s="12">
        <f t="shared" si="146"/>
        <v>2275075</v>
      </c>
      <c r="R295" s="12">
        <f t="shared" si="147"/>
        <v>58900</v>
      </c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3"/>
      <c r="AD295" s="12" t="s">
        <v>233</v>
      </c>
      <c r="AE295" s="12">
        <f t="shared" si="145"/>
        <v>0.15846290886896341</v>
      </c>
      <c r="AF295" s="12">
        <f>R295/$Q$302</f>
        <v>4.1024868773038006E-3</v>
      </c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</row>
    <row r="296" spans="1:43" x14ac:dyDescent="0.25">
      <c r="A296" s="12" t="s">
        <v>234</v>
      </c>
      <c r="B296">
        <v>692077</v>
      </c>
      <c r="C296">
        <v>23104</v>
      </c>
      <c r="F296" s="12"/>
      <c r="G296" s="12"/>
      <c r="H296" s="12"/>
      <c r="I296" s="12"/>
      <c r="J296" s="12"/>
      <c r="K296" s="12"/>
      <c r="L296" s="12"/>
      <c r="M296" s="12"/>
      <c r="N296" s="12">
        <v>9.4133004498598787</v>
      </c>
      <c r="O296" s="13"/>
      <c r="P296" s="12" t="s">
        <v>234</v>
      </c>
      <c r="Q296" s="12">
        <f t="shared" si="146"/>
        <v>6514728.7354376754</v>
      </c>
      <c r="R296" s="12">
        <f t="shared" si="147"/>
        <v>217484.89359356265</v>
      </c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3"/>
      <c r="AD296" s="12" t="s">
        <v>234</v>
      </c>
      <c r="AE296" s="12">
        <f t="shared" si="145"/>
        <v>0.45376212472541677</v>
      </c>
      <c r="AF296" s="12">
        <f>R296/$Q$302</f>
        <v>1.5148199014930462E-2</v>
      </c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</row>
    <row r="297" spans="1:43" x14ac:dyDescent="0.25">
      <c r="A297" s="12" t="s">
        <v>235</v>
      </c>
      <c r="B297">
        <v>2835991</v>
      </c>
      <c r="C297">
        <v>77956</v>
      </c>
      <c r="F297" s="12"/>
      <c r="G297" s="12"/>
      <c r="H297" s="12"/>
      <c r="I297" s="12"/>
      <c r="J297" s="12"/>
      <c r="K297" s="12"/>
      <c r="L297" s="12"/>
      <c r="M297" s="12"/>
      <c r="N297" s="12">
        <v>3.3537949993383345</v>
      </c>
      <c r="O297" s="13"/>
      <c r="P297" s="12" t="s">
        <v>235</v>
      </c>
      <c r="Q297" s="12">
        <f t="shared" ref="Q297:Q301" si="148">B297*$N297</f>
        <v>9511332.4339685217</v>
      </c>
      <c r="R297" s="12">
        <f t="shared" ref="R297:R300" si="149">C297*$N297</f>
        <v>261448.4429684192</v>
      </c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3"/>
      <c r="AD297" s="12" t="s">
        <v>235</v>
      </c>
      <c r="AE297" s="12">
        <f t="shared" si="145"/>
        <v>0.6624807554504224</v>
      </c>
      <c r="AF297" s="12">
        <f>R297/$Q$302</f>
        <v>1.82103362711282E-2</v>
      </c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</row>
    <row r="298" spans="1:43" x14ac:dyDescent="0.25">
      <c r="A298" s="12" t="s">
        <v>236</v>
      </c>
      <c r="B298">
        <v>122460</v>
      </c>
      <c r="F298" s="12"/>
      <c r="G298" s="12"/>
      <c r="H298" s="12"/>
      <c r="I298" s="12"/>
      <c r="J298" s="12"/>
      <c r="K298" s="12"/>
      <c r="L298" s="12"/>
      <c r="M298" s="12"/>
      <c r="N298" s="12">
        <v>3.7705854651120836</v>
      </c>
      <c r="O298" s="13"/>
      <c r="P298" s="12" t="s">
        <v>236</v>
      </c>
      <c r="Q298" s="12">
        <f t="shared" si="148"/>
        <v>461745.89605762577</v>
      </c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3"/>
      <c r="AD298" s="12" t="s">
        <v>236</v>
      </c>
      <c r="AE298" s="12">
        <f t="shared" si="145"/>
        <v>3.216140032640568E-2</v>
      </c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</row>
    <row r="299" spans="1:43" x14ac:dyDescent="0.25">
      <c r="A299" s="12" t="s">
        <v>237</v>
      </c>
      <c r="B299">
        <v>711898</v>
      </c>
      <c r="F299" s="12"/>
      <c r="G299" s="12"/>
      <c r="H299" s="12"/>
      <c r="I299" s="12"/>
      <c r="J299" s="12"/>
      <c r="K299" s="12"/>
      <c r="L299" s="12"/>
      <c r="M299" s="12"/>
      <c r="N299" s="12">
        <v>10.154589962199262</v>
      </c>
      <c r="O299" s="13"/>
      <c r="P299" s="12" t="s">
        <v>237</v>
      </c>
      <c r="Q299" s="12">
        <f t="shared" si="148"/>
        <v>7229032.2849097308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3"/>
      <c r="AD299" s="12" t="s">
        <v>237</v>
      </c>
      <c r="AE299" s="12">
        <f t="shared" si="145"/>
        <v>0.50351460245242241</v>
      </c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</row>
    <row r="300" spans="1:43" x14ac:dyDescent="0.25">
      <c r="A300" s="12" t="s">
        <v>238</v>
      </c>
      <c r="B300">
        <v>2971885</v>
      </c>
      <c r="C300">
        <v>67438</v>
      </c>
      <c r="F300" s="12"/>
      <c r="G300" s="12"/>
      <c r="H300" s="12"/>
      <c r="I300" s="12"/>
      <c r="J300" s="12"/>
      <c r="K300" s="12"/>
      <c r="L300" s="12"/>
      <c r="M300" s="12"/>
      <c r="N300" s="12">
        <v>2.4585723137428261</v>
      </c>
      <c r="O300" s="13"/>
      <c r="P300" s="12" t="s">
        <v>238</v>
      </c>
      <c r="Q300" s="12">
        <f t="shared" si="148"/>
        <v>7306594.1806275984</v>
      </c>
      <c r="R300" s="12">
        <f t="shared" si="149"/>
        <v>165801.19969418872</v>
      </c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3"/>
      <c r="AD300" s="12" t="s">
        <v>238</v>
      </c>
      <c r="AE300" s="12">
        <f t="shared" si="145"/>
        <v>0.50891692264531474</v>
      </c>
      <c r="AF300" s="12">
        <f>R300/$Q$302</f>
        <v>1.1548340339331683E-2</v>
      </c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</row>
    <row r="301" spans="1:43" x14ac:dyDescent="0.25">
      <c r="A301" s="12" t="s">
        <v>239</v>
      </c>
      <c r="B301">
        <v>229369</v>
      </c>
      <c r="F301" s="12"/>
      <c r="G301" s="12"/>
      <c r="H301" s="12"/>
      <c r="I301" s="12"/>
      <c r="J301" s="12"/>
      <c r="K301" s="12"/>
      <c r="L301" s="12"/>
      <c r="M301" s="12"/>
      <c r="N301" s="12">
        <v>5.7441821194253215</v>
      </c>
      <c r="O301" s="13"/>
      <c r="P301" s="12" t="s">
        <v>239</v>
      </c>
      <c r="Q301" s="12">
        <f t="shared" si="148"/>
        <v>1317537.3085504666</v>
      </c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3"/>
      <c r="AD301" s="12" t="s">
        <v>239</v>
      </c>
      <c r="AE301" s="12">
        <f t="shared" si="145"/>
        <v>9.1768752439498433E-2</v>
      </c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</row>
    <row r="302" spans="1:43" ht="15.75" x14ac:dyDescent="0.25">
      <c r="A302" s="11" t="s">
        <v>240</v>
      </c>
      <c r="B302" s="12">
        <f t="shared" ref="B302:M302" si="150">AVERAGE(B292:B296)</f>
        <v>947584.8</v>
      </c>
      <c r="C302" s="12">
        <f t="shared" si="150"/>
        <v>34911</v>
      </c>
      <c r="D302" s="12" t="e">
        <f t="shared" si="150"/>
        <v>#DIV/0!</v>
      </c>
      <c r="E302" s="12" t="e">
        <f t="shared" si="150"/>
        <v>#DIV/0!</v>
      </c>
      <c r="F302" s="12" t="e">
        <f t="shared" si="150"/>
        <v>#DIV/0!</v>
      </c>
      <c r="G302" s="12" t="e">
        <f t="shared" si="150"/>
        <v>#DIV/0!</v>
      </c>
      <c r="H302" s="12" t="e">
        <f t="shared" si="150"/>
        <v>#DIV/0!</v>
      </c>
      <c r="I302" s="12" t="e">
        <f t="shared" si="150"/>
        <v>#DIV/0!</v>
      </c>
      <c r="J302" s="12" t="e">
        <f t="shared" si="150"/>
        <v>#DIV/0!</v>
      </c>
      <c r="K302" s="12" t="e">
        <f t="shared" si="150"/>
        <v>#DIV/0!</v>
      </c>
      <c r="L302" s="12" t="e">
        <f t="shared" si="150"/>
        <v>#DIV/0!</v>
      </c>
      <c r="M302" s="12" t="e">
        <f t="shared" si="150"/>
        <v>#DIV/0!</v>
      </c>
      <c r="N302" s="12"/>
      <c r="O302" s="13"/>
      <c r="P302" s="11" t="s">
        <v>240</v>
      </c>
      <c r="Q302" s="12">
        <f>AVERAGE(Q292:Q296)</f>
        <v>14357145.253980611</v>
      </c>
      <c r="R302" s="12">
        <f>AVERAGE(R292:R296)</f>
        <v>491122.79781388165</v>
      </c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3"/>
      <c r="AD302" s="11" t="s">
        <v>240</v>
      </c>
      <c r="AE302" s="12">
        <f>AVERAGE(AE292:AE296)</f>
        <v>1</v>
      </c>
      <c r="AF302" s="12">
        <f>AVERAGE(AF292:AF296)</f>
        <v>3.4207552345945288E-2</v>
      </c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</row>
    <row r="303" spans="1:43" ht="15.75" x14ac:dyDescent="0.25">
      <c r="A303" s="11" t="s">
        <v>241</v>
      </c>
      <c r="B303" s="12">
        <f>AVERAGE(B297:B301)</f>
        <v>1374320.6</v>
      </c>
      <c r="C303" s="12">
        <f t="shared" ref="C303:M303" si="151">AVERAGE(C297:C301)</f>
        <v>72697</v>
      </c>
      <c r="D303" s="12" t="e">
        <f t="shared" si="151"/>
        <v>#DIV/0!</v>
      </c>
      <c r="E303" s="12" t="e">
        <f t="shared" si="151"/>
        <v>#DIV/0!</v>
      </c>
      <c r="F303" s="12" t="e">
        <f t="shared" si="151"/>
        <v>#DIV/0!</v>
      </c>
      <c r="G303" s="12" t="e">
        <f t="shared" si="151"/>
        <v>#DIV/0!</v>
      </c>
      <c r="H303" s="12" t="e">
        <f t="shared" si="151"/>
        <v>#DIV/0!</v>
      </c>
      <c r="I303" s="12" t="e">
        <f t="shared" si="151"/>
        <v>#DIV/0!</v>
      </c>
      <c r="J303" s="12" t="e">
        <f t="shared" si="151"/>
        <v>#DIV/0!</v>
      </c>
      <c r="K303" s="12" t="e">
        <f t="shared" si="151"/>
        <v>#DIV/0!</v>
      </c>
      <c r="L303" s="12" t="e">
        <f t="shared" si="151"/>
        <v>#DIV/0!</v>
      </c>
      <c r="M303" s="12" t="e">
        <f t="shared" si="151"/>
        <v>#DIV/0!</v>
      </c>
      <c r="N303" s="12"/>
      <c r="O303" s="13"/>
      <c r="P303" s="11" t="s">
        <v>241</v>
      </c>
      <c r="Q303" s="12">
        <f>AVERAGE(Q297:Q301)</f>
        <v>5165248.420822789</v>
      </c>
      <c r="R303" s="12">
        <f t="shared" ref="R303" si="152">AVERAGE(R297:R301)</f>
        <v>213624.82133130397</v>
      </c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3"/>
      <c r="AD303" s="11" t="s">
        <v>241</v>
      </c>
      <c r="AE303" s="12">
        <f>AVERAGE(AE297:AE301)</f>
        <v>0.35976848666281269</v>
      </c>
      <c r="AF303" s="12">
        <f>AVERAGE(AF297:AF301)</f>
        <v>1.4879338305229941E-2</v>
      </c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</row>
    <row r="304" spans="1:43" ht="15.75" x14ac:dyDescent="0.25">
      <c r="A304" s="1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5"/>
      <c r="P304" s="11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5"/>
      <c r="AD304" s="11" t="s">
        <v>242</v>
      </c>
      <c r="AE304" s="14">
        <f>TTEST(AE292:AE296,AE297:AE301,1,2)</f>
        <v>0.22518850085082015</v>
      </c>
      <c r="AF304" s="14">
        <f>TTEST(AF292:AF296,AF297:AF301,1,2)</f>
        <v>0.29476485751325865</v>
      </c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5"/>
    </row>
    <row r="305" spans="1:43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</row>
    <row r="306" spans="1:43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</row>
    <row r="307" spans="1:43" ht="15.75" x14ac:dyDescent="0.25">
      <c r="A307" s="11" t="s">
        <v>216</v>
      </c>
      <c r="B307" s="17" t="s">
        <v>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2"/>
      <c r="N307" s="12"/>
      <c r="O307" s="13"/>
      <c r="P307" s="11" t="s">
        <v>217</v>
      </c>
      <c r="Q307" s="17" t="str">
        <f>B307</f>
        <v>Fumarate</v>
      </c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2"/>
      <c r="AC307" s="13"/>
      <c r="AD307" s="11" t="s">
        <v>214</v>
      </c>
      <c r="AE307" s="17" t="str">
        <f>B307</f>
        <v>Fumarate</v>
      </c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2"/>
      <c r="AQ307" s="13"/>
    </row>
    <row r="308" spans="1:43" x14ac:dyDescent="0.25">
      <c r="A308" s="12"/>
      <c r="B308" s="14" t="s">
        <v>218</v>
      </c>
      <c r="C308" s="14" t="s">
        <v>219</v>
      </c>
      <c r="D308" s="14" t="s">
        <v>220</v>
      </c>
      <c r="E308" s="14" t="s">
        <v>221</v>
      </c>
      <c r="F308" s="14" t="s">
        <v>222</v>
      </c>
      <c r="G308" s="14" t="s">
        <v>223</v>
      </c>
      <c r="H308" s="14" t="s">
        <v>224</v>
      </c>
      <c r="I308" s="14" t="s">
        <v>225</v>
      </c>
      <c r="J308" s="14" t="s">
        <v>226</v>
      </c>
      <c r="K308" s="14" t="s">
        <v>227</v>
      </c>
      <c r="L308" s="14" t="s">
        <v>228</v>
      </c>
      <c r="M308" s="14" t="s">
        <v>229</v>
      </c>
      <c r="N308" s="14" t="s">
        <v>213</v>
      </c>
      <c r="O308" s="13"/>
      <c r="P308" s="12"/>
      <c r="Q308" s="14" t="s">
        <v>218</v>
      </c>
      <c r="R308" s="14" t="s">
        <v>219</v>
      </c>
      <c r="S308" s="14" t="s">
        <v>220</v>
      </c>
      <c r="T308" s="14" t="s">
        <v>221</v>
      </c>
      <c r="U308" s="14" t="s">
        <v>222</v>
      </c>
      <c r="V308" s="14" t="s">
        <v>223</v>
      </c>
      <c r="W308" s="14" t="s">
        <v>224</v>
      </c>
      <c r="X308" s="14" t="s">
        <v>225</v>
      </c>
      <c r="Y308" s="14" t="s">
        <v>226</v>
      </c>
      <c r="Z308" s="14" t="s">
        <v>227</v>
      </c>
      <c r="AA308" s="14" t="s">
        <v>228</v>
      </c>
      <c r="AB308" s="14" t="s">
        <v>229</v>
      </c>
      <c r="AC308" s="13"/>
      <c r="AD308" s="12"/>
      <c r="AE308" s="14" t="s">
        <v>218</v>
      </c>
      <c r="AF308" s="14" t="s">
        <v>219</v>
      </c>
      <c r="AG308" s="14" t="s">
        <v>220</v>
      </c>
      <c r="AH308" s="14" t="s">
        <v>221</v>
      </c>
      <c r="AI308" s="14" t="s">
        <v>222</v>
      </c>
      <c r="AJ308" s="14" t="s">
        <v>223</v>
      </c>
      <c r="AK308" s="14" t="s">
        <v>224</v>
      </c>
      <c r="AL308" s="14" t="s">
        <v>225</v>
      </c>
      <c r="AM308" s="14" t="s">
        <v>226</v>
      </c>
      <c r="AN308" s="14" t="s">
        <v>227</v>
      </c>
      <c r="AO308" s="14" t="s">
        <v>228</v>
      </c>
      <c r="AP308" s="14" t="s">
        <v>229</v>
      </c>
      <c r="AQ308" s="13"/>
    </row>
    <row r="309" spans="1:43" x14ac:dyDescent="0.25">
      <c r="A309" s="12" t="s">
        <v>230</v>
      </c>
      <c r="B309">
        <v>13349</v>
      </c>
      <c r="F309" s="12"/>
      <c r="G309" s="12"/>
      <c r="H309" s="12"/>
      <c r="I309" s="12"/>
      <c r="J309" s="12"/>
      <c r="K309" s="12"/>
      <c r="L309" s="12"/>
      <c r="M309" s="12"/>
      <c r="N309" s="12">
        <v>3.6634621409977131</v>
      </c>
      <c r="O309" s="13"/>
      <c r="P309" s="12" t="s">
        <v>230</v>
      </c>
      <c r="Q309" s="12">
        <f>B309*$N309</f>
        <v>48903.556120178473</v>
      </c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3"/>
      <c r="AD309" s="12" t="s">
        <v>230</v>
      </c>
      <c r="AE309" s="12">
        <f t="shared" ref="AE309:AE314" si="153">Q309/$Q$319</f>
        <v>4.3523734272760675E-3</v>
      </c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</row>
    <row r="310" spans="1:43" x14ac:dyDescent="0.25">
      <c r="A310" s="12" t="s">
        <v>231</v>
      </c>
      <c r="B310">
        <v>865352</v>
      </c>
      <c r="F310" s="12"/>
      <c r="G310" s="12"/>
      <c r="H310" s="12"/>
      <c r="I310" s="12"/>
      <c r="J310" s="12"/>
      <c r="K310" s="12"/>
      <c r="L310" s="12"/>
      <c r="M310" s="12"/>
      <c r="N310" s="12">
        <v>52.663271584675194</v>
      </c>
      <c r="O310" s="13"/>
      <c r="P310" s="12" t="s">
        <v>231</v>
      </c>
      <c r="Q310" s="12">
        <f t="shared" ref="Q310:Q313" si="154">B310*$N310</f>
        <v>45572267.392341845</v>
      </c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3"/>
      <c r="AD310" s="12" t="s">
        <v>231</v>
      </c>
      <c r="AE310" s="12">
        <f t="shared" si="153"/>
        <v>4.0558916642322984</v>
      </c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</row>
    <row r="311" spans="1:43" x14ac:dyDescent="0.25">
      <c r="A311" s="12" t="s">
        <v>232</v>
      </c>
      <c r="B311">
        <v>539801</v>
      </c>
      <c r="F311" s="12"/>
      <c r="G311" s="12"/>
      <c r="H311" s="12"/>
      <c r="I311" s="12"/>
      <c r="J311" s="12"/>
      <c r="K311" s="12"/>
      <c r="L311" s="12"/>
      <c r="M311" s="12"/>
      <c r="N311" s="12">
        <v>5.27428246560173</v>
      </c>
      <c r="O311" s="13"/>
      <c r="P311" s="12" t="s">
        <v>232</v>
      </c>
      <c r="Q311" s="12">
        <f t="shared" si="154"/>
        <v>2847062.9492142797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3"/>
      <c r="AD311" s="12" t="s">
        <v>232</v>
      </c>
      <c r="AE311" s="12">
        <f t="shared" si="153"/>
        <v>0.2533860951847941</v>
      </c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</row>
    <row r="312" spans="1:43" x14ac:dyDescent="0.25">
      <c r="A312" s="12" t="s">
        <v>233</v>
      </c>
      <c r="B312">
        <v>2245709</v>
      </c>
      <c r="F312" s="12"/>
      <c r="G312" s="12"/>
      <c r="H312" s="12"/>
      <c r="I312" s="12"/>
      <c r="J312" s="12"/>
      <c r="K312" s="12"/>
      <c r="L312" s="12"/>
      <c r="M312" s="12"/>
      <c r="N312" s="12">
        <v>1</v>
      </c>
      <c r="O312" s="13"/>
      <c r="P312" s="12" t="s">
        <v>233</v>
      </c>
      <c r="Q312" s="12">
        <f t="shared" si="154"/>
        <v>2245709</v>
      </c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3"/>
      <c r="AD312" s="12" t="s">
        <v>233</v>
      </c>
      <c r="AE312" s="12">
        <f t="shared" si="153"/>
        <v>0.19986612329326531</v>
      </c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</row>
    <row r="313" spans="1:43" x14ac:dyDescent="0.25">
      <c r="A313" s="12" t="s">
        <v>234</v>
      </c>
      <c r="B313">
        <v>580709</v>
      </c>
      <c r="F313" s="12"/>
      <c r="G313" s="12"/>
      <c r="H313" s="12"/>
      <c r="I313" s="12"/>
      <c r="J313" s="12"/>
      <c r="K313" s="12"/>
      <c r="L313" s="12"/>
      <c r="M313" s="12"/>
      <c r="N313" s="12">
        <v>9.4133004498598787</v>
      </c>
      <c r="O313" s="13"/>
      <c r="P313" s="12" t="s">
        <v>234</v>
      </c>
      <c r="Q313" s="12">
        <f t="shared" si="154"/>
        <v>5466388.2909376808</v>
      </c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3"/>
      <c r="AD313" s="12" t="s">
        <v>234</v>
      </c>
      <c r="AE313" s="12">
        <f t="shared" si="153"/>
        <v>0.486503743862367</v>
      </c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</row>
    <row r="314" spans="1:43" x14ac:dyDescent="0.25">
      <c r="A314" s="12" t="s">
        <v>235</v>
      </c>
      <c r="B314">
        <v>1420124</v>
      </c>
      <c r="F314" s="12"/>
      <c r="G314" s="12"/>
      <c r="H314" s="12"/>
      <c r="I314" s="12"/>
      <c r="J314" s="12"/>
      <c r="K314" s="12"/>
      <c r="L314" s="12"/>
      <c r="M314" s="12"/>
      <c r="N314" s="12">
        <v>3.3537949993383345</v>
      </c>
      <c r="O314" s="13"/>
      <c r="P314" s="12" t="s">
        <v>235</v>
      </c>
      <c r="Q314" s="12">
        <f t="shared" ref="Q314:Q318" si="155">B314*$N314</f>
        <v>4762804.7696403526</v>
      </c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3"/>
      <c r="AD314" s="12" t="s">
        <v>235</v>
      </c>
      <c r="AE314" s="12">
        <f t="shared" si="153"/>
        <v>0.42388543008497132</v>
      </c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</row>
    <row r="315" spans="1:43" x14ac:dyDescent="0.25">
      <c r="A315" s="12" t="s">
        <v>236</v>
      </c>
      <c r="F315" s="12"/>
      <c r="G315" s="12"/>
      <c r="H315" s="12"/>
      <c r="I315" s="12"/>
      <c r="J315" s="12"/>
      <c r="K315" s="12"/>
      <c r="L315" s="12"/>
      <c r="M315" s="12"/>
      <c r="N315" s="12">
        <v>3.7705854651120836</v>
      </c>
      <c r="O315" s="13"/>
      <c r="P315" s="12" t="s">
        <v>236</v>
      </c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3"/>
      <c r="AD315" s="12" t="s">
        <v>236</v>
      </c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</row>
    <row r="316" spans="1:43" x14ac:dyDescent="0.25">
      <c r="A316" s="12" t="s">
        <v>237</v>
      </c>
      <c r="B316">
        <v>398677</v>
      </c>
      <c r="F316" s="12"/>
      <c r="G316" s="12"/>
      <c r="H316" s="12"/>
      <c r="I316" s="12"/>
      <c r="J316" s="12"/>
      <c r="K316" s="12"/>
      <c r="L316" s="12"/>
      <c r="M316" s="12"/>
      <c r="N316" s="12">
        <v>10.154589962199262</v>
      </c>
      <c r="O316" s="13"/>
      <c r="P316" s="12" t="s">
        <v>237</v>
      </c>
      <c r="Q316" s="12">
        <f t="shared" si="155"/>
        <v>4048401.4623597153</v>
      </c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3"/>
      <c r="AD316" s="12" t="s">
        <v>237</v>
      </c>
      <c r="AE316" s="12">
        <f>Q316/$Q$319</f>
        <v>0.36030416488361694</v>
      </c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</row>
    <row r="317" spans="1:43" x14ac:dyDescent="0.25">
      <c r="A317" s="12" t="s">
        <v>238</v>
      </c>
      <c r="B317">
        <v>1149344</v>
      </c>
      <c r="F317" s="12"/>
      <c r="G317" s="12"/>
      <c r="H317" s="12"/>
      <c r="I317" s="12"/>
      <c r="J317" s="12"/>
      <c r="K317" s="12"/>
      <c r="L317" s="12"/>
      <c r="M317" s="12"/>
      <c r="N317" s="12">
        <v>2.4585723137428261</v>
      </c>
      <c r="O317" s="13"/>
      <c r="P317" s="12" t="s">
        <v>238</v>
      </c>
      <c r="Q317" s="12">
        <f t="shared" si="155"/>
        <v>2825745.3373664347</v>
      </c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3"/>
      <c r="AD317" s="12" t="s">
        <v>238</v>
      </c>
      <c r="AE317" s="12">
        <f>Q317/$Q$319</f>
        <v>0.25148884650391012</v>
      </c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</row>
    <row r="318" spans="1:43" x14ac:dyDescent="0.25">
      <c r="A318" s="12" t="s">
        <v>239</v>
      </c>
      <c r="B318">
        <v>1007757</v>
      </c>
      <c r="F318" s="12"/>
      <c r="G318" s="12"/>
      <c r="H318" s="12"/>
      <c r="I318" s="12"/>
      <c r="J318" s="12"/>
      <c r="K318" s="12"/>
      <c r="L318" s="12"/>
      <c r="M318" s="12"/>
      <c r="N318" s="12">
        <v>5.7441821194253215</v>
      </c>
      <c r="O318" s="13"/>
      <c r="P318" s="12" t="s">
        <v>239</v>
      </c>
      <c r="Q318" s="12">
        <f t="shared" si="155"/>
        <v>5788739.7401257036</v>
      </c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3"/>
      <c r="AD318" s="12" t="s">
        <v>239</v>
      </c>
      <c r="AE318" s="12">
        <f>Q318/$Q$319</f>
        <v>0.51519273895798101</v>
      </c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</row>
    <row r="319" spans="1:43" ht="15.75" x14ac:dyDescent="0.25">
      <c r="A319" s="11" t="s">
        <v>240</v>
      </c>
      <c r="B319" s="12">
        <f t="shared" ref="B319:M319" si="156">AVERAGE(B309:B313)</f>
        <v>848984</v>
      </c>
      <c r="C319" s="12" t="e">
        <f t="shared" si="156"/>
        <v>#DIV/0!</v>
      </c>
      <c r="D319" s="12" t="e">
        <f t="shared" si="156"/>
        <v>#DIV/0!</v>
      </c>
      <c r="E319" s="12" t="e">
        <f t="shared" si="156"/>
        <v>#DIV/0!</v>
      </c>
      <c r="F319" s="12" t="e">
        <f t="shared" si="156"/>
        <v>#DIV/0!</v>
      </c>
      <c r="G319" s="12" t="e">
        <f t="shared" si="156"/>
        <v>#DIV/0!</v>
      </c>
      <c r="H319" s="12" t="e">
        <f t="shared" si="156"/>
        <v>#DIV/0!</v>
      </c>
      <c r="I319" s="12" t="e">
        <f t="shared" si="156"/>
        <v>#DIV/0!</v>
      </c>
      <c r="J319" s="12" t="e">
        <f t="shared" si="156"/>
        <v>#DIV/0!</v>
      </c>
      <c r="K319" s="12" t="e">
        <f t="shared" si="156"/>
        <v>#DIV/0!</v>
      </c>
      <c r="L319" s="12" t="e">
        <f t="shared" si="156"/>
        <v>#DIV/0!</v>
      </c>
      <c r="M319" s="12" t="e">
        <f t="shared" si="156"/>
        <v>#DIV/0!</v>
      </c>
      <c r="N319" s="12"/>
      <c r="O319" s="13"/>
      <c r="P319" s="11" t="s">
        <v>240</v>
      </c>
      <c r="Q319" s="12">
        <f>AVERAGE(Q309:Q313)</f>
        <v>11236066.237722795</v>
      </c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3"/>
      <c r="AD319" s="11" t="s">
        <v>240</v>
      </c>
      <c r="AE319" s="12">
        <f>AVERAGE(AE309:AE313)</f>
        <v>1.0000000000000002</v>
      </c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</row>
    <row r="320" spans="1:43" ht="15.75" x14ac:dyDescent="0.25">
      <c r="A320" s="11" t="s">
        <v>241</v>
      </c>
      <c r="B320" s="12">
        <f>AVERAGE(B314:B318)</f>
        <v>993975.5</v>
      </c>
      <c r="C320" s="12" t="e">
        <f t="shared" ref="C320:M320" si="157">AVERAGE(C314:C318)</f>
        <v>#DIV/0!</v>
      </c>
      <c r="D320" s="12" t="e">
        <f t="shared" si="157"/>
        <v>#DIV/0!</v>
      </c>
      <c r="E320" s="12" t="e">
        <f t="shared" si="157"/>
        <v>#DIV/0!</v>
      </c>
      <c r="F320" s="12" t="e">
        <f t="shared" si="157"/>
        <v>#DIV/0!</v>
      </c>
      <c r="G320" s="12" t="e">
        <f t="shared" si="157"/>
        <v>#DIV/0!</v>
      </c>
      <c r="H320" s="12" t="e">
        <f t="shared" si="157"/>
        <v>#DIV/0!</v>
      </c>
      <c r="I320" s="12" t="e">
        <f t="shared" si="157"/>
        <v>#DIV/0!</v>
      </c>
      <c r="J320" s="12" t="e">
        <f t="shared" si="157"/>
        <v>#DIV/0!</v>
      </c>
      <c r="K320" s="12" t="e">
        <f t="shared" si="157"/>
        <v>#DIV/0!</v>
      </c>
      <c r="L320" s="12" t="e">
        <f t="shared" si="157"/>
        <v>#DIV/0!</v>
      </c>
      <c r="M320" s="12" t="e">
        <f t="shared" si="157"/>
        <v>#DIV/0!</v>
      </c>
      <c r="N320" s="12"/>
      <c r="O320" s="13"/>
      <c r="P320" s="11" t="s">
        <v>241</v>
      </c>
      <c r="Q320" s="12">
        <f>AVERAGE(Q314:Q318)</f>
        <v>4356422.827373052</v>
      </c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3"/>
      <c r="AD320" s="11" t="s">
        <v>241</v>
      </c>
      <c r="AE320" s="12">
        <f>AVERAGE(AE314:AE318)</f>
        <v>0.38771779510761983</v>
      </c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</row>
    <row r="321" spans="1:43" ht="15.75" x14ac:dyDescent="0.25">
      <c r="A321" s="1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5"/>
      <c r="P321" s="11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5"/>
      <c r="AD321" s="11" t="s">
        <v>242</v>
      </c>
      <c r="AE321" s="14">
        <f>TTEST(AE309:AE313,AE314:AE318,1,2)</f>
        <v>0.25262345205442238</v>
      </c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5"/>
    </row>
    <row r="322" spans="1:43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</row>
    <row r="323" spans="1:43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</row>
    <row r="324" spans="1:43" ht="15.75" x14ac:dyDescent="0.25">
      <c r="A324" s="11" t="s">
        <v>216</v>
      </c>
      <c r="B324" s="17" t="s">
        <v>139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2"/>
      <c r="N324" s="12"/>
      <c r="O324" s="13"/>
      <c r="P324" s="11" t="s">
        <v>217</v>
      </c>
      <c r="Q324" s="17" t="str">
        <f>B324</f>
        <v>GABA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2"/>
      <c r="AC324" s="13"/>
      <c r="AD324" s="11" t="s">
        <v>214</v>
      </c>
      <c r="AE324" s="17" t="str">
        <f>B324</f>
        <v>GABA</v>
      </c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2"/>
      <c r="AQ324" s="13"/>
    </row>
    <row r="325" spans="1:43" x14ac:dyDescent="0.25">
      <c r="A325" s="12"/>
      <c r="B325" s="14" t="s">
        <v>218</v>
      </c>
      <c r="C325" s="14" t="s">
        <v>219</v>
      </c>
      <c r="D325" s="14" t="s">
        <v>220</v>
      </c>
      <c r="E325" s="14" t="s">
        <v>221</v>
      </c>
      <c r="F325" s="14" t="s">
        <v>222</v>
      </c>
      <c r="G325" s="14" t="s">
        <v>223</v>
      </c>
      <c r="H325" s="14" t="s">
        <v>224</v>
      </c>
      <c r="I325" s="14" t="s">
        <v>225</v>
      </c>
      <c r="J325" s="14" t="s">
        <v>226</v>
      </c>
      <c r="K325" s="14" t="s">
        <v>227</v>
      </c>
      <c r="L325" s="14" t="s">
        <v>228</v>
      </c>
      <c r="M325" s="14" t="s">
        <v>229</v>
      </c>
      <c r="N325" s="14" t="s">
        <v>213</v>
      </c>
      <c r="O325" s="13"/>
      <c r="P325" s="12"/>
      <c r="Q325" s="14" t="s">
        <v>218</v>
      </c>
      <c r="R325" s="14" t="s">
        <v>219</v>
      </c>
      <c r="S325" s="14" t="s">
        <v>220</v>
      </c>
      <c r="T325" s="14" t="s">
        <v>221</v>
      </c>
      <c r="U325" s="14" t="s">
        <v>222</v>
      </c>
      <c r="V325" s="14" t="s">
        <v>223</v>
      </c>
      <c r="W325" s="14" t="s">
        <v>224</v>
      </c>
      <c r="X325" s="14" t="s">
        <v>225</v>
      </c>
      <c r="Y325" s="14" t="s">
        <v>226</v>
      </c>
      <c r="Z325" s="14" t="s">
        <v>227</v>
      </c>
      <c r="AA325" s="14" t="s">
        <v>228</v>
      </c>
      <c r="AB325" s="14" t="s">
        <v>229</v>
      </c>
      <c r="AC325" s="13"/>
      <c r="AD325" s="12"/>
      <c r="AE325" s="14" t="s">
        <v>218</v>
      </c>
      <c r="AF325" s="14" t="s">
        <v>219</v>
      </c>
      <c r="AG325" s="14" t="s">
        <v>220</v>
      </c>
      <c r="AH325" s="14" t="s">
        <v>221</v>
      </c>
      <c r="AI325" s="14" t="s">
        <v>222</v>
      </c>
      <c r="AJ325" s="14" t="s">
        <v>223</v>
      </c>
      <c r="AK325" s="14" t="s">
        <v>224</v>
      </c>
      <c r="AL325" s="14" t="s">
        <v>225</v>
      </c>
      <c r="AM325" s="14" t="s">
        <v>226</v>
      </c>
      <c r="AN325" s="14" t="s">
        <v>227</v>
      </c>
      <c r="AO325" s="14" t="s">
        <v>228</v>
      </c>
      <c r="AP325" s="14" t="s">
        <v>229</v>
      </c>
      <c r="AQ325" s="13"/>
    </row>
    <row r="326" spans="1:43" x14ac:dyDescent="0.25">
      <c r="A326" s="12" t="s">
        <v>230</v>
      </c>
      <c r="B326">
        <v>259939</v>
      </c>
      <c r="C326">
        <v>35083</v>
      </c>
      <c r="F326" s="12"/>
      <c r="G326" s="12"/>
      <c r="H326" s="12"/>
      <c r="I326" s="12"/>
      <c r="J326" s="12"/>
      <c r="K326" s="12"/>
      <c r="L326" s="12"/>
      <c r="M326" s="12"/>
      <c r="N326" s="12">
        <v>3.6634621409977131</v>
      </c>
      <c r="O326" s="13"/>
      <c r="P326" s="12" t="s">
        <v>230</v>
      </c>
      <c r="Q326" s="12">
        <f>B326*$N326</f>
        <v>952276.68546880456</v>
      </c>
      <c r="R326" s="12">
        <f t="shared" ref="R326:R330" si="158">C326*$N326</f>
        <v>128525.24229262277</v>
      </c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3"/>
      <c r="AD326" s="12" t="s">
        <v>230</v>
      </c>
      <c r="AE326" s="12">
        <f t="shared" ref="AE326:AF332" si="159">Q326/$Q$336</f>
        <v>4.5863161903497603E-2</v>
      </c>
      <c r="AF326" s="12">
        <f t="shared" si="159"/>
        <v>6.1899803763975645E-3</v>
      </c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</row>
    <row r="327" spans="1:43" x14ac:dyDescent="0.25">
      <c r="A327" s="12" t="s">
        <v>231</v>
      </c>
      <c r="B327">
        <v>1594902</v>
      </c>
      <c r="C327">
        <v>103834</v>
      </c>
      <c r="F327" s="12"/>
      <c r="G327" s="12"/>
      <c r="H327" s="12"/>
      <c r="I327" s="12"/>
      <c r="J327" s="12"/>
      <c r="K327" s="12"/>
      <c r="L327" s="12"/>
      <c r="M327" s="12"/>
      <c r="N327" s="12">
        <v>52.663271584675194</v>
      </c>
      <c r="O327" s="13"/>
      <c r="P327" s="12" t="s">
        <v>231</v>
      </c>
      <c r="Q327" s="12">
        <f t="shared" ref="Q327:Q330" si="160">B327*$N327</f>
        <v>83992757.176941633</v>
      </c>
      <c r="R327" s="12">
        <f t="shared" si="158"/>
        <v>5468238.1417231644</v>
      </c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3"/>
      <c r="AD327" s="12" t="s">
        <v>231</v>
      </c>
      <c r="AE327" s="12">
        <f t="shared" si="159"/>
        <v>4.0452249644553824</v>
      </c>
      <c r="AF327" s="12">
        <f t="shared" si="159"/>
        <v>0.26335905839936258</v>
      </c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</row>
    <row r="328" spans="1:43" x14ac:dyDescent="0.25">
      <c r="A328" s="12" t="s">
        <v>232</v>
      </c>
      <c r="B328">
        <v>916985</v>
      </c>
      <c r="C328">
        <v>33561</v>
      </c>
      <c r="F328" s="12"/>
      <c r="G328" s="12"/>
      <c r="H328" s="12"/>
      <c r="I328" s="12"/>
      <c r="J328" s="12"/>
      <c r="K328" s="12"/>
      <c r="L328" s="12"/>
      <c r="M328" s="12"/>
      <c r="N328" s="12">
        <v>5.27428246560173</v>
      </c>
      <c r="O328" s="13"/>
      <c r="P328" s="12" t="s">
        <v>232</v>
      </c>
      <c r="Q328" s="12">
        <f t="shared" si="160"/>
        <v>4836437.9067198019</v>
      </c>
      <c r="R328" s="12">
        <f t="shared" si="158"/>
        <v>177010.19382805965</v>
      </c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3"/>
      <c r="AD328" s="12" t="s">
        <v>232</v>
      </c>
      <c r="AE328" s="12">
        <f t="shared" si="159"/>
        <v>0.23293055278666663</v>
      </c>
      <c r="AF328" s="12">
        <f t="shared" si="159"/>
        <v>8.5250928663754798E-3</v>
      </c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</row>
    <row r="329" spans="1:43" x14ac:dyDescent="0.25">
      <c r="A329" s="12" t="s">
        <v>233</v>
      </c>
      <c r="B329">
        <v>3232415</v>
      </c>
      <c r="C329">
        <v>254084</v>
      </c>
      <c r="F329" s="12"/>
      <c r="G329" s="12"/>
      <c r="H329" s="12"/>
      <c r="I329" s="12"/>
      <c r="J329" s="12"/>
      <c r="K329" s="12"/>
      <c r="L329" s="12"/>
      <c r="M329" s="12"/>
      <c r="N329" s="12">
        <v>1</v>
      </c>
      <c r="O329" s="13"/>
      <c r="P329" s="12" t="s">
        <v>233</v>
      </c>
      <c r="Q329" s="12">
        <f t="shared" si="160"/>
        <v>3232415</v>
      </c>
      <c r="R329" s="12">
        <f t="shared" si="158"/>
        <v>254084</v>
      </c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3"/>
      <c r="AD329" s="12" t="s">
        <v>233</v>
      </c>
      <c r="AE329" s="12">
        <f t="shared" si="159"/>
        <v>0.15567825480397174</v>
      </c>
      <c r="AF329" s="12">
        <f t="shared" si="159"/>
        <v>1.2237090130324341E-2</v>
      </c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</row>
    <row r="330" spans="1:43" x14ac:dyDescent="0.25">
      <c r="A330" s="12" t="s">
        <v>234</v>
      </c>
      <c r="B330">
        <v>1147661</v>
      </c>
      <c r="C330">
        <v>34727</v>
      </c>
      <c r="F330" s="12"/>
      <c r="G330" s="12"/>
      <c r="H330" s="12"/>
      <c r="I330" s="12"/>
      <c r="J330" s="12"/>
      <c r="K330" s="12"/>
      <c r="L330" s="12"/>
      <c r="M330" s="12"/>
      <c r="N330" s="12">
        <v>9.4133004498598787</v>
      </c>
      <c r="O330" s="13"/>
      <c r="P330" s="12" t="s">
        <v>234</v>
      </c>
      <c r="Q330" s="12">
        <f t="shared" si="160"/>
        <v>10803277.807586638</v>
      </c>
      <c r="R330" s="12">
        <f t="shared" si="158"/>
        <v>326895.68472228403</v>
      </c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3"/>
      <c r="AD330" s="12" t="s">
        <v>234</v>
      </c>
      <c r="AE330" s="12">
        <f t="shared" si="159"/>
        <v>0.52030306605048104</v>
      </c>
      <c r="AF330" s="12">
        <f t="shared" si="159"/>
        <v>1.5743816836796806E-2</v>
      </c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</row>
    <row r="331" spans="1:43" x14ac:dyDescent="0.25">
      <c r="A331" s="12" t="s">
        <v>235</v>
      </c>
      <c r="B331">
        <v>3075341</v>
      </c>
      <c r="C331">
        <v>242944</v>
      </c>
      <c r="F331" s="12"/>
      <c r="G331" s="12"/>
      <c r="H331" s="12"/>
      <c r="I331" s="12"/>
      <c r="J331" s="12"/>
      <c r="K331" s="12"/>
      <c r="L331" s="12"/>
      <c r="M331" s="12"/>
      <c r="N331" s="12">
        <v>3.3537949993383345</v>
      </c>
      <c r="O331" s="13"/>
      <c r="P331" s="12" t="s">
        <v>235</v>
      </c>
      <c r="Q331" s="12">
        <f t="shared" ref="Q331:Q335" si="161">B331*$N331</f>
        <v>10314063.267060153</v>
      </c>
      <c r="R331" s="12">
        <f t="shared" ref="R331:R335" si="162">C331*$N331</f>
        <v>814784.37231925235</v>
      </c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3"/>
      <c r="AD331" s="12" t="s">
        <v>235</v>
      </c>
      <c r="AE331" s="12">
        <f t="shared" si="159"/>
        <v>0.49674171458605276</v>
      </c>
      <c r="AF331" s="12">
        <f t="shared" si="159"/>
        <v>3.9241313112397619E-2</v>
      </c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</row>
    <row r="332" spans="1:43" x14ac:dyDescent="0.25">
      <c r="A332" s="12" t="s">
        <v>236</v>
      </c>
      <c r="B332">
        <v>290643</v>
      </c>
      <c r="C332">
        <v>13573</v>
      </c>
      <c r="F332" s="12"/>
      <c r="G332" s="12"/>
      <c r="H332" s="12"/>
      <c r="I332" s="12"/>
      <c r="J332" s="12"/>
      <c r="K332" s="12"/>
      <c r="L332" s="12"/>
      <c r="M332" s="12"/>
      <c r="N332" s="12">
        <v>3.7705854651120836</v>
      </c>
      <c r="O332" s="13"/>
      <c r="P332" s="12" t="s">
        <v>236</v>
      </c>
      <c r="Q332" s="12">
        <f t="shared" si="161"/>
        <v>1095894.2713365713</v>
      </c>
      <c r="R332" s="12">
        <f t="shared" si="162"/>
        <v>51178.156517966308</v>
      </c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3"/>
      <c r="AD332" s="12" t="s">
        <v>236</v>
      </c>
      <c r="AE332" s="12">
        <f t="shared" si="159"/>
        <v>5.2780013584687514E-2</v>
      </c>
      <c r="AF332" s="12">
        <f t="shared" si="159"/>
        <v>2.4648215315179224E-3</v>
      </c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</row>
    <row r="333" spans="1:43" x14ac:dyDescent="0.25">
      <c r="A333" s="12" t="s">
        <v>237</v>
      </c>
      <c r="B333">
        <v>604190</v>
      </c>
      <c r="F333" s="12"/>
      <c r="G333" s="12"/>
      <c r="H333" s="12"/>
      <c r="I333" s="12"/>
      <c r="J333" s="12"/>
      <c r="K333" s="12"/>
      <c r="L333" s="12"/>
      <c r="M333" s="12"/>
      <c r="N333" s="12">
        <v>10.154589962199262</v>
      </c>
      <c r="O333" s="13"/>
      <c r="P333" s="12" t="s">
        <v>237</v>
      </c>
      <c r="Q333" s="12">
        <f t="shared" si="161"/>
        <v>6135301.7092611725</v>
      </c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3"/>
      <c r="AD333" s="12" t="s">
        <v>237</v>
      </c>
      <c r="AE333" s="12">
        <f>Q333/$Q$336</f>
        <v>0.29548590227232707</v>
      </c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</row>
    <row r="334" spans="1:43" x14ac:dyDescent="0.25">
      <c r="A334" s="12" t="s">
        <v>238</v>
      </c>
      <c r="B334">
        <v>1012417</v>
      </c>
      <c r="C334">
        <v>51354</v>
      </c>
      <c r="F334" s="12"/>
      <c r="G334" s="12"/>
      <c r="H334" s="12"/>
      <c r="I334" s="12"/>
      <c r="J334" s="12"/>
      <c r="K334" s="12"/>
      <c r="L334" s="12"/>
      <c r="M334" s="12"/>
      <c r="N334" s="12">
        <v>2.4585723137428261</v>
      </c>
      <c r="O334" s="13"/>
      <c r="P334" s="12" t="s">
        <v>238</v>
      </c>
      <c r="Q334" s="12">
        <f t="shared" si="161"/>
        <v>2489100.4061625707</v>
      </c>
      <c r="R334" s="12">
        <f t="shared" si="162"/>
        <v>126257.52259994909</v>
      </c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3"/>
      <c r="AD334" s="12" t="s">
        <v>238</v>
      </c>
      <c r="AE334" s="12">
        <f>Q334/$Q$336</f>
        <v>0.11987904005619521</v>
      </c>
      <c r="AF334" s="12">
        <f>R334/$Q$336</f>
        <v>6.0807633841054119E-3</v>
      </c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</row>
    <row r="335" spans="1:43" x14ac:dyDescent="0.25">
      <c r="A335" s="12" t="s">
        <v>239</v>
      </c>
      <c r="B335">
        <v>1232505</v>
      </c>
      <c r="C335">
        <v>18621</v>
      </c>
      <c r="F335" s="12"/>
      <c r="G335" s="12"/>
      <c r="H335" s="12"/>
      <c r="I335" s="12"/>
      <c r="J335" s="12"/>
      <c r="K335" s="12"/>
      <c r="L335" s="12"/>
      <c r="M335" s="12"/>
      <c r="N335" s="12">
        <v>5.7441821194253215</v>
      </c>
      <c r="O335" s="13"/>
      <c r="P335" s="12" t="s">
        <v>239</v>
      </c>
      <c r="Q335" s="12">
        <f t="shared" si="161"/>
        <v>7079733.183102306</v>
      </c>
      <c r="R335" s="12">
        <f t="shared" si="162"/>
        <v>106962.41524581891</v>
      </c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3"/>
      <c r="AD335" s="12" t="s">
        <v>239</v>
      </c>
      <c r="AE335" s="12">
        <f>Q335/$Q$336</f>
        <v>0.34097122628843596</v>
      </c>
      <c r="AF335" s="12">
        <f>R335/$Q$336</f>
        <v>5.1514802817976112E-3</v>
      </c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</row>
    <row r="336" spans="1:43" ht="15.75" x14ac:dyDescent="0.25">
      <c r="A336" s="11" t="s">
        <v>240</v>
      </c>
      <c r="B336" s="12">
        <f t="shared" ref="B336:M336" si="163">AVERAGE(B326:B330)</f>
        <v>1430380.4</v>
      </c>
      <c r="C336" s="12">
        <f t="shared" si="163"/>
        <v>92257.8</v>
      </c>
      <c r="D336" s="12" t="e">
        <f t="shared" si="163"/>
        <v>#DIV/0!</v>
      </c>
      <c r="E336" s="12" t="e">
        <f t="shared" si="163"/>
        <v>#DIV/0!</v>
      </c>
      <c r="F336" s="12" t="e">
        <f t="shared" si="163"/>
        <v>#DIV/0!</v>
      </c>
      <c r="G336" s="12" t="e">
        <f t="shared" si="163"/>
        <v>#DIV/0!</v>
      </c>
      <c r="H336" s="12" t="e">
        <f t="shared" si="163"/>
        <v>#DIV/0!</v>
      </c>
      <c r="I336" s="12" t="e">
        <f t="shared" si="163"/>
        <v>#DIV/0!</v>
      </c>
      <c r="J336" s="12" t="e">
        <f t="shared" si="163"/>
        <v>#DIV/0!</v>
      </c>
      <c r="K336" s="12" t="e">
        <f t="shared" si="163"/>
        <v>#DIV/0!</v>
      </c>
      <c r="L336" s="12" t="e">
        <f t="shared" si="163"/>
        <v>#DIV/0!</v>
      </c>
      <c r="M336" s="12" t="e">
        <f t="shared" si="163"/>
        <v>#DIV/0!</v>
      </c>
      <c r="N336" s="12"/>
      <c r="O336" s="13"/>
      <c r="P336" s="11" t="s">
        <v>240</v>
      </c>
      <c r="Q336" s="12">
        <f>AVERAGE(Q326:Q330)</f>
        <v>20763432.915343378</v>
      </c>
      <c r="R336" s="12">
        <f>AVERAGE(R326:R330)</f>
        <v>1270950.652513226</v>
      </c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3"/>
      <c r="AD336" s="11" t="s">
        <v>240</v>
      </c>
      <c r="AE336" s="12">
        <f>AVERAGE(AE326:AE330)</f>
        <v>0.99999999999999978</v>
      </c>
      <c r="AF336" s="12">
        <f>AVERAGE(AF326:AF330)</f>
        <v>6.1211007721851354E-2</v>
      </c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</row>
    <row r="337" spans="1:43" ht="15.75" x14ac:dyDescent="0.25">
      <c r="A337" s="11" t="s">
        <v>241</v>
      </c>
      <c r="B337" s="12">
        <f>AVERAGE(B331:B335)</f>
        <v>1243019.2</v>
      </c>
      <c r="C337" s="12">
        <f t="shared" ref="C337:M337" si="164">AVERAGE(C331:C335)</f>
        <v>81623</v>
      </c>
      <c r="D337" s="12" t="e">
        <f t="shared" si="164"/>
        <v>#DIV/0!</v>
      </c>
      <c r="E337" s="12" t="e">
        <f t="shared" si="164"/>
        <v>#DIV/0!</v>
      </c>
      <c r="F337" s="12" t="e">
        <f t="shared" si="164"/>
        <v>#DIV/0!</v>
      </c>
      <c r="G337" s="12" t="e">
        <f t="shared" si="164"/>
        <v>#DIV/0!</v>
      </c>
      <c r="H337" s="12" t="e">
        <f t="shared" si="164"/>
        <v>#DIV/0!</v>
      </c>
      <c r="I337" s="12" t="e">
        <f t="shared" si="164"/>
        <v>#DIV/0!</v>
      </c>
      <c r="J337" s="12" t="e">
        <f t="shared" si="164"/>
        <v>#DIV/0!</v>
      </c>
      <c r="K337" s="12" t="e">
        <f t="shared" si="164"/>
        <v>#DIV/0!</v>
      </c>
      <c r="L337" s="12" t="e">
        <f t="shared" si="164"/>
        <v>#DIV/0!</v>
      </c>
      <c r="M337" s="12" t="e">
        <f t="shared" si="164"/>
        <v>#DIV/0!</v>
      </c>
      <c r="N337" s="12"/>
      <c r="O337" s="13"/>
      <c r="P337" s="11" t="s">
        <v>241</v>
      </c>
      <c r="Q337" s="12">
        <f>AVERAGE(Q331:Q335)</f>
        <v>5422818.5673845541</v>
      </c>
      <c r="R337" s="12">
        <f t="shared" ref="R337" si="165">AVERAGE(R331:R335)</f>
        <v>274795.61667074665</v>
      </c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3"/>
      <c r="AD337" s="11" t="s">
        <v>241</v>
      </c>
      <c r="AE337" s="12">
        <f>AVERAGE(AE331:AE335)</f>
        <v>0.26117157935753971</v>
      </c>
      <c r="AF337" s="12">
        <f>AVERAGE(AF331:AF335)</f>
        <v>1.323459457745464E-2</v>
      </c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</row>
    <row r="338" spans="1:43" ht="15.75" x14ac:dyDescent="0.25">
      <c r="A338" s="1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5"/>
      <c r="P338" s="11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5"/>
      <c r="AD338" s="11" t="s">
        <v>242</v>
      </c>
      <c r="AE338" s="14">
        <f>TTEST(AE326:AE330,AE331:AE335,1,2)</f>
        <v>0.18254049667828703</v>
      </c>
      <c r="AF338" s="14">
        <f>TTEST(AF326:AF330,AF331:AF335,1,2)</f>
        <v>0.21710722372973823</v>
      </c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5"/>
    </row>
    <row r="339" spans="1:43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</row>
    <row r="340" spans="1:43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</row>
    <row r="341" spans="1:43" ht="15.75" x14ac:dyDescent="0.25">
      <c r="A341" s="11" t="s">
        <v>216</v>
      </c>
      <c r="B341" s="17" t="s">
        <v>246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2"/>
      <c r="N341" s="12"/>
      <c r="O341" s="13"/>
      <c r="P341" s="11" t="s">
        <v>217</v>
      </c>
      <c r="Q341" s="17" t="str">
        <f>B341</f>
        <v>Glucosamine-6-phosphate</v>
      </c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2"/>
      <c r="AC341" s="13"/>
      <c r="AD341" s="11" t="s">
        <v>214</v>
      </c>
      <c r="AE341" s="17" t="str">
        <f>B341</f>
        <v>Glucosamine-6-phosphate</v>
      </c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2"/>
      <c r="AQ341" s="13"/>
    </row>
    <row r="342" spans="1:43" x14ac:dyDescent="0.25">
      <c r="A342" s="12"/>
      <c r="B342" s="14" t="s">
        <v>218</v>
      </c>
      <c r="C342" s="14" t="s">
        <v>219</v>
      </c>
      <c r="D342" s="14" t="s">
        <v>220</v>
      </c>
      <c r="E342" s="14" t="s">
        <v>221</v>
      </c>
      <c r="F342" s="14" t="s">
        <v>222</v>
      </c>
      <c r="G342" s="14" t="s">
        <v>223</v>
      </c>
      <c r="H342" s="14" t="s">
        <v>224</v>
      </c>
      <c r="I342" s="14" t="s">
        <v>225</v>
      </c>
      <c r="J342" s="14" t="s">
        <v>226</v>
      </c>
      <c r="K342" s="14" t="s">
        <v>227</v>
      </c>
      <c r="L342" s="14" t="s">
        <v>228</v>
      </c>
      <c r="M342" s="14" t="s">
        <v>229</v>
      </c>
      <c r="N342" s="14" t="s">
        <v>213</v>
      </c>
      <c r="O342" s="13"/>
      <c r="P342" s="12"/>
      <c r="Q342" s="14" t="s">
        <v>218</v>
      </c>
      <c r="R342" s="14" t="s">
        <v>219</v>
      </c>
      <c r="S342" s="14" t="s">
        <v>220</v>
      </c>
      <c r="T342" s="14" t="s">
        <v>221</v>
      </c>
      <c r="U342" s="14" t="s">
        <v>222</v>
      </c>
      <c r="V342" s="14" t="s">
        <v>223</v>
      </c>
      <c r="W342" s="14" t="s">
        <v>224</v>
      </c>
      <c r="X342" s="14" t="s">
        <v>225</v>
      </c>
      <c r="Y342" s="14" t="s">
        <v>226</v>
      </c>
      <c r="Z342" s="14" t="s">
        <v>227</v>
      </c>
      <c r="AA342" s="14" t="s">
        <v>228</v>
      </c>
      <c r="AB342" s="14" t="s">
        <v>229</v>
      </c>
      <c r="AC342" s="13"/>
      <c r="AD342" s="12"/>
      <c r="AE342" s="14" t="s">
        <v>218</v>
      </c>
      <c r="AF342" s="14" t="s">
        <v>219</v>
      </c>
      <c r="AG342" s="14" t="s">
        <v>220</v>
      </c>
      <c r="AH342" s="14" t="s">
        <v>221</v>
      </c>
      <c r="AI342" s="14" t="s">
        <v>222</v>
      </c>
      <c r="AJ342" s="14" t="s">
        <v>223</v>
      </c>
      <c r="AK342" s="14" t="s">
        <v>224</v>
      </c>
      <c r="AL342" s="14" t="s">
        <v>225</v>
      </c>
      <c r="AM342" s="14" t="s">
        <v>226</v>
      </c>
      <c r="AN342" s="14" t="s">
        <v>227</v>
      </c>
      <c r="AO342" s="14" t="s">
        <v>228</v>
      </c>
      <c r="AP342" s="14" t="s">
        <v>229</v>
      </c>
      <c r="AQ342" s="13"/>
    </row>
    <row r="343" spans="1:43" x14ac:dyDescent="0.25">
      <c r="A343" s="12" t="s">
        <v>230</v>
      </c>
      <c r="F343" s="12"/>
      <c r="G343" s="12"/>
      <c r="H343" s="12"/>
      <c r="I343" s="12"/>
      <c r="J343" s="12"/>
      <c r="K343" s="12"/>
      <c r="L343" s="12"/>
      <c r="M343" s="12"/>
      <c r="N343" s="12">
        <v>3.6634621409977131</v>
      </c>
      <c r="O343" s="13"/>
      <c r="P343" s="12" t="s">
        <v>230</v>
      </c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3"/>
      <c r="AD343" s="12" t="s">
        <v>230</v>
      </c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</row>
    <row r="344" spans="1:43" x14ac:dyDescent="0.25">
      <c r="A344" s="12" t="s">
        <v>231</v>
      </c>
      <c r="B344">
        <v>200952</v>
      </c>
      <c r="F344" s="12"/>
      <c r="G344" s="12"/>
      <c r="H344" s="12"/>
      <c r="I344" s="12"/>
      <c r="J344" s="12"/>
      <c r="K344" s="12"/>
      <c r="L344" s="12"/>
      <c r="M344" s="12"/>
      <c r="N344" s="12">
        <v>52.663271584675194</v>
      </c>
      <c r="O344" s="13"/>
      <c r="P344" s="12" t="s">
        <v>231</v>
      </c>
      <c r="Q344" s="12">
        <f t="shared" ref="Q344:Q347" si="166">B344*$N344</f>
        <v>10582789.751483649</v>
      </c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3"/>
      <c r="AD344" s="12" t="s">
        <v>231</v>
      </c>
      <c r="AE344" s="12">
        <f>Q344/$Q$353</f>
        <v>3.1124800126617838</v>
      </c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</row>
    <row r="345" spans="1:43" x14ac:dyDescent="0.25">
      <c r="A345" s="12" t="s">
        <v>232</v>
      </c>
      <c r="B345">
        <v>93264</v>
      </c>
      <c r="F345" s="12"/>
      <c r="G345" s="12"/>
      <c r="H345" s="12"/>
      <c r="I345" s="12"/>
      <c r="J345" s="12"/>
      <c r="K345" s="12"/>
      <c r="L345" s="12"/>
      <c r="M345" s="12"/>
      <c r="N345" s="12">
        <v>5.27428246560173</v>
      </c>
      <c r="O345" s="13"/>
      <c r="P345" s="12" t="s">
        <v>232</v>
      </c>
      <c r="Q345" s="12">
        <f>B345*$N345</f>
        <v>491900.67987187975</v>
      </c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3"/>
      <c r="AD345" s="12" t="s">
        <v>232</v>
      </c>
      <c r="AE345" s="12">
        <f>Q345/$Q$353</f>
        <v>0.14467178034046516</v>
      </c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</row>
    <row r="346" spans="1:43" x14ac:dyDescent="0.25">
      <c r="A346" s="12" t="s">
        <v>233</v>
      </c>
      <c r="B346">
        <v>437165</v>
      </c>
      <c r="F346" s="12"/>
      <c r="G346" s="12"/>
      <c r="H346" s="12"/>
      <c r="I346" s="12"/>
      <c r="J346" s="12"/>
      <c r="K346" s="12"/>
      <c r="L346" s="12"/>
      <c r="M346" s="12"/>
      <c r="N346" s="12">
        <v>1</v>
      </c>
      <c r="O346" s="13"/>
      <c r="P346" s="12" t="s">
        <v>233</v>
      </c>
      <c r="Q346" s="12">
        <f t="shared" si="166"/>
        <v>437165</v>
      </c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3"/>
      <c r="AD346" s="12" t="s">
        <v>233</v>
      </c>
      <c r="AE346" s="12">
        <f>Q346/$Q$353</f>
        <v>0.12857359511886085</v>
      </c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</row>
    <row r="347" spans="1:43" x14ac:dyDescent="0.25">
      <c r="A347" s="12" t="s">
        <v>234</v>
      </c>
      <c r="B347">
        <v>221878</v>
      </c>
      <c r="F347" s="12"/>
      <c r="G347" s="12"/>
      <c r="H347" s="12"/>
      <c r="I347" s="12"/>
      <c r="J347" s="12"/>
      <c r="K347" s="12"/>
      <c r="L347" s="12"/>
      <c r="M347" s="12"/>
      <c r="N347" s="12">
        <v>9.4133004498598787</v>
      </c>
      <c r="O347" s="13"/>
      <c r="P347" s="12" t="s">
        <v>234</v>
      </c>
      <c r="Q347" s="12">
        <f t="shared" si="166"/>
        <v>2088604.2772140102</v>
      </c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3"/>
      <c r="AD347" s="12" t="s">
        <v>234</v>
      </c>
      <c r="AE347" s="12">
        <f>Q347/$Q$353</f>
        <v>0.61427461187889054</v>
      </c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</row>
    <row r="348" spans="1:43" x14ac:dyDescent="0.25">
      <c r="A348" s="12" t="s">
        <v>235</v>
      </c>
      <c r="B348">
        <v>378890</v>
      </c>
      <c r="F348" s="12"/>
      <c r="G348" s="12"/>
      <c r="H348" s="12"/>
      <c r="I348" s="12"/>
      <c r="J348" s="12"/>
      <c r="K348" s="12"/>
      <c r="L348" s="12"/>
      <c r="M348" s="12"/>
      <c r="N348" s="12">
        <v>3.3537949993383345</v>
      </c>
      <c r="O348" s="13"/>
      <c r="P348" s="12" t="s">
        <v>235</v>
      </c>
      <c r="Q348" s="12">
        <f t="shared" ref="Q348:Q352" si="167">B348*$N348</f>
        <v>1270719.3872993016</v>
      </c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3"/>
      <c r="AD348" s="12" t="s">
        <v>235</v>
      </c>
      <c r="AE348" s="12">
        <f>Q348/$Q$353</f>
        <v>0.3737283634607238</v>
      </c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</row>
    <row r="349" spans="1:43" x14ac:dyDescent="0.25">
      <c r="A349" s="12" t="s">
        <v>236</v>
      </c>
      <c r="F349" s="12"/>
      <c r="G349" s="12"/>
      <c r="H349" s="12"/>
      <c r="I349" s="12"/>
      <c r="J349" s="12"/>
      <c r="K349" s="12"/>
      <c r="L349" s="12"/>
      <c r="M349" s="12"/>
      <c r="N349" s="12">
        <v>3.7705854651120836</v>
      </c>
      <c r="O349" s="13"/>
      <c r="P349" s="12" t="s">
        <v>236</v>
      </c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3"/>
      <c r="AD349" s="12" t="s">
        <v>236</v>
      </c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</row>
    <row r="350" spans="1:43" x14ac:dyDescent="0.25">
      <c r="A350" s="12" t="s">
        <v>237</v>
      </c>
      <c r="B350">
        <v>36293</v>
      </c>
      <c r="F350" s="12"/>
      <c r="G350" s="12"/>
      <c r="H350" s="12"/>
      <c r="I350" s="12"/>
      <c r="J350" s="12"/>
      <c r="K350" s="12"/>
      <c r="L350" s="12"/>
      <c r="M350" s="12"/>
      <c r="N350" s="12">
        <v>10.154589962199262</v>
      </c>
      <c r="O350" s="13"/>
      <c r="P350" s="12" t="s">
        <v>237</v>
      </c>
      <c r="Q350" s="12">
        <f t="shared" si="167"/>
        <v>368540.53349809779</v>
      </c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3"/>
      <c r="AD350" s="12" t="s">
        <v>237</v>
      </c>
      <c r="AE350" s="12">
        <f>Q350/$Q$353</f>
        <v>0.10839061072792515</v>
      </c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</row>
    <row r="351" spans="1:43" x14ac:dyDescent="0.25">
      <c r="A351" s="12" t="s">
        <v>238</v>
      </c>
      <c r="B351">
        <v>220768</v>
      </c>
      <c r="F351" s="12"/>
      <c r="G351" s="12"/>
      <c r="H351" s="12"/>
      <c r="I351" s="12"/>
      <c r="J351" s="12"/>
      <c r="K351" s="12"/>
      <c r="L351" s="12"/>
      <c r="M351" s="12"/>
      <c r="N351" s="12">
        <v>2.4585723137428261</v>
      </c>
      <c r="O351" s="13"/>
      <c r="P351" s="12" t="s">
        <v>238</v>
      </c>
      <c r="Q351" s="12">
        <f t="shared" si="167"/>
        <v>542774.09256037627</v>
      </c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3"/>
      <c r="AD351" s="12" t="s">
        <v>238</v>
      </c>
      <c r="AE351" s="12">
        <f>Q351/$Q$353</f>
        <v>0.15963404302234838</v>
      </c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</row>
    <row r="352" spans="1:43" x14ac:dyDescent="0.25">
      <c r="A352" s="12" t="s">
        <v>239</v>
      </c>
      <c r="B352">
        <v>209994</v>
      </c>
      <c r="F352" s="12"/>
      <c r="G352" s="12"/>
      <c r="H352" s="12"/>
      <c r="I352" s="12"/>
      <c r="J352" s="12"/>
      <c r="K352" s="12"/>
      <c r="L352" s="12"/>
      <c r="M352" s="12"/>
      <c r="N352" s="12">
        <v>5.7441821194253215</v>
      </c>
      <c r="O352" s="13"/>
      <c r="P352" s="12" t="s">
        <v>239</v>
      </c>
      <c r="Q352" s="12">
        <f t="shared" si="167"/>
        <v>1206243.7799866009</v>
      </c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3"/>
      <c r="AD352" s="12" t="s">
        <v>239</v>
      </c>
      <c r="AE352" s="12">
        <f>Q352/$Q$353</f>
        <v>0.35476559052678391</v>
      </c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</row>
    <row r="353" spans="1:43" ht="15.75" x14ac:dyDescent="0.25">
      <c r="A353" s="11" t="s">
        <v>240</v>
      </c>
      <c r="B353" s="12">
        <f t="shared" ref="B353:M353" si="168">AVERAGE(B343:B347)</f>
        <v>238314.75</v>
      </c>
      <c r="C353" s="12" t="e">
        <f t="shared" si="168"/>
        <v>#DIV/0!</v>
      </c>
      <c r="D353" s="12" t="e">
        <f t="shared" si="168"/>
        <v>#DIV/0!</v>
      </c>
      <c r="E353" s="12" t="e">
        <f t="shared" si="168"/>
        <v>#DIV/0!</v>
      </c>
      <c r="F353" s="12" t="e">
        <f t="shared" si="168"/>
        <v>#DIV/0!</v>
      </c>
      <c r="G353" s="12" t="e">
        <f t="shared" si="168"/>
        <v>#DIV/0!</v>
      </c>
      <c r="H353" s="12" t="e">
        <f t="shared" si="168"/>
        <v>#DIV/0!</v>
      </c>
      <c r="I353" s="12" t="e">
        <f t="shared" si="168"/>
        <v>#DIV/0!</v>
      </c>
      <c r="J353" s="12" t="e">
        <f t="shared" si="168"/>
        <v>#DIV/0!</v>
      </c>
      <c r="K353" s="12" t="e">
        <f t="shared" si="168"/>
        <v>#DIV/0!</v>
      </c>
      <c r="L353" s="12" t="e">
        <f t="shared" si="168"/>
        <v>#DIV/0!</v>
      </c>
      <c r="M353" s="12" t="e">
        <f t="shared" si="168"/>
        <v>#DIV/0!</v>
      </c>
      <c r="N353" s="12"/>
      <c r="O353" s="13"/>
      <c r="P353" s="11" t="s">
        <v>240</v>
      </c>
      <c r="Q353" s="12">
        <f>AVERAGE(Q343:Q347)</f>
        <v>3400114.9271423845</v>
      </c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3"/>
      <c r="AD353" s="11" t="s">
        <v>240</v>
      </c>
      <c r="AE353" s="12">
        <f>AVERAGE(AE343:AE347)</f>
        <v>1</v>
      </c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</row>
    <row r="354" spans="1:43" ht="15.75" x14ac:dyDescent="0.25">
      <c r="A354" s="11" t="s">
        <v>241</v>
      </c>
      <c r="B354" s="12">
        <f>AVERAGE(B348:B352)</f>
        <v>211486.25</v>
      </c>
      <c r="C354" s="12" t="e">
        <f t="shared" ref="C354:M354" si="169">AVERAGE(C348:C352)</f>
        <v>#DIV/0!</v>
      </c>
      <c r="D354" s="12" t="e">
        <f t="shared" si="169"/>
        <v>#DIV/0!</v>
      </c>
      <c r="E354" s="12" t="e">
        <f t="shared" si="169"/>
        <v>#DIV/0!</v>
      </c>
      <c r="F354" s="12" t="e">
        <f t="shared" si="169"/>
        <v>#DIV/0!</v>
      </c>
      <c r="G354" s="12" t="e">
        <f t="shared" si="169"/>
        <v>#DIV/0!</v>
      </c>
      <c r="H354" s="12" t="e">
        <f t="shared" si="169"/>
        <v>#DIV/0!</v>
      </c>
      <c r="I354" s="12" t="e">
        <f t="shared" si="169"/>
        <v>#DIV/0!</v>
      </c>
      <c r="J354" s="12" t="e">
        <f t="shared" si="169"/>
        <v>#DIV/0!</v>
      </c>
      <c r="K354" s="12" t="e">
        <f t="shared" si="169"/>
        <v>#DIV/0!</v>
      </c>
      <c r="L354" s="12" t="e">
        <f t="shared" si="169"/>
        <v>#DIV/0!</v>
      </c>
      <c r="M354" s="12" t="e">
        <f t="shared" si="169"/>
        <v>#DIV/0!</v>
      </c>
      <c r="N354" s="12"/>
      <c r="O354" s="13"/>
      <c r="P354" s="11" t="s">
        <v>241</v>
      </c>
      <c r="Q354" s="12">
        <f>AVERAGE(Q348:Q352)</f>
        <v>847069.44833609404</v>
      </c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3"/>
      <c r="AD354" s="11" t="s">
        <v>241</v>
      </c>
      <c r="AE354" s="12">
        <f>AVERAGE(AE348:AE352)</f>
        <v>0.24912965193444531</v>
      </c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</row>
    <row r="355" spans="1:43" ht="15.75" x14ac:dyDescent="0.25">
      <c r="A355" s="1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5"/>
      <c r="P355" s="11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5"/>
      <c r="AD355" s="11" t="s">
        <v>242</v>
      </c>
      <c r="AE355" s="14">
        <f>TTEST(AE343:AE347,AE348:AE352,1,2)</f>
        <v>0.1674444140377763</v>
      </c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5"/>
    </row>
    <row r="356" spans="1:43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</row>
    <row r="357" spans="1:43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</row>
    <row r="358" spans="1:43" ht="15.75" x14ac:dyDescent="0.25">
      <c r="A358" s="11" t="s">
        <v>216</v>
      </c>
      <c r="B358" s="17" t="s">
        <v>103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2"/>
      <c r="N358" s="12"/>
      <c r="O358" s="13"/>
      <c r="P358" s="11" t="s">
        <v>217</v>
      </c>
      <c r="Q358" s="17" t="str">
        <f>B358</f>
        <v>Glucose</v>
      </c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2"/>
      <c r="AC358" s="13"/>
      <c r="AD358" s="11" t="s">
        <v>214</v>
      </c>
      <c r="AE358" s="17" t="str">
        <f>B358</f>
        <v>Glucose</v>
      </c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2"/>
      <c r="AQ358" s="13"/>
    </row>
    <row r="359" spans="1:43" x14ac:dyDescent="0.25">
      <c r="A359" s="12"/>
      <c r="B359" s="14" t="s">
        <v>218</v>
      </c>
      <c r="C359" s="14" t="s">
        <v>219</v>
      </c>
      <c r="D359" s="14" t="s">
        <v>220</v>
      </c>
      <c r="E359" s="14" t="s">
        <v>221</v>
      </c>
      <c r="F359" s="14" t="s">
        <v>222</v>
      </c>
      <c r="G359" s="14" t="s">
        <v>223</v>
      </c>
      <c r="H359" s="14" t="s">
        <v>224</v>
      </c>
      <c r="I359" s="14" t="s">
        <v>225</v>
      </c>
      <c r="J359" s="14" t="s">
        <v>226</v>
      </c>
      <c r="K359" s="14" t="s">
        <v>227</v>
      </c>
      <c r="L359" s="14" t="s">
        <v>228</v>
      </c>
      <c r="M359" s="14" t="s">
        <v>229</v>
      </c>
      <c r="N359" s="14" t="s">
        <v>213</v>
      </c>
      <c r="O359" s="13"/>
      <c r="P359" s="12"/>
      <c r="Q359" s="14" t="s">
        <v>218</v>
      </c>
      <c r="R359" s="14" t="s">
        <v>219</v>
      </c>
      <c r="S359" s="14" t="s">
        <v>220</v>
      </c>
      <c r="T359" s="14" t="s">
        <v>221</v>
      </c>
      <c r="U359" s="14" t="s">
        <v>222</v>
      </c>
      <c r="V359" s="14" t="s">
        <v>223</v>
      </c>
      <c r="W359" s="14" t="s">
        <v>224</v>
      </c>
      <c r="X359" s="14" t="s">
        <v>225</v>
      </c>
      <c r="Y359" s="14" t="s">
        <v>226</v>
      </c>
      <c r="Z359" s="14" t="s">
        <v>227</v>
      </c>
      <c r="AA359" s="14" t="s">
        <v>228</v>
      </c>
      <c r="AB359" s="14" t="s">
        <v>229</v>
      </c>
      <c r="AC359" s="13"/>
      <c r="AD359" s="12"/>
      <c r="AE359" s="14" t="s">
        <v>218</v>
      </c>
      <c r="AF359" s="14" t="s">
        <v>219</v>
      </c>
      <c r="AG359" s="14" t="s">
        <v>220</v>
      </c>
      <c r="AH359" s="14" t="s">
        <v>221</v>
      </c>
      <c r="AI359" s="14" t="s">
        <v>222</v>
      </c>
      <c r="AJ359" s="14" t="s">
        <v>223</v>
      </c>
      <c r="AK359" s="14" t="s">
        <v>224</v>
      </c>
      <c r="AL359" s="14" t="s">
        <v>225</v>
      </c>
      <c r="AM359" s="14" t="s">
        <v>226</v>
      </c>
      <c r="AN359" s="14" t="s">
        <v>227</v>
      </c>
      <c r="AO359" s="14" t="s">
        <v>228</v>
      </c>
      <c r="AP359" s="14" t="s">
        <v>229</v>
      </c>
      <c r="AQ359" s="13"/>
    </row>
    <row r="360" spans="1:43" x14ac:dyDescent="0.25">
      <c r="A360" s="12" t="s">
        <v>230</v>
      </c>
      <c r="B360">
        <v>189990</v>
      </c>
      <c r="F360" s="12"/>
      <c r="G360" s="12"/>
      <c r="H360" s="12"/>
      <c r="I360" s="12"/>
      <c r="J360" s="12"/>
      <c r="K360" s="12"/>
      <c r="L360" s="12"/>
      <c r="M360" s="12"/>
      <c r="N360" s="12">
        <v>3.6634621409977131</v>
      </c>
      <c r="O360" s="13"/>
      <c r="P360" s="12" t="s">
        <v>230</v>
      </c>
      <c r="Q360" s="12">
        <f>B360*$N360</f>
        <v>696021.17216815555</v>
      </c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3"/>
      <c r="AD360" s="12" t="s">
        <v>230</v>
      </c>
      <c r="AE360" s="12">
        <f t="shared" ref="AE360:AE369" si="170">Q360/$Q$370</f>
        <v>4.8479078525389942E-2</v>
      </c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</row>
    <row r="361" spans="1:43" x14ac:dyDescent="0.25">
      <c r="A361" s="12" t="s">
        <v>231</v>
      </c>
      <c r="B361">
        <v>1138712</v>
      </c>
      <c r="C361">
        <v>22729</v>
      </c>
      <c r="F361" s="12"/>
      <c r="G361" s="12"/>
      <c r="H361" s="12"/>
      <c r="I361" s="12"/>
      <c r="J361" s="12"/>
      <c r="K361" s="12"/>
      <c r="L361" s="12"/>
      <c r="M361" s="12"/>
      <c r="N361" s="12">
        <v>52.663271584675194</v>
      </c>
      <c r="O361" s="13"/>
      <c r="P361" s="12" t="s">
        <v>231</v>
      </c>
      <c r="Q361" s="12">
        <f t="shared" ref="Q361:Q364" si="171">B361*$N361</f>
        <v>59968299.312728658</v>
      </c>
      <c r="R361" s="12">
        <f t="shared" ref="R361:R364" si="172">C361*$N361</f>
        <v>1196983.4998480824</v>
      </c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3"/>
      <c r="AD361" s="12" t="s">
        <v>231</v>
      </c>
      <c r="AE361" s="12">
        <f t="shared" si="170"/>
        <v>4.1768957722359232</v>
      </c>
      <c r="AF361" s="12">
        <f>R361/$Q$370</f>
        <v>8.3371971145601603E-2</v>
      </c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3"/>
    </row>
    <row r="362" spans="1:43" x14ac:dyDescent="0.25">
      <c r="A362" s="12" t="s">
        <v>232</v>
      </c>
      <c r="B362">
        <v>442070</v>
      </c>
      <c r="F362" s="12"/>
      <c r="G362" s="12"/>
      <c r="H362" s="12"/>
      <c r="I362" s="12"/>
      <c r="J362" s="12"/>
      <c r="K362" s="12"/>
      <c r="L362" s="12"/>
      <c r="M362" s="12"/>
      <c r="N362" s="12">
        <v>5.27428246560173</v>
      </c>
      <c r="O362" s="13"/>
      <c r="P362" s="12" t="s">
        <v>232</v>
      </c>
      <c r="Q362" s="12">
        <f t="shared" si="171"/>
        <v>2331602.0495685567</v>
      </c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3"/>
      <c r="AD362" s="12" t="s">
        <v>232</v>
      </c>
      <c r="AE362" s="12">
        <f t="shared" si="170"/>
        <v>0.16240011564430645</v>
      </c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3"/>
    </row>
    <row r="363" spans="1:43" x14ac:dyDescent="0.25">
      <c r="A363" s="12" t="s">
        <v>233</v>
      </c>
      <c r="B363">
        <v>2275075</v>
      </c>
      <c r="C363">
        <v>58900</v>
      </c>
      <c r="F363" s="12"/>
      <c r="G363" s="12"/>
      <c r="H363" s="12"/>
      <c r="I363" s="12"/>
      <c r="J363" s="12"/>
      <c r="K363" s="12"/>
      <c r="L363" s="12"/>
      <c r="M363" s="12"/>
      <c r="N363" s="12">
        <v>1</v>
      </c>
      <c r="O363" s="13"/>
      <c r="P363" s="12" t="s">
        <v>233</v>
      </c>
      <c r="Q363" s="12">
        <f t="shared" si="171"/>
        <v>2275075</v>
      </c>
      <c r="R363" s="12">
        <f t="shared" si="172"/>
        <v>58900</v>
      </c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3"/>
      <c r="AD363" s="12" t="s">
        <v>233</v>
      </c>
      <c r="AE363" s="12">
        <f t="shared" si="170"/>
        <v>0.15846290886896341</v>
      </c>
      <c r="AF363" s="12">
        <f>R363/$Q$370</f>
        <v>4.1024868773038006E-3</v>
      </c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3"/>
    </row>
    <row r="364" spans="1:43" x14ac:dyDescent="0.25">
      <c r="A364" s="12" t="s">
        <v>234</v>
      </c>
      <c r="B364">
        <v>692077</v>
      </c>
      <c r="C364">
        <v>23104</v>
      </c>
      <c r="F364" s="12"/>
      <c r="G364" s="12"/>
      <c r="H364" s="12"/>
      <c r="I364" s="12"/>
      <c r="J364" s="12"/>
      <c r="K364" s="12"/>
      <c r="L364" s="12"/>
      <c r="M364" s="12"/>
      <c r="N364" s="12">
        <v>9.4133004498598787</v>
      </c>
      <c r="O364" s="13"/>
      <c r="P364" s="12" t="s">
        <v>234</v>
      </c>
      <c r="Q364" s="12">
        <f t="shared" si="171"/>
        <v>6514728.7354376754</v>
      </c>
      <c r="R364" s="12">
        <f t="shared" si="172"/>
        <v>217484.89359356265</v>
      </c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3"/>
      <c r="AD364" s="12" t="s">
        <v>234</v>
      </c>
      <c r="AE364" s="12">
        <f t="shared" si="170"/>
        <v>0.45376212472541677</v>
      </c>
      <c r="AF364" s="12">
        <f>R364/$Q$370</f>
        <v>1.5148199014930462E-2</v>
      </c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3"/>
    </row>
    <row r="365" spans="1:43" x14ac:dyDescent="0.25">
      <c r="A365" s="12" t="s">
        <v>235</v>
      </c>
      <c r="B365">
        <v>2835991</v>
      </c>
      <c r="C365">
        <v>77956</v>
      </c>
      <c r="F365" s="12"/>
      <c r="G365" s="12"/>
      <c r="H365" s="12"/>
      <c r="I365" s="12"/>
      <c r="J365" s="12"/>
      <c r="K365" s="12"/>
      <c r="L365" s="12"/>
      <c r="M365" s="12"/>
      <c r="N365" s="12">
        <v>3.3537949993383345</v>
      </c>
      <c r="O365" s="13"/>
      <c r="P365" s="12" t="s">
        <v>235</v>
      </c>
      <c r="Q365" s="12">
        <f t="shared" ref="Q365:Q369" si="173">B365*$N365</f>
        <v>9511332.4339685217</v>
      </c>
      <c r="R365" s="12">
        <f t="shared" ref="R365:R368" si="174">C365*$N365</f>
        <v>261448.4429684192</v>
      </c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3"/>
      <c r="AD365" s="12" t="s">
        <v>235</v>
      </c>
      <c r="AE365" s="12">
        <f t="shared" si="170"/>
        <v>0.6624807554504224</v>
      </c>
      <c r="AF365" s="12">
        <f>R365/$Q$370</f>
        <v>1.82103362711282E-2</v>
      </c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3"/>
    </row>
    <row r="366" spans="1:43" x14ac:dyDescent="0.25">
      <c r="A366" s="12" t="s">
        <v>236</v>
      </c>
      <c r="B366">
        <v>122460</v>
      </c>
      <c r="F366" s="12"/>
      <c r="G366" s="12"/>
      <c r="H366" s="12"/>
      <c r="I366" s="12"/>
      <c r="J366" s="12"/>
      <c r="K366" s="12"/>
      <c r="L366" s="12"/>
      <c r="M366" s="12"/>
      <c r="N366" s="12">
        <v>3.7705854651120836</v>
      </c>
      <c r="O366" s="13"/>
      <c r="P366" s="12" t="s">
        <v>236</v>
      </c>
      <c r="Q366" s="12">
        <f t="shared" si="173"/>
        <v>461745.89605762577</v>
      </c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3"/>
      <c r="AD366" s="12" t="s">
        <v>236</v>
      </c>
      <c r="AE366" s="12">
        <f t="shared" si="170"/>
        <v>3.216140032640568E-2</v>
      </c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3"/>
    </row>
    <row r="367" spans="1:43" x14ac:dyDescent="0.25">
      <c r="A367" s="12" t="s">
        <v>237</v>
      </c>
      <c r="B367">
        <v>711898</v>
      </c>
      <c r="F367" s="12"/>
      <c r="G367" s="12"/>
      <c r="H367" s="12"/>
      <c r="I367" s="12"/>
      <c r="J367" s="12"/>
      <c r="K367" s="12"/>
      <c r="L367" s="12"/>
      <c r="M367" s="12"/>
      <c r="N367" s="12">
        <v>10.154589962199262</v>
      </c>
      <c r="O367" s="13"/>
      <c r="P367" s="12" t="s">
        <v>237</v>
      </c>
      <c r="Q367" s="12">
        <f t="shared" si="173"/>
        <v>7229032.2849097308</v>
      </c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3"/>
      <c r="AD367" s="12" t="s">
        <v>237</v>
      </c>
      <c r="AE367" s="12">
        <f t="shared" si="170"/>
        <v>0.50351460245242241</v>
      </c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3"/>
    </row>
    <row r="368" spans="1:43" x14ac:dyDescent="0.25">
      <c r="A368" s="12" t="s">
        <v>238</v>
      </c>
      <c r="B368">
        <v>2971885</v>
      </c>
      <c r="C368">
        <v>67438</v>
      </c>
      <c r="F368" s="12"/>
      <c r="G368" s="12"/>
      <c r="H368" s="12"/>
      <c r="I368" s="12"/>
      <c r="J368" s="12"/>
      <c r="K368" s="12"/>
      <c r="L368" s="12"/>
      <c r="M368" s="12"/>
      <c r="N368" s="12">
        <v>2.4585723137428261</v>
      </c>
      <c r="O368" s="13"/>
      <c r="P368" s="12" t="s">
        <v>238</v>
      </c>
      <c r="Q368" s="12">
        <f t="shared" si="173"/>
        <v>7306594.1806275984</v>
      </c>
      <c r="R368" s="12">
        <f t="shared" si="174"/>
        <v>165801.19969418872</v>
      </c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3"/>
      <c r="AD368" s="12" t="s">
        <v>238</v>
      </c>
      <c r="AE368" s="12">
        <f t="shared" si="170"/>
        <v>0.50891692264531474</v>
      </c>
      <c r="AF368" s="12">
        <f>R368/$Q$370</f>
        <v>1.1548340339331683E-2</v>
      </c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3"/>
    </row>
    <row r="369" spans="1:43" x14ac:dyDescent="0.25">
      <c r="A369" s="12" t="s">
        <v>239</v>
      </c>
      <c r="B369">
        <v>229369</v>
      </c>
      <c r="F369" s="12"/>
      <c r="G369" s="12"/>
      <c r="H369" s="12"/>
      <c r="I369" s="12"/>
      <c r="J369" s="12"/>
      <c r="K369" s="12"/>
      <c r="L369" s="12"/>
      <c r="M369" s="12"/>
      <c r="N369" s="12">
        <v>5.7441821194253215</v>
      </c>
      <c r="O369" s="13"/>
      <c r="P369" s="12" t="s">
        <v>239</v>
      </c>
      <c r="Q369" s="12">
        <f t="shared" si="173"/>
        <v>1317537.3085504666</v>
      </c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3"/>
      <c r="AD369" s="12" t="s">
        <v>239</v>
      </c>
      <c r="AE369" s="12">
        <f t="shared" si="170"/>
        <v>9.1768752439498433E-2</v>
      </c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3"/>
    </row>
    <row r="370" spans="1:43" ht="15.75" x14ac:dyDescent="0.25">
      <c r="A370" s="11" t="s">
        <v>240</v>
      </c>
      <c r="B370" s="12">
        <f t="shared" ref="B370:M370" si="175">AVERAGE(B360:B364)</f>
        <v>947584.8</v>
      </c>
      <c r="C370" s="12">
        <f t="shared" si="175"/>
        <v>34911</v>
      </c>
      <c r="D370" s="12" t="e">
        <f t="shared" si="175"/>
        <v>#DIV/0!</v>
      </c>
      <c r="E370" s="12" t="e">
        <f t="shared" si="175"/>
        <v>#DIV/0!</v>
      </c>
      <c r="F370" s="12" t="e">
        <f t="shared" si="175"/>
        <v>#DIV/0!</v>
      </c>
      <c r="G370" s="12" t="e">
        <f t="shared" si="175"/>
        <v>#DIV/0!</v>
      </c>
      <c r="H370" s="12" t="e">
        <f t="shared" si="175"/>
        <v>#DIV/0!</v>
      </c>
      <c r="I370" s="12" t="e">
        <f t="shared" si="175"/>
        <v>#DIV/0!</v>
      </c>
      <c r="J370" s="12" t="e">
        <f t="shared" si="175"/>
        <v>#DIV/0!</v>
      </c>
      <c r="K370" s="12" t="e">
        <f t="shared" si="175"/>
        <v>#DIV/0!</v>
      </c>
      <c r="L370" s="12" t="e">
        <f t="shared" si="175"/>
        <v>#DIV/0!</v>
      </c>
      <c r="M370" s="12" t="e">
        <f t="shared" si="175"/>
        <v>#DIV/0!</v>
      </c>
      <c r="N370" s="12"/>
      <c r="O370" s="13"/>
      <c r="P370" s="11" t="s">
        <v>240</v>
      </c>
      <c r="Q370" s="12">
        <f>AVERAGE(Q360:Q364)</f>
        <v>14357145.253980611</v>
      </c>
      <c r="R370" s="12">
        <f>AVERAGE(R360:R364)</f>
        <v>491122.79781388165</v>
      </c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3"/>
      <c r="AD370" s="11" t="s">
        <v>240</v>
      </c>
      <c r="AE370" s="12">
        <f>AVERAGE(AE360:AE364)</f>
        <v>1</v>
      </c>
      <c r="AF370" s="12">
        <f>AVERAGE(AF360:AF364)</f>
        <v>3.4207552345945288E-2</v>
      </c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3"/>
    </row>
    <row r="371" spans="1:43" ht="15.75" x14ac:dyDescent="0.25">
      <c r="A371" s="11" t="s">
        <v>241</v>
      </c>
      <c r="B371" s="12">
        <f>AVERAGE(B365:B369)</f>
        <v>1374320.6</v>
      </c>
      <c r="C371" s="12">
        <f t="shared" ref="C371:M371" si="176">AVERAGE(C365:C369)</f>
        <v>72697</v>
      </c>
      <c r="D371" s="12" t="e">
        <f t="shared" si="176"/>
        <v>#DIV/0!</v>
      </c>
      <c r="E371" s="12" t="e">
        <f t="shared" si="176"/>
        <v>#DIV/0!</v>
      </c>
      <c r="F371" s="12" t="e">
        <f t="shared" si="176"/>
        <v>#DIV/0!</v>
      </c>
      <c r="G371" s="12" t="e">
        <f t="shared" si="176"/>
        <v>#DIV/0!</v>
      </c>
      <c r="H371" s="12" t="e">
        <f t="shared" si="176"/>
        <v>#DIV/0!</v>
      </c>
      <c r="I371" s="12" t="e">
        <f t="shared" si="176"/>
        <v>#DIV/0!</v>
      </c>
      <c r="J371" s="12" t="e">
        <f t="shared" si="176"/>
        <v>#DIV/0!</v>
      </c>
      <c r="K371" s="12" t="e">
        <f t="shared" si="176"/>
        <v>#DIV/0!</v>
      </c>
      <c r="L371" s="12" t="e">
        <f t="shared" si="176"/>
        <v>#DIV/0!</v>
      </c>
      <c r="M371" s="12" t="e">
        <f t="shared" si="176"/>
        <v>#DIV/0!</v>
      </c>
      <c r="N371" s="12"/>
      <c r="O371" s="13"/>
      <c r="P371" s="11" t="s">
        <v>241</v>
      </c>
      <c r="Q371" s="12">
        <f>AVERAGE(Q365:Q369)</f>
        <v>5165248.420822789</v>
      </c>
      <c r="R371" s="12">
        <f t="shared" ref="R371" si="177">AVERAGE(R365:R369)</f>
        <v>213624.82133130397</v>
      </c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3"/>
      <c r="AD371" s="11" t="s">
        <v>241</v>
      </c>
      <c r="AE371" s="12">
        <f>AVERAGE(AE365:AE369)</f>
        <v>0.35976848666281269</v>
      </c>
      <c r="AF371" s="12">
        <f>AVERAGE(AF365:AF369)</f>
        <v>1.4879338305229941E-2</v>
      </c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3"/>
    </row>
    <row r="372" spans="1:43" ht="15.75" x14ac:dyDescent="0.25">
      <c r="A372" s="1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5"/>
      <c r="P372" s="11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5"/>
      <c r="AD372" s="11" t="s">
        <v>242</v>
      </c>
      <c r="AE372" s="14">
        <f>TTEST(AE360:AE364,AE365:AE369,1,2)</f>
        <v>0.22518850085082015</v>
      </c>
      <c r="AF372" s="14">
        <f>TTEST(AF360:AF364,AF365:AF369,1,2)</f>
        <v>0.29476485751325865</v>
      </c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5"/>
    </row>
    <row r="373" spans="1:43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</row>
    <row r="374" spans="1:43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</row>
    <row r="375" spans="1:43" ht="15.75" x14ac:dyDescent="0.25">
      <c r="A375" s="11" t="s">
        <v>216</v>
      </c>
      <c r="B375" s="17" t="s">
        <v>247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2"/>
      <c r="N375" s="12"/>
      <c r="O375" s="13"/>
      <c r="P375" s="11" t="s">
        <v>217</v>
      </c>
      <c r="Q375" s="17" t="str">
        <f>B375</f>
        <v>Glucose-1,6-biphosphate</v>
      </c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2"/>
      <c r="AC375" s="13"/>
      <c r="AD375" s="11" t="s">
        <v>214</v>
      </c>
      <c r="AE375" s="17" t="str">
        <f>B375</f>
        <v>Glucose-1,6-biphosphate</v>
      </c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2"/>
      <c r="AQ375" s="13"/>
    </row>
    <row r="376" spans="1:43" x14ac:dyDescent="0.25">
      <c r="A376" s="12"/>
      <c r="B376" s="14" t="s">
        <v>218</v>
      </c>
      <c r="C376" s="14" t="s">
        <v>219</v>
      </c>
      <c r="D376" s="14" t="s">
        <v>220</v>
      </c>
      <c r="E376" s="14" t="s">
        <v>221</v>
      </c>
      <c r="F376" s="14" t="s">
        <v>222</v>
      </c>
      <c r="G376" s="14" t="s">
        <v>223</v>
      </c>
      <c r="H376" s="14" t="s">
        <v>224</v>
      </c>
      <c r="I376" s="14" t="s">
        <v>225</v>
      </c>
      <c r="J376" s="14" t="s">
        <v>226</v>
      </c>
      <c r="K376" s="14" t="s">
        <v>227</v>
      </c>
      <c r="L376" s="14" t="s">
        <v>228</v>
      </c>
      <c r="M376" s="14" t="s">
        <v>229</v>
      </c>
      <c r="N376" s="14" t="s">
        <v>213</v>
      </c>
      <c r="O376" s="13"/>
      <c r="P376" s="12"/>
      <c r="Q376" s="14" t="s">
        <v>218</v>
      </c>
      <c r="R376" s="14" t="s">
        <v>219</v>
      </c>
      <c r="S376" s="14" t="s">
        <v>220</v>
      </c>
      <c r="T376" s="14" t="s">
        <v>221</v>
      </c>
      <c r="U376" s="14" t="s">
        <v>222</v>
      </c>
      <c r="V376" s="14" t="s">
        <v>223</v>
      </c>
      <c r="W376" s="14" t="s">
        <v>224</v>
      </c>
      <c r="X376" s="14" t="s">
        <v>225</v>
      </c>
      <c r="Y376" s="14" t="s">
        <v>226</v>
      </c>
      <c r="Z376" s="14" t="s">
        <v>227</v>
      </c>
      <c r="AA376" s="14" t="s">
        <v>228</v>
      </c>
      <c r="AB376" s="14" t="s">
        <v>229</v>
      </c>
      <c r="AC376" s="13"/>
      <c r="AD376" s="12"/>
      <c r="AE376" s="14" t="s">
        <v>218</v>
      </c>
      <c r="AF376" s="14" t="s">
        <v>219</v>
      </c>
      <c r="AG376" s="14" t="s">
        <v>220</v>
      </c>
      <c r="AH376" s="14" t="s">
        <v>221</v>
      </c>
      <c r="AI376" s="14" t="s">
        <v>222</v>
      </c>
      <c r="AJ376" s="14" t="s">
        <v>223</v>
      </c>
      <c r="AK376" s="14" t="s">
        <v>224</v>
      </c>
      <c r="AL376" s="14" t="s">
        <v>225</v>
      </c>
      <c r="AM376" s="14" t="s">
        <v>226</v>
      </c>
      <c r="AN376" s="14" t="s">
        <v>227</v>
      </c>
      <c r="AO376" s="14" t="s">
        <v>228</v>
      </c>
      <c r="AP376" s="14" t="s">
        <v>229</v>
      </c>
      <c r="AQ376" s="13"/>
    </row>
    <row r="377" spans="1:43" x14ac:dyDescent="0.25">
      <c r="A377" s="12" t="s">
        <v>230</v>
      </c>
      <c r="F377" s="12"/>
      <c r="G377" s="12"/>
      <c r="H377" s="12"/>
      <c r="I377" s="12"/>
      <c r="J377" s="12"/>
      <c r="K377" s="12"/>
      <c r="L377" s="12"/>
      <c r="M377" s="12"/>
      <c r="N377" s="12">
        <v>3.6634621409977131</v>
      </c>
      <c r="O377" s="13"/>
      <c r="P377" s="12" t="s">
        <v>230</v>
      </c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3"/>
      <c r="AD377" s="12" t="s">
        <v>230</v>
      </c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3"/>
    </row>
    <row r="378" spans="1:43" x14ac:dyDescent="0.25">
      <c r="A378" s="12" t="s">
        <v>231</v>
      </c>
      <c r="B378">
        <v>10654110</v>
      </c>
      <c r="C378">
        <v>561076</v>
      </c>
      <c r="D378">
        <v>93310</v>
      </c>
      <c r="F378" s="12"/>
      <c r="G378" s="12"/>
      <c r="H378" s="12"/>
      <c r="I378" s="12"/>
      <c r="J378" s="12"/>
      <c r="K378" s="12"/>
      <c r="L378" s="12"/>
      <c r="M378" s="12"/>
      <c r="N378" s="12">
        <v>52.663271584675194</v>
      </c>
      <c r="O378" s="13"/>
      <c r="P378" s="12" t="s">
        <v>231</v>
      </c>
      <c r="Q378" s="12">
        <f t="shared" ref="Q378:Q381" si="178">B378*$N378</f>
        <v>561080288.42300379</v>
      </c>
      <c r="R378" s="12">
        <f t="shared" ref="R378:R381" si="179">C378*$N378</f>
        <v>29548097.767643221</v>
      </c>
      <c r="S378" s="12">
        <f t="shared" ref="S378:S381" si="180">D378*$N378</f>
        <v>4914009.8715660423</v>
      </c>
      <c r="T378" s="12"/>
      <c r="U378" s="12"/>
      <c r="V378" s="12"/>
      <c r="W378" s="12"/>
      <c r="X378" s="12"/>
      <c r="Y378" s="12"/>
      <c r="Z378" s="12"/>
      <c r="AA378" s="12"/>
      <c r="AB378" s="12"/>
      <c r="AC378" s="13"/>
      <c r="AD378" s="12" t="s">
        <v>231</v>
      </c>
      <c r="AE378" s="12">
        <f t="shared" ref="AE378:AG382" si="181">Q378/$Q$387</f>
        <v>2.7705015783880538</v>
      </c>
      <c r="AF378" s="12">
        <f t="shared" si="181"/>
        <v>0.14590256188416073</v>
      </c>
      <c r="AG378" s="12">
        <f t="shared" si="181"/>
        <v>2.4264392077741764E-2</v>
      </c>
      <c r="AH378" s="12"/>
      <c r="AI378" s="12"/>
      <c r="AJ378" s="12"/>
      <c r="AK378" s="12"/>
      <c r="AL378" s="12"/>
      <c r="AM378" s="12"/>
      <c r="AN378" s="12"/>
      <c r="AO378" s="12"/>
      <c r="AP378" s="12"/>
      <c r="AQ378" s="13"/>
    </row>
    <row r="379" spans="1:43" x14ac:dyDescent="0.25">
      <c r="A379" s="12" t="s">
        <v>232</v>
      </c>
      <c r="B379">
        <v>19323981</v>
      </c>
      <c r="C379">
        <v>950439</v>
      </c>
      <c r="D379">
        <v>126019</v>
      </c>
      <c r="F379" s="12"/>
      <c r="G379" s="12"/>
      <c r="H379" s="12"/>
      <c r="I379" s="12"/>
      <c r="J379" s="12"/>
      <c r="K379" s="12"/>
      <c r="L379" s="12"/>
      <c r="M379" s="12"/>
      <c r="N379" s="12">
        <v>5.27428246560173</v>
      </c>
      <c r="O379" s="13"/>
      <c r="P379" s="12" t="s">
        <v>232</v>
      </c>
      <c r="Q379" s="12">
        <f t="shared" si="178"/>
        <v>101920134.15392098</v>
      </c>
      <c r="R379" s="12">
        <f t="shared" si="179"/>
        <v>5012883.7523240428</v>
      </c>
      <c r="S379" s="12">
        <f t="shared" si="180"/>
        <v>664659.80203266442</v>
      </c>
      <c r="T379" s="12"/>
      <c r="U379" s="12"/>
      <c r="V379" s="12"/>
      <c r="W379" s="12"/>
      <c r="X379" s="12"/>
      <c r="Y379" s="12"/>
      <c r="Z379" s="12"/>
      <c r="AA379" s="12"/>
      <c r="AB379" s="12"/>
      <c r="AC379" s="13"/>
      <c r="AD379" s="12" t="s">
        <v>232</v>
      </c>
      <c r="AE379" s="12">
        <f t="shared" si="181"/>
        <v>0.50326111675853225</v>
      </c>
      <c r="AF379" s="12">
        <f t="shared" si="181"/>
        <v>2.475261140811837E-2</v>
      </c>
      <c r="AG379" s="12">
        <f t="shared" si="181"/>
        <v>3.2819563770422602E-3</v>
      </c>
      <c r="AH379" s="12"/>
      <c r="AI379" s="12"/>
      <c r="AJ379" s="12"/>
      <c r="AK379" s="12"/>
      <c r="AL379" s="12"/>
      <c r="AM379" s="12"/>
      <c r="AN379" s="12"/>
      <c r="AO379" s="12"/>
      <c r="AP379" s="12"/>
      <c r="AQ379" s="13"/>
    </row>
    <row r="380" spans="1:43" x14ac:dyDescent="0.25">
      <c r="A380" s="12" t="s">
        <v>233</v>
      </c>
      <c r="B380">
        <v>15186357</v>
      </c>
      <c r="C380">
        <v>806309</v>
      </c>
      <c r="D380">
        <v>155951</v>
      </c>
      <c r="F380" s="12"/>
      <c r="G380" s="12"/>
      <c r="H380" s="12"/>
      <c r="I380" s="12"/>
      <c r="J380" s="12"/>
      <c r="K380" s="12"/>
      <c r="L380" s="12"/>
      <c r="M380" s="12"/>
      <c r="N380" s="12">
        <v>1</v>
      </c>
      <c r="O380" s="13"/>
      <c r="P380" s="12" t="s">
        <v>233</v>
      </c>
      <c r="Q380" s="12">
        <f t="shared" si="178"/>
        <v>15186357</v>
      </c>
      <c r="R380" s="12">
        <f t="shared" si="179"/>
        <v>806309</v>
      </c>
      <c r="S380" s="12">
        <f t="shared" si="180"/>
        <v>155951</v>
      </c>
      <c r="T380" s="12"/>
      <c r="U380" s="12"/>
      <c r="V380" s="12"/>
      <c r="W380" s="12"/>
      <c r="X380" s="12"/>
      <c r="Y380" s="12"/>
      <c r="Z380" s="12"/>
      <c r="AA380" s="12"/>
      <c r="AB380" s="12"/>
      <c r="AC380" s="13"/>
      <c r="AD380" s="12" t="s">
        <v>233</v>
      </c>
      <c r="AE380" s="12">
        <f t="shared" si="181"/>
        <v>7.4987175465955069E-2</v>
      </c>
      <c r="AF380" s="12">
        <f t="shared" si="181"/>
        <v>3.9813916176722813E-3</v>
      </c>
      <c r="AG380" s="12">
        <f t="shared" si="181"/>
        <v>7.7005466163419963E-4</v>
      </c>
      <c r="AH380" s="12"/>
      <c r="AI380" s="12"/>
      <c r="AJ380" s="12"/>
      <c r="AK380" s="12"/>
      <c r="AL380" s="12"/>
      <c r="AM380" s="12"/>
      <c r="AN380" s="12"/>
      <c r="AO380" s="12"/>
      <c r="AP380" s="12"/>
      <c r="AQ380" s="13"/>
    </row>
    <row r="381" spans="1:43" x14ac:dyDescent="0.25">
      <c r="A381" s="12" t="s">
        <v>234</v>
      </c>
      <c r="B381">
        <v>14011109</v>
      </c>
      <c r="C381">
        <v>691794</v>
      </c>
      <c r="D381">
        <v>164271</v>
      </c>
      <c r="F381" s="12"/>
      <c r="G381" s="12"/>
      <c r="H381" s="12"/>
      <c r="I381" s="12"/>
      <c r="J381" s="12"/>
      <c r="K381" s="12"/>
      <c r="L381" s="12"/>
      <c r="M381" s="12"/>
      <c r="N381" s="12">
        <v>9.4133004498598787</v>
      </c>
      <c r="O381" s="13"/>
      <c r="P381" s="12" t="s">
        <v>234</v>
      </c>
      <c r="Q381" s="12">
        <f t="shared" si="178"/>
        <v>131890778.6527358</v>
      </c>
      <c r="R381" s="12">
        <f t="shared" si="179"/>
        <v>6512064.7714103647</v>
      </c>
      <c r="S381" s="12">
        <f t="shared" si="180"/>
        <v>1546332.2781989321</v>
      </c>
      <c r="T381" s="12"/>
      <c r="U381" s="12"/>
      <c r="V381" s="12"/>
      <c r="W381" s="12"/>
      <c r="X381" s="12"/>
      <c r="Y381" s="12"/>
      <c r="Z381" s="12"/>
      <c r="AA381" s="12"/>
      <c r="AB381" s="12"/>
      <c r="AC381" s="13"/>
      <c r="AD381" s="12" t="s">
        <v>234</v>
      </c>
      <c r="AE381" s="12">
        <f t="shared" si="181"/>
        <v>0.65125012938745885</v>
      </c>
      <c r="AF381" s="12">
        <f t="shared" si="181"/>
        <v>3.2155265654522258E-2</v>
      </c>
      <c r="AG381" s="12">
        <f t="shared" si="181"/>
        <v>7.6354776773635289E-3</v>
      </c>
      <c r="AH381" s="12"/>
      <c r="AI381" s="12"/>
      <c r="AJ381" s="12"/>
      <c r="AK381" s="12"/>
      <c r="AL381" s="12"/>
      <c r="AM381" s="12"/>
      <c r="AN381" s="12"/>
      <c r="AO381" s="12"/>
      <c r="AP381" s="12"/>
      <c r="AQ381" s="13"/>
    </row>
    <row r="382" spans="1:43" x14ac:dyDescent="0.25">
      <c r="A382" s="12" t="s">
        <v>235</v>
      </c>
      <c r="B382">
        <v>30089436</v>
      </c>
      <c r="C382">
        <v>1577566</v>
      </c>
      <c r="D382">
        <v>354276</v>
      </c>
      <c r="E382">
        <v>13244</v>
      </c>
      <c r="F382" s="12"/>
      <c r="G382" s="12"/>
      <c r="H382" s="12"/>
      <c r="I382" s="12"/>
      <c r="J382" s="12"/>
      <c r="K382" s="12"/>
      <c r="L382" s="12"/>
      <c r="M382" s="12"/>
      <c r="N382" s="12">
        <v>3.3537949993383345</v>
      </c>
      <c r="O382" s="13"/>
      <c r="P382" s="12" t="s">
        <v>235</v>
      </c>
      <c r="Q382" s="12">
        <f t="shared" ref="Q382:Q386" si="182">B382*$N382</f>
        <v>100913799.98971085</v>
      </c>
      <c r="R382" s="12">
        <f t="shared" ref="R382:R386" si="183">C382*$N382</f>
        <v>5290832.961926179</v>
      </c>
      <c r="S382" s="12">
        <f t="shared" ref="S382:S386" si="184">D382*$N382</f>
        <v>1188169.0771855877</v>
      </c>
      <c r="T382" s="12">
        <f t="shared" ref="T382" si="185">E382*$N382</f>
        <v>44417.660971236903</v>
      </c>
      <c r="U382" s="12"/>
      <c r="V382" s="12"/>
      <c r="W382" s="12"/>
      <c r="X382" s="12"/>
      <c r="Y382" s="12"/>
      <c r="Z382" s="12"/>
      <c r="AA382" s="12"/>
      <c r="AB382" s="12"/>
      <c r="AC382" s="13"/>
      <c r="AD382" s="12" t="s">
        <v>235</v>
      </c>
      <c r="AE382" s="12">
        <f t="shared" si="181"/>
        <v>0.49829204112380232</v>
      </c>
      <c r="AF382" s="12">
        <f t="shared" si="181"/>
        <v>2.6125068683491189E-2</v>
      </c>
      <c r="AG382" s="12">
        <f t="shared" si="181"/>
        <v>5.8669398509555376E-3</v>
      </c>
      <c r="AH382" s="12">
        <f t="shared" ref="AH382" si="186">T382/$Q$387</f>
        <v>2.1932547332039186E-4</v>
      </c>
      <c r="AI382" s="12"/>
      <c r="AJ382" s="12"/>
      <c r="AK382" s="12"/>
      <c r="AL382" s="12"/>
      <c r="AM382" s="12"/>
      <c r="AN382" s="12"/>
      <c r="AO382" s="12"/>
      <c r="AP382" s="12"/>
      <c r="AQ382" s="13"/>
    </row>
    <row r="383" spans="1:43" x14ac:dyDescent="0.25">
      <c r="A383" s="12" t="s">
        <v>236</v>
      </c>
      <c r="F383" s="12"/>
      <c r="G383" s="12"/>
      <c r="H383" s="12"/>
      <c r="I383" s="12"/>
      <c r="J383" s="12"/>
      <c r="K383" s="12"/>
      <c r="L383" s="12"/>
      <c r="M383" s="12"/>
      <c r="N383" s="12">
        <v>3.7705854651120836</v>
      </c>
      <c r="O383" s="13"/>
      <c r="P383" s="12" t="s">
        <v>236</v>
      </c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3"/>
      <c r="AD383" s="12" t="s">
        <v>236</v>
      </c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3"/>
    </row>
    <row r="384" spans="1:43" x14ac:dyDescent="0.25">
      <c r="A384" s="12" t="s">
        <v>237</v>
      </c>
      <c r="B384">
        <v>12590520</v>
      </c>
      <c r="C384">
        <v>640959</v>
      </c>
      <c r="D384">
        <v>185694</v>
      </c>
      <c r="F384" s="12"/>
      <c r="G384" s="12"/>
      <c r="H384" s="12"/>
      <c r="I384" s="12"/>
      <c r="J384" s="12"/>
      <c r="K384" s="12"/>
      <c r="L384" s="12"/>
      <c r="M384" s="12"/>
      <c r="N384" s="12">
        <v>10.154589962199262</v>
      </c>
      <c r="O384" s="13"/>
      <c r="P384" s="12" t="s">
        <v>237</v>
      </c>
      <c r="Q384" s="12">
        <f t="shared" si="182"/>
        <v>127851568.01086906</v>
      </c>
      <c r="R384" s="12">
        <f t="shared" si="183"/>
        <v>6508675.8275812771</v>
      </c>
      <c r="S384" s="12">
        <f t="shared" si="184"/>
        <v>1885646.4284406297</v>
      </c>
      <c r="T384" s="12"/>
      <c r="U384" s="12"/>
      <c r="V384" s="12"/>
      <c r="W384" s="12"/>
      <c r="X384" s="12"/>
      <c r="Y384" s="12"/>
      <c r="Z384" s="12"/>
      <c r="AA384" s="12"/>
      <c r="AB384" s="12"/>
      <c r="AC384" s="13"/>
      <c r="AD384" s="12" t="s">
        <v>237</v>
      </c>
      <c r="AE384" s="12">
        <f t="shared" ref="AE384:AG386" si="187">Q384/$Q$387</f>
        <v>0.63130531990183869</v>
      </c>
      <c r="AF384" s="12">
        <f t="shared" si="187"/>
        <v>3.2138531731728523E-2</v>
      </c>
      <c r="AG384" s="12">
        <f t="shared" si="187"/>
        <v>9.3109426833722538E-3</v>
      </c>
      <c r="AH384" s="12"/>
      <c r="AI384" s="12"/>
      <c r="AJ384" s="12"/>
      <c r="AK384" s="12"/>
      <c r="AL384" s="12"/>
      <c r="AM384" s="12"/>
      <c r="AN384" s="12"/>
      <c r="AO384" s="12"/>
      <c r="AP384" s="12"/>
      <c r="AQ384" s="13"/>
    </row>
    <row r="385" spans="1:43" x14ac:dyDescent="0.25">
      <c r="A385" s="12" t="s">
        <v>238</v>
      </c>
      <c r="B385">
        <v>11582449</v>
      </c>
      <c r="C385">
        <v>583111</v>
      </c>
      <c r="D385">
        <v>148999</v>
      </c>
      <c r="F385" s="12"/>
      <c r="G385" s="12"/>
      <c r="H385" s="12"/>
      <c r="I385" s="12"/>
      <c r="J385" s="12"/>
      <c r="K385" s="12"/>
      <c r="L385" s="12"/>
      <c r="M385" s="12"/>
      <c r="N385" s="12">
        <v>2.4585723137428261</v>
      </c>
      <c r="O385" s="13"/>
      <c r="P385" s="12" t="s">
        <v>238</v>
      </c>
      <c r="Q385" s="12">
        <f t="shared" si="182"/>
        <v>28476288.436738282</v>
      </c>
      <c r="R385" s="12">
        <f t="shared" si="183"/>
        <v>1433620.560438893</v>
      </c>
      <c r="S385" s="12">
        <f t="shared" si="184"/>
        <v>366324.81617536733</v>
      </c>
      <c r="T385" s="12"/>
      <c r="U385" s="12"/>
      <c r="V385" s="12"/>
      <c r="W385" s="12"/>
      <c r="X385" s="12"/>
      <c r="Y385" s="12"/>
      <c r="Z385" s="12"/>
      <c r="AA385" s="12"/>
      <c r="AB385" s="12"/>
      <c r="AC385" s="13"/>
      <c r="AD385" s="12" t="s">
        <v>238</v>
      </c>
      <c r="AE385" s="12">
        <f t="shared" si="187"/>
        <v>0.14061018304948586</v>
      </c>
      <c r="AF385" s="12">
        <f t="shared" si="187"/>
        <v>7.0789298919571118E-3</v>
      </c>
      <c r="AG385" s="12">
        <f t="shared" si="187"/>
        <v>1.8088382400121377E-3</v>
      </c>
      <c r="AH385" s="12"/>
      <c r="AI385" s="12"/>
      <c r="AJ385" s="12"/>
      <c r="AK385" s="12"/>
      <c r="AL385" s="12"/>
      <c r="AM385" s="12"/>
      <c r="AN385" s="12"/>
      <c r="AO385" s="12"/>
      <c r="AP385" s="12"/>
      <c r="AQ385" s="13"/>
    </row>
    <row r="386" spans="1:43" x14ac:dyDescent="0.25">
      <c r="A386" s="12" t="s">
        <v>239</v>
      </c>
      <c r="B386">
        <v>14604695</v>
      </c>
      <c r="C386">
        <v>728461</v>
      </c>
      <c r="D386">
        <v>181502</v>
      </c>
      <c r="F386" s="12"/>
      <c r="G386" s="12"/>
      <c r="H386" s="12"/>
      <c r="I386" s="12"/>
      <c r="J386" s="12"/>
      <c r="K386" s="12"/>
      <c r="L386" s="12"/>
      <c r="M386" s="12"/>
      <c r="N386" s="12">
        <v>5.7441821194253215</v>
      </c>
      <c r="O386" s="13"/>
      <c r="P386" s="12" t="s">
        <v>239</v>
      </c>
      <c r="Q386" s="12">
        <f t="shared" si="182"/>
        <v>83892027.878660396</v>
      </c>
      <c r="R386" s="12">
        <f t="shared" si="183"/>
        <v>4184412.6508986889</v>
      </c>
      <c r="S386" s="12">
        <f t="shared" si="184"/>
        <v>1042580.5430399347</v>
      </c>
      <c r="T386" s="12"/>
      <c r="U386" s="12"/>
      <c r="V386" s="12"/>
      <c r="W386" s="12"/>
      <c r="X386" s="12"/>
      <c r="Y386" s="12"/>
      <c r="Z386" s="12"/>
      <c r="AA386" s="12"/>
      <c r="AB386" s="12"/>
      <c r="AC386" s="13"/>
      <c r="AD386" s="12" t="s">
        <v>239</v>
      </c>
      <c r="AE386" s="12">
        <f t="shared" si="187"/>
        <v>0.41424195511352074</v>
      </c>
      <c r="AF386" s="12">
        <f t="shared" si="187"/>
        <v>2.0661787792483885E-2</v>
      </c>
      <c r="AG386" s="12">
        <f t="shared" si="187"/>
        <v>5.148052960846786E-3</v>
      </c>
      <c r="AH386" s="12"/>
      <c r="AI386" s="12"/>
      <c r="AJ386" s="12"/>
      <c r="AK386" s="12"/>
      <c r="AL386" s="12"/>
      <c r="AM386" s="12"/>
      <c r="AN386" s="12"/>
      <c r="AO386" s="12"/>
      <c r="AP386" s="12"/>
      <c r="AQ386" s="13"/>
    </row>
    <row r="387" spans="1:43" ht="15.75" x14ac:dyDescent="0.25">
      <c r="A387" s="11" t="s">
        <v>240</v>
      </c>
      <c r="B387" s="12">
        <f t="shared" ref="B387:M387" si="188">AVERAGE(B377:B381)</f>
        <v>14793889.25</v>
      </c>
      <c r="C387" s="12">
        <f t="shared" si="188"/>
        <v>752404.5</v>
      </c>
      <c r="D387" s="12">
        <f t="shared" si="188"/>
        <v>134887.75</v>
      </c>
      <c r="E387" s="12" t="e">
        <f t="shared" si="188"/>
        <v>#DIV/0!</v>
      </c>
      <c r="F387" s="12" t="e">
        <f t="shared" si="188"/>
        <v>#DIV/0!</v>
      </c>
      <c r="G387" s="12" t="e">
        <f t="shared" si="188"/>
        <v>#DIV/0!</v>
      </c>
      <c r="H387" s="12" t="e">
        <f t="shared" si="188"/>
        <v>#DIV/0!</v>
      </c>
      <c r="I387" s="12" t="e">
        <f t="shared" si="188"/>
        <v>#DIV/0!</v>
      </c>
      <c r="J387" s="12" t="e">
        <f t="shared" si="188"/>
        <v>#DIV/0!</v>
      </c>
      <c r="K387" s="12" t="e">
        <f t="shared" si="188"/>
        <v>#DIV/0!</v>
      </c>
      <c r="L387" s="12" t="e">
        <f t="shared" si="188"/>
        <v>#DIV/0!</v>
      </c>
      <c r="M387" s="12" t="e">
        <f t="shared" si="188"/>
        <v>#DIV/0!</v>
      </c>
      <c r="N387" s="12"/>
      <c r="O387" s="13"/>
      <c r="P387" s="11" t="s">
        <v>240</v>
      </c>
      <c r="Q387" s="12">
        <f>AVERAGE(Q377:Q381)</f>
        <v>202519389.55741516</v>
      </c>
      <c r="R387" s="12">
        <f>AVERAGE(R377:R381)</f>
        <v>10469838.822844408</v>
      </c>
      <c r="S387" s="12">
        <f>AVERAGE(S377:S381)</f>
        <v>1820238.2379494098</v>
      </c>
      <c r="T387" s="12" t="e">
        <f>AVERAGE(T377:T381)</f>
        <v>#DIV/0!</v>
      </c>
      <c r="U387" s="12"/>
      <c r="V387" s="12"/>
      <c r="W387" s="12"/>
      <c r="X387" s="12"/>
      <c r="Y387" s="12"/>
      <c r="Z387" s="12"/>
      <c r="AA387" s="12"/>
      <c r="AB387" s="12"/>
      <c r="AC387" s="13"/>
      <c r="AD387" s="11" t="s">
        <v>240</v>
      </c>
      <c r="AE387" s="12">
        <f>AVERAGE(AE377:AE381)</f>
        <v>1</v>
      </c>
      <c r="AF387" s="12">
        <f>AVERAGE(AF377:AF381)</f>
        <v>5.1697957641118411E-2</v>
      </c>
      <c r="AG387" s="12">
        <f>AVERAGE(AG377:AG381)</f>
        <v>8.9879701984454385E-3</v>
      </c>
      <c r="AH387" s="12"/>
      <c r="AI387" s="12"/>
      <c r="AJ387" s="12"/>
      <c r="AK387" s="12"/>
      <c r="AL387" s="12"/>
      <c r="AM387" s="12"/>
      <c r="AN387" s="12"/>
      <c r="AO387" s="12"/>
      <c r="AP387" s="12"/>
      <c r="AQ387" s="13"/>
    </row>
    <row r="388" spans="1:43" ht="15.75" x14ac:dyDescent="0.25">
      <c r="A388" s="11" t="s">
        <v>241</v>
      </c>
      <c r="B388" s="12">
        <f>AVERAGE(B382:B386)</f>
        <v>17216775</v>
      </c>
      <c r="C388" s="12">
        <f t="shared" ref="C388:M388" si="189">AVERAGE(C382:C386)</f>
        <v>882524.25</v>
      </c>
      <c r="D388" s="12">
        <f t="shared" si="189"/>
        <v>217617.75</v>
      </c>
      <c r="E388" s="12">
        <f t="shared" si="189"/>
        <v>13244</v>
      </c>
      <c r="F388" s="12" t="e">
        <f t="shared" si="189"/>
        <v>#DIV/0!</v>
      </c>
      <c r="G388" s="12" t="e">
        <f t="shared" si="189"/>
        <v>#DIV/0!</v>
      </c>
      <c r="H388" s="12" t="e">
        <f t="shared" si="189"/>
        <v>#DIV/0!</v>
      </c>
      <c r="I388" s="12" t="e">
        <f t="shared" si="189"/>
        <v>#DIV/0!</v>
      </c>
      <c r="J388" s="12" t="e">
        <f t="shared" si="189"/>
        <v>#DIV/0!</v>
      </c>
      <c r="K388" s="12" t="e">
        <f t="shared" si="189"/>
        <v>#DIV/0!</v>
      </c>
      <c r="L388" s="12" t="e">
        <f t="shared" si="189"/>
        <v>#DIV/0!</v>
      </c>
      <c r="M388" s="12" t="e">
        <f t="shared" si="189"/>
        <v>#DIV/0!</v>
      </c>
      <c r="N388" s="12"/>
      <c r="O388" s="13"/>
      <c r="P388" s="11" t="s">
        <v>241</v>
      </c>
      <c r="Q388" s="12">
        <f>AVERAGE(Q382:Q386)</f>
        <v>85283421.078994647</v>
      </c>
      <c r="R388" s="12">
        <f t="shared" ref="R388:T388" si="190">AVERAGE(R382:R386)</f>
        <v>4354385.5002112594</v>
      </c>
      <c r="S388" s="12">
        <f t="shared" si="190"/>
        <v>1120680.2162103797</v>
      </c>
      <c r="T388" s="12">
        <f t="shared" si="190"/>
        <v>44417.660971236903</v>
      </c>
      <c r="U388" s="12"/>
      <c r="V388" s="12"/>
      <c r="W388" s="12"/>
      <c r="X388" s="12"/>
      <c r="Y388" s="12"/>
      <c r="Z388" s="12"/>
      <c r="AA388" s="12"/>
      <c r="AB388" s="12"/>
      <c r="AC388" s="13"/>
      <c r="AD388" s="11" t="s">
        <v>241</v>
      </c>
      <c r="AE388" s="12">
        <f>AVERAGE(AE382:AE386)</f>
        <v>0.4211123747971619</v>
      </c>
      <c r="AF388" s="12">
        <f>AVERAGE(AF382:AF386)</f>
        <v>2.1501079524915177E-2</v>
      </c>
      <c r="AG388" s="12">
        <f>AVERAGE(AG382:AG386)</f>
        <v>5.5336934337966784E-3</v>
      </c>
      <c r="AH388" s="12">
        <f>AVERAGE(AH382:AH386)</f>
        <v>2.1932547332039186E-4</v>
      </c>
      <c r="AI388" s="12"/>
      <c r="AJ388" s="12"/>
      <c r="AK388" s="12"/>
      <c r="AL388" s="12"/>
      <c r="AM388" s="12"/>
      <c r="AN388" s="12"/>
      <c r="AO388" s="12"/>
      <c r="AP388" s="12"/>
      <c r="AQ388" s="13"/>
    </row>
    <row r="389" spans="1:43" ht="15.75" x14ac:dyDescent="0.25">
      <c r="A389" s="1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5"/>
      <c r="P389" s="11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5"/>
      <c r="AD389" s="11" t="s">
        <v>242</v>
      </c>
      <c r="AE389" s="14">
        <f>TTEST(AE377:AE381,AE382:AE386,1,2)</f>
        <v>0.19018764830265017</v>
      </c>
      <c r="AF389" s="14">
        <f>TTEST(AF377:AF381,AF382:AF386,1,2)</f>
        <v>0.19369901453703661</v>
      </c>
      <c r="AG389" s="14">
        <f>TTEST(AG377:AG381,AG382:AG386,1,2)</f>
        <v>0.27673806826678349</v>
      </c>
      <c r="AH389" s="14"/>
      <c r="AI389" s="14"/>
      <c r="AJ389" s="14"/>
      <c r="AK389" s="14"/>
      <c r="AL389" s="14"/>
      <c r="AM389" s="14"/>
      <c r="AN389" s="14"/>
      <c r="AO389" s="14"/>
      <c r="AP389" s="14"/>
      <c r="AQ389" s="15"/>
    </row>
    <row r="390" spans="1:43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</row>
    <row r="391" spans="1:43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</row>
    <row r="392" spans="1:43" ht="15.75" x14ac:dyDescent="0.25">
      <c r="A392" s="11" t="s">
        <v>216</v>
      </c>
      <c r="B392" s="17" t="s">
        <v>248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2"/>
      <c r="N392" s="12"/>
      <c r="O392" s="13"/>
      <c r="P392" s="11" t="s">
        <v>217</v>
      </c>
      <c r="Q392" s="17" t="str">
        <f>B392</f>
        <v>Glycerol-3-phosphate</v>
      </c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2"/>
      <c r="AC392" s="13"/>
      <c r="AD392" s="11" t="s">
        <v>214</v>
      </c>
      <c r="AE392" s="17" t="str">
        <f>B392</f>
        <v>Glycerol-3-phosphate</v>
      </c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2"/>
      <c r="AQ392" s="13"/>
    </row>
    <row r="393" spans="1:43" x14ac:dyDescent="0.25">
      <c r="A393" s="12"/>
      <c r="B393" s="14" t="s">
        <v>218</v>
      </c>
      <c r="C393" s="14" t="s">
        <v>219</v>
      </c>
      <c r="D393" s="14" t="s">
        <v>220</v>
      </c>
      <c r="E393" s="14" t="s">
        <v>221</v>
      </c>
      <c r="F393" s="14" t="s">
        <v>222</v>
      </c>
      <c r="G393" s="14" t="s">
        <v>223</v>
      </c>
      <c r="H393" s="14" t="s">
        <v>224</v>
      </c>
      <c r="I393" s="14" t="s">
        <v>225</v>
      </c>
      <c r="J393" s="14" t="s">
        <v>226</v>
      </c>
      <c r="K393" s="14" t="s">
        <v>227</v>
      </c>
      <c r="L393" s="14" t="s">
        <v>228</v>
      </c>
      <c r="M393" s="14" t="s">
        <v>229</v>
      </c>
      <c r="N393" s="14" t="s">
        <v>213</v>
      </c>
      <c r="O393" s="13"/>
      <c r="P393" s="12"/>
      <c r="Q393" s="14" t="s">
        <v>218</v>
      </c>
      <c r="R393" s="14" t="s">
        <v>219</v>
      </c>
      <c r="S393" s="14" t="s">
        <v>220</v>
      </c>
      <c r="T393" s="14" t="s">
        <v>221</v>
      </c>
      <c r="U393" s="14" t="s">
        <v>222</v>
      </c>
      <c r="V393" s="14" t="s">
        <v>223</v>
      </c>
      <c r="W393" s="14" t="s">
        <v>224</v>
      </c>
      <c r="X393" s="14" t="s">
        <v>225</v>
      </c>
      <c r="Y393" s="14" t="s">
        <v>226</v>
      </c>
      <c r="Z393" s="14" t="s">
        <v>227</v>
      </c>
      <c r="AA393" s="14" t="s">
        <v>228</v>
      </c>
      <c r="AB393" s="14" t="s">
        <v>229</v>
      </c>
      <c r="AC393" s="13"/>
      <c r="AD393" s="12"/>
      <c r="AE393" s="14" t="s">
        <v>218</v>
      </c>
      <c r="AF393" s="14" t="s">
        <v>219</v>
      </c>
      <c r="AG393" s="14" t="s">
        <v>220</v>
      </c>
      <c r="AH393" s="14" t="s">
        <v>221</v>
      </c>
      <c r="AI393" s="14" t="s">
        <v>222</v>
      </c>
      <c r="AJ393" s="14" t="s">
        <v>223</v>
      </c>
      <c r="AK393" s="14" t="s">
        <v>224</v>
      </c>
      <c r="AL393" s="14" t="s">
        <v>225</v>
      </c>
      <c r="AM393" s="14" t="s">
        <v>226</v>
      </c>
      <c r="AN393" s="14" t="s">
        <v>227</v>
      </c>
      <c r="AO393" s="14" t="s">
        <v>228</v>
      </c>
      <c r="AP393" s="14" t="s">
        <v>229</v>
      </c>
      <c r="AQ393" s="13"/>
    </row>
    <row r="394" spans="1:43" x14ac:dyDescent="0.25">
      <c r="A394" s="12" t="s">
        <v>230</v>
      </c>
      <c r="B394">
        <v>27842</v>
      </c>
      <c r="F394" s="12"/>
      <c r="G394" s="12"/>
      <c r="H394" s="12"/>
      <c r="I394" s="12"/>
      <c r="J394" s="12"/>
      <c r="K394" s="12"/>
      <c r="L394" s="12"/>
      <c r="M394" s="12"/>
      <c r="N394" s="12">
        <v>3.6634621409977131</v>
      </c>
      <c r="O394" s="13"/>
      <c r="P394" s="12" t="s">
        <v>230</v>
      </c>
      <c r="Q394" s="12">
        <f>B394*$N394</f>
        <v>101998.11292965832</v>
      </c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3"/>
      <c r="AD394" s="12" t="s">
        <v>230</v>
      </c>
      <c r="AE394" s="12">
        <f t="shared" ref="AE394:AE403" si="191">Q394/$Q$404</f>
        <v>1.5061277418590941E-2</v>
      </c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3"/>
    </row>
    <row r="395" spans="1:43" x14ac:dyDescent="0.25">
      <c r="A395" s="12" t="s">
        <v>231</v>
      </c>
      <c r="B395">
        <v>529194</v>
      </c>
      <c r="F395" s="12"/>
      <c r="G395" s="12"/>
      <c r="H395" s="12"/>
      <c r="I395" s="12"/>
      <c r="J395" s="12"/>
      <c r="K395" s="12"/>
      <c r="L395" s="12"/>
      <c r="M395" s="12"/>
      <c r="N395" s="12">
        <v>52.663271584675194</v>
      </c>
      <c r="O395" s="13"/>
      <c r="P395" s="12" t="s">
        <v>231</v>
      </c>
      <c r="Q395" s="12">
        <f t="shared" ref="Q395:Q398" si="192">B395*$N395</f>
        <v>27869087.342980605</v>
      </c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3"/>
      <c r="AD395" s="12" t="s">
        <v>231</v>
      </c>
      <c r="AE395" s="12">
        <f t="shared" si="191"/>
        <v>4.1152139369974758</v>
      </c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3"/>
    </row>
    <row r="396" spans="1:43" x14ac:dyDescent="0.25">
      <c r="A396" s="12" t="s">
        <v>232</v>
      </c>
      <c r="B396">
        <v>307751</v>
      </c>
      <c r="F396" s="12"/>
      <c r="G396" s="12"/>
      <c r="H396" s="12"/>
      <c r="I396" s="12"/>
      <c r="J396" s="12"/>
      <c r="K396" s="12"/>
      <c r="L396" s="12"/>
      <c r="M396" s="12"/>
      <c r="N396" s="12">
        <v>5.27428246560173</v>
      </c>
      <c r="O396" s="13"/>
      <c r="P396" s="12" t="s">
        <v>232</v>
      </c>
      <c r="Q396" s="12">
        <f t="shared" si="192"/>
        <v>1623165.703071398</v>
      </c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3"/>
      <c r="AD396" s="12" t="s">
        <v>232</v>
      </c>
      <c r="AE396" s="12">
        <f t="shared" si="191"/>
        <v>0.23968040435375559</v>
      </c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3"/>
    </row>
    <row r="397" spans="1:43" x14ac:dyDescent="0.25">
      <c r="A397" s="12" t="s">
        <v>233</v>
      </c>
      <c r="B397">
        <v>903175</v>
      </c>
      <c r="F397" s="12"/>
      <c r="G397" s="12"/>
      <c r="H397" s="12"/>
      <c r="I397" s="12"/>
      <c r="J397" s="12"/>
      <c r="K397" s="12"/>
      <c r="L397" s="12"/>
      <c r="M397" s="12"/>
      <c r="N397" s="12">
        <v>1</v>
      </c>
      <c r="O397" s="13"/>
      <c r="P397" s="12" t="s">
        <v>233</v>
      </c>
      <c r="Q397" s="12">
        <f t="shared" si="192"/>
        <v>903175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3"/>
      <c r="AD397" s="12" t="s">
        <v>233</v>
      </c>
      <c r="AE397" s="12">
        <f t="shared" si="191"/>
        <v>0.13336491079905552</v>
      </c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3"/>
    </row>
    <row r="398" spans="1:43" x14ac:dyDescent="0.25">
      <c r="A398" s="12" t="s">
        <v>234</v>
      </c>
      <c r="B398">
        <v>357326</v>
      </c>
      <c r="F398" s="12"/>
      <c r="G398" s="12"/>
      <c r="H398" s="12"/>
      <c r="I398" s="12"/>
      <c r="J398" s="12"/>
      <c r="K398" s="12"/>
      <c r="L398" s="12"/>
      <c r="M398" s="12"/>
      <c r="N398" s="12">
        <v>9.4133004498598787</v>
      </c>
      <c r="O398" s="13"/>
      <c r="P398" s="12" t="s">
        <v>234</v>
      </c>
      <c r="Q398" s="12">
        <f t="shared" si="192"/>
        <v>3363616.9965466312</v>
      </c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3"/>
      <c r="AD398" s="12" t="s">
        <v>234</v>
      </c>
      <c r="AE398" s="12">
        <f t="shared" si="191"/>
        <v>0.49667947043112187</v>
      </c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3"/>
    </row>
    <row r="399" spans="1:43" x14ac:dyDescent="0.25">
      <c r="A399" s="12" t="s">
        <v>235</v>
      </c>
      <c r="B399">
        <v>897876</v>
      </c>
      <c r="F399" s="12"/>
      <c r="G399" s="12"/>
      <c r="H399" s="12"/>
      <c r="I399" s="12"/>
      <c r="J399" s="12"/>
      <c r="K399" s="12"/>
      <c r="L399" s="12"/>
      <c r="M399" s="12"/>
      <c r="N399" s="12">
        <v>3.3537949993383345</v>
      </c>
      <c r="O399" s="13"/>
      <c r="P399" s="12" t="s">
        <v>235</v>
      </c>
      <c r="Q399" s="12">
        <f t="shared" ref="Q399:Q403" si="193">B399*$N399</f>
        <v>3011292.0388259063</v>
      </c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3"/>
      <c r="AD399" s="12" t="s">
        <v>235</v>
      </c>
      <c r="AE399" s="12">
        <f t="shared" si="191"/>
        <v>0.44465435175677248</v>
      </c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3"/>
    </row>
    <row r="400" spans="1:43" x14ac:dyDescent="0.25">
      <c r="A400" s="12" t="s">
        <v>236</v>
      </c>
      <c r="B400">
        <v>12889</v>
      </c>
      <c r="F400" s="12"/>
      <c r="G400" s="12"/>
      <c r="H400" s="12"/>
      <c r="I400" s="12"/>
      <c r="J400" s="12"/>
      <c r="K400" s="12"/>
      <c r="L400" s="12"/>
      <c r="M400" s="12"/>
      <c r="N400" s="12">
        <v>3.7705854651120836</v>
      </c>
      <c r="O400" s="13"/>
      <c r="P400" s="12" t="s">
        <v>236</v>
      </c>
      <c r="Q400" s="12">
        <f t="shared" si="193"/>
        <v>48599.076059829647</v>
      </c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3"/>
      <c r="AD400" s="12" t="s">
        <v>236</v>
      </c>
      <c r="AE400" s="12">
        <f t="shared" si="191"/>
        <v>7.1762520482029453E-3</v>
      </c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3"/>
    </row>
    <row r="401" spans="1:43" x14ac:dyDescent="0.25">
      <c r="A401" s="12" t="s">
        <v>237</v>
      </c>
      <c r="B401">
        <v>179779</v>
      </c>
      <c r="F401" s="12"/>
      <c r="G401" s="12"/>
      <c r="H401" s="12"/>
      <c r="I401" s="12"/>
      <c r="J401" s="12"/>
      <c r="K401" s="12"/>
      <c r="L401" s="12"/>
      <c r="M401" s="12"/>
      <c r="N401" s="12">
        <v>10.154589962199262</v>
      </c>
      <c r="O401" s="13"/>
      <c r="P401" s="12" t="s">
        <v>237</v>
      </c>
      <c r="Q401" s="12">
        <f t="shared" si="193"/>
        <v>1825582.028814221</v>
      </c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3"/>
      <c r="AD401" s="12" t="s">
        <v>237</v>
      </c>
      <c r="AE401" s="12">
        <f t="shared" si="191"/>
        <v>0.26956966748323125</v>
      </c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3"/>
    </row>
    <row r="402" spans="1:43" x14ac:dyDescent="0.25">
      <c r="A402" s="12" t="s">
        <v>238</v>
      </c>
      <c r="B402">
        <v>407970</v>
      </c>
      <c r="F402" s="12"/>
      <c r="G402" s="12"/>
      <c r="H402" s="12"/>
      <c r="I402" s="12"/>
      <c r="J402" s="12"/>
      <c r="K402" s="12"/>
      <c r="L402" s="12"/>
      <c r="M402" s="12"/>
      <c r="N402" s="12">
        <v>2.4585723137428261</v>
      </c>
      <c r="O402" s="13"/>
      <c r="P402" s="12" t="s">
        <v>238</v>
      </c>
      <c r="Q402" s="12">
        <f t="shared" si="193"/>
        <v>1003023.7468376608</v>
      </c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3"/>
      <c r="AD402" s="12" t="s">
        <v>238</v>
      </c>
      <c r="AE402" s="12">
        <f t="shared" si="191"/>
        <v>0.14810880784603103</v>
      </c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3"/>
    </row>
    <row r="403" spans="1:43" x14ac:dyDescent="0.25">
      <c r="A403" s="12" t="s">
        <v>239</v>
      </c>
      <c r="B403">
        <v>371670</v>
      </c>
      <c r="F403" s="12"/>
      <c r="G403" s="12"/>
      <c r="H403" s="12"/>
      <c r="I403" s="12"/>
      <c r="J403" s="12"/>
      <c r="K403" s="12"/>
      <c r="L403" s="12"/>
      <c r="M403" s="12"/>
      <c r="N403" s="12">
        <v>5.7441821194253215</v>
      </c>
      <c r="O403" s="13"/>
      <c r="P403" s="12" t="s">
        <v>239</v>
      </c>
      <c r="Q403" s="12">
        <f t="shared" si="193"/>
        <v>2134940.1683268091</v>
      </c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3"/>
      <c r="AD403" s="12" t="s">
        <v>239</v>
      </c>
      <c r="AE403" s="12">
        <f t="shared" si="191"/>
        <v>0.31525020633899903</v>
      </c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3"/>
    </row>
    <row r="404" spans="1:43" ht="15.75" x14ac:dyDescent="0.25">
      <c r="A404" s="11" t="s">
        <v>240</v>
      </c>
      <c r="B404" s="12">
        <f t="shared" ref="B404:M404" si="194">AVERAGE(B394:B398)</f>
        <v>425057.6</v>
      </c>
      <c r="C404" s="12" t="e">
        <f t="shared" si="194"/>
        <v>#DIV/0!</v>
      </c>
      <c r="D404" s="12" t="e">
        <f t="shared" si="194"/>
        <v>#DIV/0!</v>
      </c>
      <c r="E404" s="12" t="e">
        <f t="shared" si="194"/>
        <v>#DIV/0!</v>
      </c>
      <c r="F404" s="12" t="e">
        <f t="shared" si="194"/>
        <v>#DIV/0!</v>
      </c>
      <c r="G404" s="12" t="e">
        <f t="shared" si="194"/>
        <v>#DIV/0!</v>
      </c>
      <c r="H404" s="12" t="e">
        <f t="shared" si="194"/>
        <v>#DIV/0!</v>
      </c>
      <c r="I404" s="12" t="e">
        <f t="shared" si="194"/>
        <v>#DIV/0!</v>
      </c>
      <c r="J404" s="12" t="e">
        <f t="shared" si="194"/>
        <v>#DIV/0!</v>
      </c>
      <c r="K404" s="12" t="e">
        <f t="shared" si="194"/>
        <v>#DIV/0!</v>
      </c>
      <c r="L404" s="12" t="e">
        <f t="shared" si="194"/>
        <v>#DIV/0!</v>
      </c>
      <c r="M404" s="12" t="e">
        <f t="shared" si="194"/>
        <v>#DIV/0!</v>
      </c>
      <c r="N404" s="12"/>
      <c r="O404" s="13"/>
      <c r="P404" s="11" t="s">
        <v>240</v>
      </c>
      <c r="Q404" s="12">
        <f>AVERAGE(Q394:Q398)</f>
        <v>6772208.6311056586</v>
      </c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3"/>
      <c r="AD404" s="11" t="s">
        <v>240</v>
      </c>
      <c r="AE404" s="12">
        <f>AVERAGE(AE394:AE398)</f>
        <v>0.99999999999999978</v>
      </c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3"/>
    </row>
    <row r="405" spans="1:43" ht="15.75" x14ac:dyDescent="0.25">
      <c r="A405" s="11" t="s">
        <v>241</v>
      </c>
      <c r="B405" s="12">
        <f>AVERAGE(B399:B403)</f>
        <v>374036.8</v>
      </c>
      <c r="C405" s="12" t="e">
        <f t="shared" ref="C405:M405" si="195">AVERAGE(C399:C403)</f>
        <v>#DIV/0!</v>
      </c>
      <c r="D405" s="12" t="e">
        <f t="shared" si="195"/>
        <v>#DIV/0!</v>
      </c>
      <c r="E405" s="12" t="e">
        <f t="shared" si="195"/>
        <v>#DIV/0!</v>
      </c>
      <c r="F405" s="12" t="e">
        <f t="shared" si="195"/>
        <v>#DIV/0!</v>
      </c>
      <c r="G405" s="12" t="e">
        <f t="shared" si="195"/>
        <v>#DIV/0!</v>
      </c>
      <c r="H405" s="12" t="e">
        <f t="shared" si="195"/>
        <v>#DIV/0!</v>
      </c>
      <c r="I405" s="12" t="e">
        <f t="shared" si="195"/>
        <v>#DIV/0!</v>
      </c>
      <c r="J405" s="12" t="e">
        <f t="shared" si="195"/>
        <v>#DIV/0!</v>
      </c>
      <c r="K405" s="12" t="e">
        <f t="shared" si="195"/>
        <v>#DIV/0!</v>
      </c>
      <c r="L405" s="12" t="e">
        <f t="shared" si="195"/>
        <v>#DIV/0!</v>
      </c>
      <c r="M405" s="12" t="e">
        <f t="shared" si="195"/>
        <v>#DIV/0!</v>
      </c>
      <c r="N405" s="12"/>
      <c r="O405" s="13"/>
      <c r="P405" s="11" t="s">
        <v>241</v>
      </c>
      <c r="Q405" s="12">
        <f>AVERAGE(Q399:Q403)</f>
        <v>1604687.4117728854</v>
      </c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3"/>
      <c r="AD405" s="11" t="s">
        <v>241</v>
      </c>
      <c r="AE405" s="12">
        <f>AVERAGE(AE399:AE403)</f>
        <v>0.23695185709464733</v>
      </c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3"/>
    </row>
    <row r="406" spans="1:43" ht="15.75" x14ac:dyDescent="0.25">
      <c r="A406" s="1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5"/>
      <c r="P406" s="11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5"/>
      <c r="AD406" s="11" t="s">
        <v>242</v>
      </c>
      <c r="AE406" s="14">
        <f>TTEST(AE394:AE398,AE399:AE403,1,2)</f>
        <v>0.18015292042771786</v>
      </c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5"/>
    </row>
    <row r="407" spans="1:43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</row>
    <row r="408" spans="1:43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</row>
    <row r="409" spans="1:43" ht="15.75" x14ac:dyDescent="0.25">
      <c r="A409" s="11" t="s">
        <v>216</v>
      </c>
      <c r="B409" s="17" t="s">
        <v>59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2"/>
      <c r="N409" s="12"/>
      <c r="O409" s="13"/>
      <c r="P409" s="11" t="s">
        <v>217</v>
      </c>
      <c r="Q409" s="17" t="str">
        <f>B409</f>
        <v>Glycine</v>
      </c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2"/>
      <c r="AC409" s="13"/>
      <c r="AD409" s="11" t="s">
        <v>214</v>
      </c>
      <c r="AE409" s="17" t="str">
        <f>B409</f>
        <v>Glycine</v>
      </c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2"/>
      <c r="AQ409" s="13"/>
    </row>
    <row r="410" spans="1:43" x14ac:dyDescent="0.25">
      <c r="A410" s="12"/>
      <c r="B410" s="14" t="s">
        <v>218</v>
      </c>
      <c r="C410" s="14" t="s">
        <v>219</v>
      </c>
      <c r="D410" s="14" t="s">
        <v>220</v>
      </c>
      <c r="E410" s="14" t="s">
        <v>221</v>
      </c>
      <c r="F410" s="14" t="s">
        <v>222</v>
      </c>
      <c r="G410" s="14" t="s">
        <v>223</v>
      </c>
      <c r="H410" s="14" t="s">
        <v>224</v>
      </c>
      <c r="I410" s="14" t="s">
        <v>225</v>
      </c>
      <c r="J410" s="14" t="s">
        <v>226</v>
      </c>
      <c r="K410" s="14" t="s">
        <v>227</v>
      </c>
      <c r="L410" s="14" t="s">
        <v>228</v>
      </c>
      <c r="M410" s="14" t="s">
        <v>229</v>
      </c>
      <c r="N410" s="14" t="s">
        <v>213</v>
      </c>
      <c r="O410" s="13"/>
      <c r="P410" s="12"/>
      <c r="Q410" s="14" t="s">
        <v>218</v>
      </c>
      <c r="R410" s="14" t="s">
        <v>219</v>
      </c>
      <c r="S410" s="14" t="s">
        <v>220</v>
      </c>
      <c r="T410" s="14" t="s">
        <v>221</v>
      </c>
      <c r="U410" s="14" t="s">
        <v>222</v>
      </c>
      <c r="V410" s="14" t="s">
        <v>223</v>
      </c>
      <c r="W410" s="14" t="s">
        <v>224</v>
      </c>
      <c r="X410" s="14" t="s">
        <v>225</v>
      </c>
      <c r="Y410" s="14" t="s">
        <v>226</v>
      </c>
      <c r="Z410" s="14" t="s">
        <v>227</v>
      </c>
      <c r="AA410" s="14" t="s">
        <v>228</v>
      </c>
      <c r="AB410" s="14" t="s">
        <v>229</v>
      </c>
      <c r="AC410" s="13"/>
      <c r="AD410" s="12"/>
      <c r="AE410" s="14" t="s">
        <v>218</v>
      </c>
      <c r="AF410" s="14" t="s">
        <v>219</v>
      </c>
      <c r="AG410" s="14" t="s">
        <v>220</v>
      </c>
      <c r="AH410" s="14" t="s">
        <v>221</v>
      </c>
      <c r="AI410" s="14" t="s">
        <v>222</v>
      </c>
      <c r="AJ410" s="14" t="s">
        <v>223</v>
      </c>
      <c r="AK410" s="14" t="s">
        <v>224</v>
      </c>
      <c r="AL410" s="14" t="s">
        <v>225</v>
      </c>
      <c r="AM410" s="14" t="s">
        <v>226</v>
      </c>
      <c r="AN410" s="14" t="s">
        <v>227</v>
      </c>
      <c r="AO410" s="14" t="s">
        <v>228</v>
      </c>
      <c r="AP410" s="14" t="s">
        <v>229</v>
      </c>
      <c r="AQ410" s="13"/>
    </row>
    <row r="411" spans="1:43" x14ac:dyDescent="0.25">
      <c r="A411" s="12" t="s">
        <v>230</v>
      </c>
      <c r="B411">
        <v>57590</v>
      </c>
      <c r="F411" s="12"/>
      <c r="G411" s="12"/>
      <c r="H411" s="12"/>
      <c r="I411" s="12"/>
      <c r="J411" s="12"/>
      <c r="K411" s="12"/>
      <c r="L411" s="12"/>
      <c r="M411" s="12"/>
      <c r="N411" s="12">
        <v>3.6634621409977131</v>
      </c>
      <c r="O411" s="13"/>
      <c r="P411" s="12" t="s">
        <v>230</v>
      </c>
      <c r="Q411" s="12">
        <f>B411*$N411</f>
        <v>210978.78470005828</v>
      </c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3"/>
      <c r="AD411" s="12" t="s">
        <v>230</v>
      </c>
      <c r="AE411" s="12">
        <f t="shared" ref="AE411:AE420" si="196">Q411/$Q$421</f>
        <v>3.7936406569532309E-2</v>
      </c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3"/>
    </row>
    <row r="412" spans="1:43" x14ac:dyDescent="0.25">
      <c r="A412" s="12" t="s">
        <v>231</v>
      </c>
      <c r="B412">
        <v>432665</v>
      </c>
      <c r="F412" s="12"/>
      <c r="G412" s="12"/>
      <c r="H412" s="12"/>
      <c r="I412" s="12"/>
      <c r="J412" s="12"/>
      <c r="K412" s="12"/>
      <c r="L412" s="12"/>
      <c r="M412" s="12"/>
      <c r="N412" s="12">
        <v>52.663271584675194</v>
      </c>
      <c r="O412" s="13"/>
      <c r="P412" s="12" t="s">
        <v>231</v>
      </c>
      <c r="Q412" s="12">
        <f t="shared" ref="Q412:Q415" si="197">B412*$N412</f>
        <v>22785554.400183491</v>
      </c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3"/>
      <c r="AD412" s="12" t="s">
        <v>231</v>
      </c>
      <c r="AE412" s="12">
        <f t="shared" si="196"/>
        <v>4.0971041560716603</v>
      </c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3"/>
    </row>
    <row r="413" spans="1:43" x14ac:dyDescent="0.25">
      <c r="A413" s="12" t="s">
        <v>232</v>
      </c>
      <c r="B413">
        <v>227627</v>
      </c>
      <c r="F413" s="12"/>
      <c r="G413" s="12"/>
      <c r="H413" s="12"/>
      <c r="I413" s="12"/>
      <c r="J413" s="12"/>
      <c r="K413" s="12"/>
      <c r="L413" s="12"/>
      <c r="M413" s="12"/>
      <c r="N413" s="12">
        <v>5.27428246560173</v>
      </c>
      <c r="O413" s="13"/>
      <c r="P413" s="12" t="s">
        <v>232</v>
      </c>
      <c r="Q413" s="12">
        <f t="shared" si="197"/>
        <v>1200569.0947975251</v>
      </c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3"/>
      <c r="AD413" s="12" t="s">
        <v>232</v>
      </c>
      <c r="AE413" s="12">
        <f t="shared" si="196"/>
        <v>0.21587610033778767</v>
      </c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3"/>
    </row>
    <row r="414" spans="1:43" x14ac:dyDescent="0.25">
      <c r="A414" s="12" t="s">
        <v>233</v>
      </c>
      <c r="B414">
        <v>1201284</v>
      </c>
      <c r="F414" s="12"/>
      <c r="G414" s="12"/>
      <c r="H414" s="12"/>
      <c r="I414" s="12"/>
      <c r="J414" s="12"/>
      <c r="K414" s="12"/>
      <c r="L414" s="12"/>
      <c r="M414" s="12"/>
      <c r="N414" s="12">
        <v>1</v>
      </c>
      <c r="O414" s="13"/>
      <c r="P414" s="12" t="s">
        <v>233</v>
      </c>
      <c r="Q414" s="12">
        <f t="shared" si="197"/>
        <v>1201284</v>
      </c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3"/>
      <c r="AD414" s="12" t="s">
        <v>233</v>
      </c>
      <c r="AE414" s="12">
        <f t="shared" si="196"/>
        <v>0.21600464849706502</v>
      </c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3"/>
    </row>
    <row r="415" spans="1:43" x14ac:dyDescent="0.25">
      <c r="A415" s="12" t="s">
        <v>234</v>
      </c>
      <c r="B415">
        <v>255863</v>
      </c>
      <c r="F415" s="12"/>
      <c r="G415" s="12"/>
      <c r="H415" s="12"/>
      <c r="I415" s="12"/>
      <c r="J415" s="12"/>
      <c r="K415" s="12"/>
      <c r="L415" s="12"/>
      <c r="M415" s="12"/>
      <c r="N415" s="12">
        <v>9.4133004498598787</v>
      </c>
      <c r="O415" s="13"/>
      <c r="P415" s="12" t="s">
        <v>234</v>
      </c>
      <c r="Q415" s="12">
        <f t="shared" si="197"/>
        <v>2408515.2930024983</v>
      </c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3"/>
      <c r="AD415" s="12" t="s">
        <v>234</v>
      </c>
      <c r="AE415" s="12">
        <f t="shared" si="196"/>
        <v>0.43307868852395454</v>
      </c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3"/>
    </row>
    <row r="416" spans="1:43" x14ac:dyDescent="0.25">
      <c r="A416" s="12" t="s">
        <v>235</v>
      </c>
      <c r="B416">
        <v>1729700</v>
      </c>
      <c r="F416" s="12"/>
      <c r="G416" s="12"/>
      <c r="H416" s="12"/>
      <c r="I416" s="12"/>
      <c r="J416" s="12"/>
      <c r="K416" s="12"/>
      <c r="L416" s="12"/>
      <c r="M416" s="12"/>
      <c r="N416" s="12">
        <v>3.3537949993383345</v>
      </c>
      <c r="O416" s="13"/>
      <c r="P416" s="12" t="s">
        <v>235</v>
      </c>
      <c r="Q416" s="12">
        <f t="shared" ref="Q416:Q420" si="198">B416*$N416</f>
        <v>5801059.2103555175</v>
      </c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3"/>
      <c r="AD416" s="12" t="s">
        <v>235</v>
      </c>
      <c r="AE416" s="12">
        <f t="shared" si="196"/>
        <v>1.0430970158959123</v>
      </c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3"/>
    </row>
    <row r="417" spans="1:43" x14ac:dyDescent="0.25">
      <c r="A417" s="12" t="s">
        <v>236</v>
      </c>
      <c r="B417">
        <v>46245</v>
      </c>
      <c r="F417" s="12"/>
      <c r="G417" s="12"/>
      <c r="H417" s="12"/>
      <c r="I417" s="12"/>
      <c r="J417" s="12"/>
      <c r="K417" s="12"/>
      <c r="L417" s="12"/>
      <c r="M417" s="12"/>
      <c r="N417" s="12">
        <v>3.7705854651120836</v>
      </c>
      <c r="O417" s="13"/>
      <c r="P417" s="12" t="s">
        <v>236</v>
      </c>
      <c r="Q417" s="12">
        <f t="shared" si="198"/>
        <v>174370.72483410832</v>
      </c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3"/>
      <c r="AD417" s="12" t="s">
        <v>236</v>
      </c>
      <c r="AE417" s="12">
        <f t="shared" si="196"/>
        <v>3.135385731098559E-2</v>
      </c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3"/>
    </row>
    <row r="418" spans="1:43" x14ac:dyDescent="0.25">
      <c r="A418" s="12" t="s">
        <v>237</v>
      </c>
      <c r="B418">
        <v>156248</v>
      </c>
      <c r="F418" s="12"/>
      <c r="G418" s="12"/>
      <c r="H418" s="12"/>
      <c r="I418" s="12"/>
      <c r="J418" s="12"/>
      <c r="K418" s="12"/>
      <c r="L418" s="12"/>
      <c r="M418" s="12"/>
      <c r="N418" s="12">
        <v>10.154589962199262</v>
      </c>
      <c r="O418" s="13"/>
      <c r="P418" s="12" t="s">
        <v>237</v>
      </c>
      <c r="Q418" s="12">
        <f t="shared" si="198"/>
        <v>1586634.3724137102</v>
      </c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3"/>
      <c r="AD418" s="12" t="s">
        <v>237</v>
      </c>
      <c r="AE418" s="12">
        <f t="shared" si="196"/>
        <v>0.28529506753322681</v>
      </c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3"/>
    </row>
    <row r="419" spans="1:43" x14ac:dyDescent="0.25">
      <c r="A419" s="12" t="s">
        <v>238</v>
      </c>
      <c r="B419">
        <v>633081</v>
      </c>
      <c r="F419" s="12"/>
      <c r="G419" s="12"/>
      <c r="H419" s="12"/>
      <c r="I419" s="12"/>
      <c r="J419" s="12"/>
      <c r="K419" s="12"/>
      <c r="L419" s="12"/>
      <c r="M419" s="12"/>
      <c r="N419" s="12">
        <v>2.4585723137428261</v>
      </c>
      <c r="O419" s="13"/>
      <c r="P419" s="12" t="s">
        <v>238</v>
      </c>
      <c r="Q419" s="12">
        <f t="shared" si="198"/>
        <v>1556475.418956622</v>
      </c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3"/>
      <c r="AD419" s="12" t="s">
        <v>238</v>
      </c>
      <c r="AE419" s="12">
        <f t="shared" si="196"/>
        <v>0.27987214161351281</v>
      </c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3"/>
    </row>
    <row r="420" spans="1:43" x14ac:dyDescent="0.25">
      <c r="A420" s="12" t="s">
        <v>239</v>
      </c>
      <c r="B420">
        <v>126255</v>
      </c>
      <c r="F420" s="12"/>
      <c r="G420" s="12"/>
      <c r="H420" s="12"/>
      <c r="I420" s="12"/>
      <c r="J420" s="12"/>
      <c r="K420" s="12"/>
      <c r="L420" s="12"/>
      <c r="M420" s="12"/>
      <c r="N420" s="12">
        <v>5.7441821194253215</v>
      </c>
      <c r="O420" s="13"/>
      <c r="P420" s="12" t="s">
        <v>239</v>
      </c>
      <c r="Q420" s="12">
        <f t="shared" si="198"/>
        <v>725231.71348804398</v>
      </c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3"/>
      <c r="AD420" s="12" t="s">
        <v>239</v>
      </c>
      <c r="AE420" s="12">
        <f t="shared" si="196"/>
        <v>0.13040498445905307</v>
      </c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3"/>
    </row>
    <row r="421" spans="1:43" ht="15.75" x14ac:dyDescent="0.25">
      <c r="A421" s="11" t="s">
        <v>240</v>
      </c>
      <c r="B421" s="12">
        <f t="shared" ref="B421:M421" si="199">AVERAGE(B411:B415)</f>
        <v>435005.8</v>
      </c>
      <c r="C421" s="12" t="e">
        <f t="shared" si="199"/>
        <v>#DIV/0!</v>
      </c>
      <c r="D421" s="12" t="e">
        <f t="shared" si="199"/>
        <v>#DIV/0!</v>
      </c>
      <c r="E421" s="12" t="e">
        <f t="shared" si="199"/>
        <v>#DIV/0!</v>
      </c>
      <c r="F421" s="12" t="e">
        <f t="shared" si="199"/>
        <v>#DIV/0!</v>
      </c>
      <c r="G421" s="12" t="e">
        <f t="shared" si="199"/>
        <v>#DIV/0!</v>
      </c>
      <c r="H421" s="12" t="e">
        <f t="shared" si="199"/>
        <v>#DIV/0!</v>
      </c>
      <c r="I421" s="12" t="e">
        <f t="shared" si="199"/>
        <v>#DIV/0!</v>
      </c>
      <c r="J421" s="12" t="e">
        <f t="shared" si="199"/>
        <v>#DIV/0!</v>
      </c>
      <c r="K421" s="12" t="e">
        <f t="shared" si="199"/>
        <v>#DIV/0!</v>
      </c>
      <c r="L421" s="12" t="e">
        <f t="shared" si="199"/>
        <v>#DIV/0!</v>
      </c>
      <c r="M421" s="12" t="e">
        <f t="shared" si="199"/>
        <v>#DIV/0!</v>
      </c>
      <c r="N421" s="12"/>
      <c r="O421" s="13"/>
      <c r="P421" s="11" t="s">
        <v>240</v>
      </c>
      <c r="Q421" s="12">
        <f>AVERAGE(Q411:Q415)</f>
        <v>5561380.3145367149</v>
      </c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3"/>
      <c r="AD421" s="11" t="s">
        <v>240</v>
      </c>
      <c r="AE421" s="12">
        <f>AVERAGE(AE411:AE415)</f>
        <v>0.99999999999999978</v>
      </c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3"/>
    </row>
    <row r="422" spans="1:43" ht="15.75" x14ac:dyDescent="0.25">
      <c r="A422" s="11" t="s">
        <v>241</v>
      </c>
      <c r="B422" s="12">
        <f>AVERAGE(B416:B420)</f>
        <v>538305.80000000005</v>
      </c>
      <c r="C422" s="12" t="e">
        <f t="shared" ref="C422:M422" si="200">AVERAGE(C416:C420)</f>
        <v>#DIV/0!</v>
      </c>
      <c r="D422" s="12" t="e">
        <f t="shared" si="200"/>
        <v>#DIV/0!</v>
      </c>
      <c r="E422" s="12" t="e">
        <f t="shared" si="200"/>
        <v>#DIV/0!</v>
      </c>
      <c r="F422" s="12" t="e">
        <f t="shared" si="200"/>
        <v>#DIV/0!</v>
      </c>
      <c r="G422" s="12" t="e">
        <f t="shared" si="200"/>
        <v>#DIV/0!</v>
      </c>
      <c r="H422" s="12" t="e">
        <f t="shared" si="200"/>
        <v>#DIV/0!</v>
      </c>
      <c r="I422" s="12" t="e">
        <f t="shared" si="200"/>
        <v>#DIV/0!</v>
      </c>
      <c r="J422" s="12" t="e">
        <f t="shared" si="200"/>
        <v>#DIV/0!</v>
      </c>
      <c r="K422" s="12" t="e">
        <f t="shared" si="200"/>
        <v>#DIV/0!</v>
      </c>
      <c r="L422" s="12" t="e">
        <f t="shared" si="200"/>
        <v>#DIV/0!</v>
      </c>
      <c r="M422" s="12" t="e">
        <f t="shared" si="200"/>
        <v>#DIV/0!</v>
      </c>
      <c r="N422" s="12"/>
      <c r="O422" s="13"/>
      <c r="P422" s="11" t="s">
        <v>241</v>
      </c>
      <c r="Q422" s="12">
        <f>AVERAGE(Q416:Q420)</f>
        <v>1968754.2880096007</v>
      </c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3"/>
      <c r="AD422" s="11" t="s">
        <v>241</v>
      </c>
      <c r="AE422" s="12">
        <f>AVERAGE(AE416:AE420)</f>
        <v>0.35400461336253813</v>
      </c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3"/>
    </row>
    <row r="423" spans="1:43" ht="15.75" x14ac:dyDescent="0.25">
      <c r="A423" s="1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5"/>
      <c r="P423" s="11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5"/>
      <c r="AD423" s="11" t="s">
        <v>242</v>
      </c>
      <c r="AE423" s="14">
        <f>TTEST(AE411:AE415,AE416:AE420,1,2)</f>
        <v>0.22056859026976672</v>
      </c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5"/>
    </row>
    <row r="424" spans="1:43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</row>
    <row r="425" spans="1:43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</row>
    <row r="426" spans="1:43" ht="15.75" x14ac:dyDescent="0.25">
      <c r="A426" s="11" t="s">
        <v>216</v>
      </c>
      <c r="B426" s="17" t="s">
        <v>175</v>
      </c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2"/>
      <c r="N426" s="12"/>
      <c r="O426" s="13"/>
      <c r="P426" s="11" t="s">
        <v>217</v>
      </c>
      <c r="Q426" s="17" t="str">
        <f>B426</f>
        <v>Guanosine</v>
      </c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2"/>
      <c r="AC426" s="13"/>
      <c r="AD426" s="11" t="s">
        <v>214</v>
      </c>
      <c r="AE426" s="17" t="str">
        <f>B426</f>
        <v>Guanosine</v>
      </c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2"/>
      <c r="AQ426" s="13"/>
    </row>
    <row r="427" spans="1:43" x14ac:dyDescent="0.25">
      <c r="A427" s="12"/>
      <c r="B427" s="14" t="s">
        <v>218</v>
      </c>
      <c r="C427" s="14" t="s">
        <v>219</v>
      </c>
      <c r="D427" s="14" t="s">
        <v>220</v>
      </c>
      <c r="E427" s="14" t="s">
        <v>221</v>
      </c>
      <c r="F427" s="14" t="s">
        <v>222</v>
      </c>
      <c r="G427" s="14" t="s">
        <v>223</v>
      </c>
      <c r="H427" s="14" t="s">
        <v>224</v>
      </c>
      <c r="I427" s="14" t="s">
        <v>225</v>
      </c>
      <c r="J427" s="14" t="s">
        <v>226</v>
      </c>
      <c r="K427" s="14" t="s">
        <v>227</v>
      </c>
      <c r="L427" s="14" t="s">
        <v>228</v>
      </c>
      <c r="M427" s="14" t="s">
        <v>229</v>
      </c>
      <c r="N427" s="14" t="s">
        <v>213</v>
      </c>
      <c r="O427" s="13"/>
      <c r="P427" s="12"/>
      <c r="Q427" s="14" t="s">
        <v>218</v>
      </c>
      <c r="R427" s="14" t="s">
        <v>219</v>
      </c>
      <c r="S427" s="14" t="s">
        <v>220</v>
      </c>
      <c r="T427" s="14" t="s">
        <v>221</v>
      </c>
      <c r="U427" s="14" t="s">
        <v>222</v>
      </c>
      <c r="V427" s="14" t="s">
        <v>223</v>
      </c>
      <c r="W427" s="14" t="s">
        <v>224</v>
      </c>
      <c r="X427" s="14" t="s">
        <v>225</v>
      </c>
      <c r="Y427" s="14" t="s">
        <v>226</v>
      </c>
      <c r="Z427" s="14" t="s">
        <v>227</v>
      </c>
      <c r="AA427" s="14" t="s">
        <v>228</v>
      </c>
      <c r="AB427" s="14" t="s">
        <v>229</v>
      </c>
      <c r="AC427" s="13"/>
      <c r="AD427" s="12"/>
      <c r="AE427" s="14" t="s">
        <v>218</v>
      </c>
      <c r="AF427" s="14" t="s">
        <v>219</v>
      </c>
      <c r="AG427" s="14" t="s">
        <v>220</v>
      </c>
      <c r="AH427" s="14" t="s">
        <v>221</v>
      </c>
      <c r="AI427" s="14" t="s">
        <v>222</v>
      </c>
      <c r="AJ427" s="14" t="s">
        <v>223</v>
      </c>
      <c r="AK427" s="14" t="s">
        <v>224</v>
      </c>
      <c r="AL427" s="14" t="s">
        <v>225</v>
      </c>
      <c r="AM427" s="14" t="s">
        <v>226</v>
      </c>
      <c r="AN427" s="14" t="s">
        <v>227</v>
      </c>
      <c r="AO427" s="14" t="s">
        <v>228</v>
      </c>
      <c r="AP427" s="14" t="s">
        <v>229</v>
      </c>
      <c r="AQ427" s="13"/>
    </row>
    <row r="428" spans="1:43" x14ac:dyDescent="0.25">
      <c r="A428" s="12" t="s">
        <v>230</v>
      </c>
      <c r="F428" s="12"/>
      <c r="G428" s="12"/>
      <c r="H428" s="12"/>
      <c r="I428" s="12"/>
      <c r="J428" s="12"/>
      <c r="K428" s="12"/>
      <c r="L428" s="12"/>
      <c r="M428" s="12"/>
      <c r="N428" s="12">
        <v>3.6634621409977131</v>
      </c>
      <c r="O428" s="13"/>
      <c r="P428" s="12" t="s">
        <v>230</v>
      </c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3"/>
      <c r="AD428" s="12" t="s">
        <v>230</v>
      </c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3"/>
    </row>
    <row r="429" spans="1:43" x14ac:dyDescent="0.25">
      <c r="A429" s="12" t="s">
        <v>231</v>
      </c>
      <c r="B429">
        <v>113800</v>
      </c>
      <c r="F429" s="12"/>
      <c r="G429" s="12"/>
      <c r="H429" s="12"/>
      <c r="I429" s="12"/>
      <c r="J429" s="12"/>
      <c r="K429" s="12"/>
      <c r="L429" s="12"/>
      <c r="M429" s="12"/>
      <c r="N429" s="12">
        <v>52.663271584675194</v>
      </c>
      <c r="O429" s="13"/>
      <c r="P429" s="12" t="s">
        <v>231</v>
      </c>
      <c r="Q429" s="12">
        <f t="shared" ref="Q429:Q432" si="201">B429*$N429</f>
        <v>5993080.3063360369</v>
      </c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3"/>
      <c r="AD429" s="12" t="s">
        <v>231</v>
      </c>
      <c r="AE429" s="12">
        <f>Q429/$Q$438</f>
        <v>3.2975213528280323</v>
      </c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3"/>
    </row>
    <row r="430" spans="1:43" x14ac:dyDescent="0.25">
      <c r="A430" s="12" t="s">
        <v>232</v>
      </c>
      <c r="B430">
        <v>32236</v>
      </c>
      <c r="F430" s="12"/>
      <c r="G430" s="12"/>
      <c r="H430" s="12"/>
      <c r="I430" s="12"/>
      <c r="J430" s="12"/>
      <c r="K430" s="12"/>
      <c r="L430" s="12"/>
      <c r="M430" s="12"/>
      <c r="N430" s="12">
        <v>5.27428246560173</v>
      </c>
      <c r="O430" s="13"/>
      <c r="P430" s="12" t="s">
        <v>232</v>
      </c>
      <c r="Q430" s="12">
        <f t="shared" si="201"/>
        <v>170021.76956113736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3"/>
      <c r="AD430" s="12" t="s">
        <v>232</v>
      </c>
      <c r="AE430" s="12">
        <f>Q430/$Q$438</f>
        <v>9.3549625053534452E-2</v>
      </c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3"/>
    </row>
    <row r="431" spans="1:43" x14ac:dyDescent="0.25">
      <c r="A431" s="12" t="s">
        <v>233</v>
      </c>
      <c r="B431">
        <v>280568</v>
      </c>
      <c r="F431" s="12"/>
      <c r="G431" s="12"/>
      <c r="H431" s="12"/>
      <c r="I431" s="12"/>
      <c r="J431" s="12"/>
      <c r="K431" s="12"/>
      <c r="L431" s="12"/>
      <c r="M431" s="12"/>
      <c r="N431" s="12">
        <v>1</v>
      </c>
      <c r="O431" s="13"/>
      <c r="P431" s="12" t="s">
        <v>233</v>
      </c>
      <c r="Q431" s="12">
        <f t="shared" si="201"/>
        <v>280568</v>
      </c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3"/>
      <c r="AD431" s="12" t="s">
        <v>233</v>
      </c>
      <c r="AE431" s="12">
        <f>Q431/$Q$438</f>
        <v>0.15437453256585476</v>
      </c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3"/>
    </row>
    <row r="432" spans="1:43" x14ac:dyDescent="0.25">
      <c r="A432" s="12" t="s">
        <v>234</v>
      </c>
      <c r="B432">
        <v>87762</v>
      </c>
      <c r="F432" s="12"/>
      <c r="G432" s="12"/>
      <c r="H432" s="12"/>
      <c r="I432" s="12"/>
      <c r="J432" s="12"/>
      <c r="K432" s="12"/>
      <c r="L432" s="12"/>
      <c r="M432" s="12"/>
      <c r="N432" s="12">
        <v>9.4133004498598787</v>
      </c>
      <c r="O432" s="13"/>
      <c r="P432" s="12" t="s">
        <v>234</v>
      </c>
      <c r="Q432" s="12">
        <f t="shared" si="201"/>
        <v>826130.07408060262</v>
      </c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3"/>
      <c r="AD432" s="12" t="s">
        <v>234</v>
      </c>
      <c r="AE432" s="12">
        <f>Q432/$Q$438</f>
        <v>0.45455448955257904</v>
      </c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3"/>
    </row>
    <row r="433" spans="1:43" x14ac:dyDescent="0.25">
      <c r="A433" s="12" t="s">
        <v>235</v>
      </c>
      <c r="B433">
        <v>267082</v>
      </c>
      <c r="F433" s="12"/>
      <c r="G433" s="12"/>
      <c r="H433" s="12"/>
      <c r="I433" s="12"/>
      <c r="J433" s="12"/>
      <c r="K433" s="12"/>
      <c r="L433" s="12"/>
      <c r="M433" s="12"/>
      <c r="N433" s="12">
        <v>3.3537949993383345</v>
      </c>
      <c r="O433" s="13"/>
      <c r="P433" s="12" t="s">
        <v>235</v>
      </c>
      <c r="Q433" s="12">
        <f t="shared" ref="Q433:Q437" si="202">B433*$N433</f>
        <v>895738.27601328108</v>
      </c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3"/>
      <c r="AD433" s="12" t="s">
        <v>235</v>
      </c>
      <c r="AE433" s="12">
        <f>Q433/$Q$438</f>
        <v>0.49285441554594556</v>
      </c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3"/>
    </row>
    <row r="434" spans="1:43" x14ac:dyDescent="0.25">
      <c r="A434" s="12" t="s">
        <v>236</v>
      </c>
      <c r="F434" s="12"/>
      <c r="G434" s="12"/>
      <c r="H434" s="12"/>
      <c r="I434" s="12"/>
      <c r="J434" s="12"/>
      <c r="K434" s="12"/>
      <c r="L434" s="12"/>
      <c r="M434" s="12"/>
      <c r="N434" s="12">
        <v>3.7705854651120836</v>
      </c>
      <c r="O434" s="13"/>
      <c r="P434" s="12" t="s">
        <v>236</v>
      </c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3"/>
      <c r="AD434" s="12" t="s">
        <v>236</v>
      </c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3"/>
    </row>
    <row r="435" spans="1:43" x14ac:dyDescent="0.25">
      <c r="A435" s="12" t="s">
        <v>237</v>
      </c>
      <c r="B435">
        <v>55880</v>
      </c>
      <c r="F435" s="12"/>
      <c r="G435" s="12"/>
      <c r="H435" s="12"/>
      <c r="I435" s="12"/>
      <c r="J435" s="12"/>
      <c r="K435" s="12"/>
      <c r="L435" s="12"/>
      <c r="M435" s="12"/>
      <c r="N435" s="12">
        <v>10.154589962199262</v>
      </c>
      <c r="O435" s="13"/>
      <c r="P435" s="12" t="s">
        <v>237</v>
      </c>
      <c r="Q435" s="12">
        <f t="shared" si="202"/>
        <v>567438.48708769481</v>
      </c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3"/>
      <c r="AD435" s="12" t="s">
        <v>237</v>
      </c>
      <c r="AE435" s="12">
        <f>Q435/$Q$438</f>
        <v>0.31221682873327927</v>
      </c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3"/>
    </row>
    <row r="436" spans="1:43" x14ac:dyDescent="0.25">
      <c r="A436" s="12" t="s">
        <v>238</v>
      </c>
      <c r="B436">
        <v>228945</v>
      </c>
      <c r="F436" s="12"/>
      <c r="G436" s="12"/>
      <c r="H436" s="12"/>
      <c r="I436" s="12"/>
      <c r="J436" s="12"/>
      <c r="K436" s="12"/>
      <c r="L436" s="12"/>
      <c r="M436" s="12"/>
      <c r="N436" s="12">
        <v>2.4585723137428261</v>
      </c>
      <c r="O436" s="13"/>
      <c r="P436" s="12" t="s">
        <v>238</v>
      </c>
      <c r="Q436" s="12">
        <f t="shared" si="202"/>
        <v>562877.83836985135</v>
      </c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3"/>
      <c r="AD436" s="12" t="s">
        <v>238</v>
      </c>
      <c r="AE436" s="12">
        <f>Q436/$Q$438</f>
        <v>0.30970746197009119</v>
      </c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3"/>
    </row>
    <row r="437" spans="1:43" x14ac:dyDescent="0.25">
      <c r="A437" s="12" t="s">
        <v>239</v>
      </c>
      <c r="B437">
        <v>68177</v>
      </c>
      <c r="F437" s="12"/>
      <c r="G437" s="12"/>
      <c r="H437" s="12"/>
      <c r="I437" s="12"/>
      <c r="J437" s="12"/>
      <c r="K437" s="12"/>
      <c r="L437" s="12"/>
      <c r="M437" s="12"/>
      <c r="N437" s="12">
        <v>5.7441821194253215</v>
      </c>
      <c r="O437" s="13"/>
      <c r="P437" s="12" t="s">
        <v>239</v>
      </c>
      <c r="Q437" s="12">
        <f t="shared" si="202"/>
        <v>391621.10435606015</v>
      </c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3"/>
      <c r="AD437" s="12" t="s">
        <v>239</v>
      </c>
      <c r="AE437" s="12">
        <f>Q437/$Q$438</f>
        <v>0.21547833298127589</v>
      </c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3"/>
    </row>
    <row r="438" spans="1:43" ht="15.75" x14ac:dyDescent="0.25">
      <c r="A438" s="11" t="s">
        <v>240</v>
      </c>
      <c r="B438" s="12">
        <f t="shared" ref="B438:M438" si="203">AVERAGE(B428:B432)</f>
        <v>128591.5</v>
      </c>
      <c r="C438" s="12" t="e">
        <f t="shared" si="203"/>
        <v>#DIV/0!</v>
      </c>
      <c r="D438" s="12" t="e">
        <f t="shared" si="203"/>
        <v>#DIV/0!</v>
      </c>
      <c r="E438" s="12" t="e">
        <f t="shared" si="203"/>
        <v>#DIV/0!</v>
      </c>
      <c r="F438" s="12" t="e">
        <f t="shared" si="203"/>
        <v>#DIV/0!</v>
      </c>
      <c r="G438" s="12" t="e">
        <f t="shared" si="203"/>
        <v>#DIV/0!</v>
      </c>
      <c r="H438" s="12" t="e">
        <f t="shared" si="203"/>
        <v>#DIV/0!</v>
      </c>
      <c r="I438" s="12" t="e">
        <f t="shared" si="203"/>
        <v>#DIV/0!</v>
      </c>
      <c r="J438" s="12" t="e">
        <f t="shared" si="203"/>
        <v>#DIV/0!</v>
      </c>
      <c r="K438" s="12" t="e">
        <f t="shared" si="203"/>
        <v>#DIV/0!</v>
      </c>
      <c r="L438" s="12" t="e">
        <f t="shared" si="203"/>
        <v>#DIV/0!</v>
      </c>
      <c r="M438" s="12" t="e">
        <f t="shared" si="203"/>
        <v>#DIV/0!</v>
      </c>
      <c r="N438" s="12"/>
      <c r="O438" s="13"/>
      <c r="P438" s="11" t="s">
        <v>240</v>
      </c>
      <c r="Q438" s="12">
        <f>AVERAGE(Q428:Q432)</f>
        <v>1817450.0374944441</v>
      </c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3"/>
      <c r="AD438" s="11" t="s">
        <v>240</v>
      </c>
      <c r="AE438" s="12">
        <f>AVERAGE(AE428:AE432)</f>
        <v>1.0000000000000002</v>
      </c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3"/>
    </row>
    <row r="439" spans="1:43" ht="15.75" x14ac:dyDescent="0.25">
      <c r="A439" s="11" t="s">
        <v>241</v>
      </c>
      <c r="B439" s="12">
        <f>AVERAGE(B433:B437)</f>
        <v>155021</v>
      </c>
      <c r="C439" s="12" t="e">
        <f t="shared" ref="C439:M439" si="204">AVERAGE(C433:C437)</f>
        <v>#DIV/0!</v>
      </c>
      <c r="D439" s="12" t="e">
        <f t="shared" si="204"/>
        <v>#DIV/0!</v>
      </c>
      <c r="E439" s="12" t="e">
        <f t="shared" si="204"/>
        <v>#DIV/0!</v>
      </c>
      <c r="F439" s="12" t="e">
        <f t="shared" si="204"/>
        <v>#DIV/0!</v>
      </c>
      <c r="G439" s="12" t="e">
        <f t="shared" si="204"/>
        <v>#DIV/0!</v>
      </c>
      <c r="H439" s="12" t="e">
        <f t="shared" si="204"/>
        <v>#DIV/0!</v>
      </c>
      <c r="I439" s="12" t="e">
        <f t="shared" si="204"/>
        <v>#DIV/0!</v>
      </c>
      <c r="J439" s="12" t="e">
        <f t="shared" si="204"/>
        <v>#DIV/0!</v>
      </c>
      <c r="K439" s="12" t="e">
        <f t="shared" si="204"/>
        <v>#DIV/0!</v>
      </c>
      <c r="L439" s="12" t="e">
        <f t="shared" si="204"/>
        <v>#DIV/0!</v>
      </c>
      <c r="M439" s="12" t="e">
        <f t="shared" si="204"/>
        <v>#DIV/0!</v>
      </c>
      <c r="N439" s="12"/>
      <c r="O439" s="13"/>
      <c r="P439" s="11" t="s">
        <v>241</v>
      </c>
      <c r="Q439" s="12">
        <f>AVERAGE(Q433:Q437)</f>
        <v>604418.92645672185</v>
      </c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3"/>
      <c r="AD439" s="11" t="s">
        <v>241</v>
      </c>
      <c r="AE439" s="12">
        <f>AVERAGE(AE433:AE437)</f>
        <v>0.33256425980764798</v>
      </c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3"/>
    </row>
    <row r="440" spans="1:43" ht="15.75" x14ac:dyDescent="0.25">
      <c r="A440" s="1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5"/>
      <c r="P440" s="11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5"/>
      <c r="AD440" s="11" t="s">
        <v>242</v>
      </c>
      <c r="AE440" s="14">
        <f>TTEST(AE428:AE432,AE433:AE437,1,2)</f>
        <v>0.21027084425808146</v>
      </c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5"/>
    </row>
    <row r="441" spans="1:43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</row>
    <row r="442" spans="1:43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</row>
    <row r="443" spans="1:43" ht="15.75" x14ac:dyDescent="0.25">
      <c r="A443" s="11" t="s">
        <v>216</v>
      </c>
      <c r="B443" s="17" t="s">
        <v>60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2"/>
      <c r="N443" s="12"/>
      <c r="O443" s="13"/>
      <c r="P443" s="11" t="s">
        <v>217</v>
      </c>
      <c r="Q443" s="17" t="str">
        <f>B443</f>
        <v>Hippuric acid</v>
      </c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2"/>
      <c r="AC443" s="13"/>
      <c r="AD443" s="11" t="s">
        <v>214</v>
      </c>
      <c r="AE443" s="17" t="str">
        <f>B443</f>
        <v>Hippuric acid</v>
      </c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2"/>
      <c r="AQ443" s="13"/>
    </row>
    <row r="444" spans="1:43" x14ac:dyDescent="0.25">
      <c r="A444" s="12"/>
      <c r="B444" s="14" t="s">
        <v>218</v>
      </c>
      <c r="C444" s="14" t="s">
        <v>219</v>
      </c>
      <c r="D444" s="14" t="s">
        <v>220</v>
      </c>
      <c r="E444" s="14" t="s">
        <v>221</v>
      </c>
      <c r="F444" s="14" t="s">
        <v>222</v>
      </c>
      <c r="G444" s="14" t="s">
        <v>223</v>
      </c>
      <c r="H444" s="14" t="s">
        <v>224</v>
      </c>
      <c r="I444" s="14" t="s">
        <v>225</v>
      </c>
      <c r="J444" s="14" t="s">
        <v>226</v>
      </c>
      <c r="K444" s="14" t="s">
        <v>227</v>
      </c>
      <c r="L444" s="14" t="s">
        <v>228</v>
      </c>
      <c r="M444" s="14" t="s">
        <v>229</v>
      </c>
      <c r="N444" s="14" t="s">
        <v>213</v>
      </c>
      <c r="O444" s="13"/>
      <c r="P444" s="12"/>
      <c r="Q444" s="14" t="s">
        <v>218</v>
      </c>
      <c r="R444" s="14" t="s">
        <v>219</v>
      </c>
      <c r="S444" s="14" t="s">
        <v>220</v>
      </c>
      <c r="T444" s="14" t="s">
        <v>221</v>
      </c>
      <c r="U444" s="14" t="s">
        <v>222</v>
      </c>
      <c r="V444" s="14" t="s">
        <v>223</v>
      </c>
      <c r="W444" s="14" t="s">
        <v>224</v>
      </c>
      <c r="X444" s="14" t="s">
        <v>225</v>
      </c>
      <c r="Y444" s="14" t="s">
        <v>226</v>
      </c>
      <c r="Z444" s="14" t="s">
        <v>227</v>
      </c>
      <c r="AA444" s="14" t="s">
        <v>228</v>
      </c>
      <c r="AB444" s="14" t="s">
        <v>229</v>
      </c>
      <c r="AC444" s="13"/>
      <c r="AD444" s="12"/>
      <c r="AE444" s="14" t="s">
        <v>218</v>
      </c>
      <c r="AF444" s="14" t="s">
        <v>219</v>
      </c>
      <c r="AG444" s="14" t="s">
        <v>220</v>
      </c>
      <c r="AH444" s="14" t="s">
        <v>221</v>
      </c>
      <c r="AI444" s="14" t="s">
        <v>222</v>
      </c>
      <c r="AJ444" s="14" t="s">
        <v>223</v>
      </c>
      <c r="AK444" s="14" t="s">
        <v>224</v>
      </c>
      <c r="AL444" s="14" t="s">
        <v>225</v>
      </c>
      <c r="AM444" s="14" t="s">
        <v>226</v>
      </c>
      <c r="AN444" s="14" t="s">
        <v>227</v>
      </c>
      <c r="AO444" s="14" t="s">
        <v>228</v>
      </c>
      <c r="AP444" s="14" t="s">
        <v>229</v>
      </c>
      <c r="AQ444" s="13"/>
    </row>
    <row r="445" spans="1:43" x14ac:dyDescent="0.25">
      <c r="A445" s="12" t="s">
        <v>230</v>
      </c>
      <c r="B445">
        <v>38630</v>
      </c>
      <c r="F445" s="12"/>
      <c r="G445" s="12"/>
      <c r="H445" s="12"/>
      <c r="I445" s="12"/>
      <c r="J445" s="12"/>
      <c r="K445" s="12"/>
      <c r="L445" s="12"/>
      <c r="M445" s="12"/>
      <c r="N445" s="12">
        <v>3.6634621409977131</v>
      </c>
      <c r="O445" s="13"/>
      <c r="P445" s="12" t="s">
        <v>230</v>
      </c>
      <c r="Q445" s="12">
        <f>B445*$N445</f>
        <v>141519.54250674165</v>
      </c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3"/>
      <c r="AD445" s="12" t="s">
        <v>230</v>
      </c>
      <c r="AE445" s="12">
        <f t="shared" ref="AE445:AE454" si="205">Q445/$Q$455</f>
        <v>1.7895397097177215E-2</v>
      </c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3"/>
    </row>
    <row r="446" spans="1:43" x14ac:dyDescent="0.25">
      <c r="A446" s="12" t="s">
        <v>231</v>
      </c>
      <c r="B446">
        <v>355712</v>
      </c>
      <c r="C446">
        <v>10977</v>
      </c>
      <c r="F446" s="12"/>
      <c r="G446" s="12"/>
      <c r="H446" s="12"/>
      <c r="I446" s="12"/>
      <c r="J446" s="12"/>
      <c r="K446" s="12"/>
      <c r="L446" s="12"/>
      <c r="M446" s="12"/>
      <c r="N446" s="12">
        <v>52.663271584675194</v>
      </c>
      <c r="O446" s="13"/>
      <c r="P446" s="12" t="s">
        <v>231</v>
      </c>
      <c r="Q446" s="12">
        <f t="shared" ref="Q446:Q449" si="206">B446*$N446</f>
        <v>18732957.661927983</v>
      </c>
      <c r="R446" s="12">
        <f t="shared" ref="R446:R449" si="207">C446*$N446</f>
        <v>578084.7321849796</v>
      </c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3"/>
      <c r="AD446" s="12" t="s">
        <v>231</v>
      </c>
      <c r="AE446" s="12">
        <f t="shared" si="205"/>
        <v>2.3688157142596751</v>
      </c>
      <c r="AF446" s="12">
        <f>R446/$Q$455</f>
        <v>7.3099839464028343E-2</v>
      </c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3"/>
    </row>
    <row r="447" spans="1:43" x14ac:dyDescent="0.25">
      <c r="A447" s="12" t="s">
        <v>232</v>
      </c>
      <c r="B447">
        <v>669860</v>
      </c>
      <c r="C447">
        <v>34099</v>
      </c>
      <c r="F447" s="12"/>
      <c r="G447" s="12"/>
      <c r="H447" s="12"/>
      <c r="I447" s="12"/>
      <c r="J447" s="12"/>
      <c r="K447" s="12"/>
      <c r="L447" s="12"/>
      <c r="M447" s="12"/>
      <c r="N447" s="12">
        <v>5.27428246560173</v>
      </c>
      <c r="O447" s="13"/>
      <c r="P447" s="12" t="s">
        <v>232</v>
      </c>
      <c r="Q447" s="12">
        <f t="shared" si="206"/>
        <v>3533030.8524079747</v>
      </c>
      <c r="R447" s="12">
        <f t="shared" si="207"/>
        <v>179847.75779455338</v>
      </c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3"/>
      <c r="AD447" s="12" t="s">
        <v>232</v>
      </c>
      <c r="AE447" s="12">
        <f t="shared" si="205"/>
        <v>0.44675801617580352</v>
      </c>
      <c r="AF447" s="12">
        <f>R447/$Q$455</f>
        <v>2.2742067885197989E-2</v>
      </c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3"/>
    </row>
    <row r="448" spans="1:43" x14ac:dyDescent="0.25">
      <c r="A448" s="12" t="s">
        <v>233</v>
      </c>
      <c r="B448">
        <v>6992479</v>
      </c>
      <c r="C448">
        <v>406614</v>
      </c>
      <c r="F448" s="12"/>
      <c r="G448" s="12"/>
      <c r="H448" s="12"/>
      <c r="I448" s="12"/>
      <c r="J448" s="12"/>
      <c r="K448" s="12"/>
      <c r="L448" s="12"/>
      <c r="M448" s="12"/>
      <c r="N448" s="12">
        <v>1</v>
      </c>
      <c r="O448" s="13"/>
      <c r="P448" s="12" t="s">
        <v>233</v>
      </c>
      <c r="Q448" s="12">
        <f t="shared" si="206"/>
        <v>6992479</v>
      </c>
      <c r="R448" s="12">
        <f t="shared" si="207"/>
        <v>406614</v>
      </c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3"/>
      <c r="AD448" s="12" t="s">
        <v>233</v>
      </c>
      <c r="AE448" s="12">
        <f t="shared" si="205"/>
        <v>0.88421136884830998</v>
      </c>
      <c r="AF448" s="12">
        <f>R448/$Q$455</f>
        <v>5.141706132158376E-2</v>
      </c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3"/>
    </row>
    <row r="449" spans="1:43" x14ac:dyDescent="0.25">
      <c r="A449" s="12" t="s">
        <v>234</v>
      </c>
      <c r="B449">
        <v>1077282</v>
      </c>
      <c r="C449">
        <v>54506</v>
      </c>
      <c r="F449" s="12"/>
      <c r="G449" s="12"/>
      <c r="H449" s="12"/>
      <c r="I449" s="12"/>
      <c r="J449" s="12"/>
      <c r="K449" s="12"/>
      <c r="L449" s="12"/>
      <c r="M449" s="12"/>
      <c r="N449" s="12">
        <v>9.4133004498598787</v>
      </c>
      <c r="O449" s="13"/>
      <c r="P449" s="12" t="s">
        <v>234</v>
      </c>
      <c r="Q449" s="12">
        <f t="shared" si="206"/>
        <v>10140779.13522595</v>
      </c>
      <c r="R449" s="12">
        <f t="shared" si="207"/>
        <v>513081.35432006256</v>
      </c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3"/>
      <c r="AD449" s="12" t="s">
        <v>234</v>
      </c>
      <c r="AE449" s="12">
        <f t="shared" si="205"/>
        <v>1.2823195036190338</v>
      </c>
      <c r="AF449" s="12">
        <f>R449/$Q$455</f>
        <v>6.4880047066839558E-2</v>
      </c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3"/>
    </row>
    <row r="450" spans="1:43" x14ac:dyDescent="0.25">
      <c r="A450" s="12" t="s">
        <v>235</v>
      </c>
      <c r="B450">
        <v>3528970</v>
      </c>
      <c r="C450">
        <v>202767</v>
      </c>
      <c r="F450" s="12"/>
      <c r="G450" s="12"/>
      <c r="H450" s="12"/>
      <c r="I450" s="12"/>
      <c r="J450" s="12"/>
      <c r="K450" s="12"/>
      <c r="L450" s="12"/>
      <c r="M450" s="12"/>
      <c r="N450" s="12">
        <v>3.3537949993383345</v>
      </c>
      <c r="O450" s="13"/>
      <c r="P450" s="12" t="s">
        <v>235</v>
      </c>
      <c r="Q450" s="12">
        <f t="shared" ref="Q450:Q454" si="208">B450*$N450</f>
        <v>11835441.938815001</v>
      </c>
      <c r="R450" s="12">
        <f t="shared" ref="R450:R454" si="209">C450*$N450</f>
        <v>680038.95063083607</v>
      </c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3"/>
      <c r="AD450" s="12" t="s">
        <v>235</v>
      </c>
      <c r="AE450" s="12">
        <f t="shared" si="205"/>
        <v>1.4966126201657963</v>
      </c>
      <c r="AF450" s="12">
        <f>R450/$Q$455</f>
        <v>8.5992131175146869E-2</v>
      </c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3"/>
    </row>
    <row r="451" spans="1:43" x14ac:dyDescent="0.25">
      <c r="A451" s="12" t="s">
        <v>236</v>
      </c>
      <c r="B451">
        <v>39936</v>
      </c>
      <c r="F451" s="12"/>
      <c r="G451" s="12"/>
      <c r="H451" s="12"/>
      <c r="I451" s="12"/>
      <c r="J451" s="12"/>
      <c r="K451" s="12"/>
      <c r="L451" s="12"/>
      <c r="M451" s="12"/>
      <c r="N451" s="12">
        <v>3.7705854651120836</v>
      </c>
      <c r="O451" s="13"/>
      <c r="P451" s="12" t="s">
        <v>236</v>
      </c>
      <c r="Q451" s="12">
        <f t="shared" si="208"/>
        <v>150582.10113471618</v>
      </c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3"/>
      <c r="AD451" s="12" t="s">
        <v>236</v>
      </c>
      <c r="AE451" s="12">
        <f t="shared" si="205"/>
        <v>1.9041373705717537E-2</v>
      </c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3"/>
    </row>
    <row r="452" spans="1:43" x14ac:dyDescent="0.25">
      <c r="A452" s="12" t="s">
        <v>237</v>
      </c>
      <c r="B452">
        <v>683931</v>
      </c>
      <c r="C452">
        <v>36180</v>
      </c>
      <c r="F452" s="12"/>
      <c r="G452" s="12"/>
      <c r="H452" s="12"/>
      <c r="I452" s="12"/>
      <c r="J452" s="12"/>
      <c r="K452" s="12"/>
      <c r="L452" s="12"/>
      <c r="M452" s="12"/>
      <c r="N452" s="12">
        <v>10.154589962199262</v>
      </c>
      <c r="O452" s="13"/>
      <c r="P452" s="12" t="s">
        <v>237</v>
      </c>
      <c r="Q452" s="12">
        <f t="shared" si="208"/>
        <v>6945038.8674369035</v>
      </c>
      <c r="R452" s="12">
        <f t="shared" si="209"/>
        <v>367393.06483236933</v>
      </c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3"/>
      <c r="AD452" s="12" t="s">
        <v>237</v>
      </c>
      <c r="AE452" s="12">
        <f t="shared" si="205"/>
        <v>0.87821247996327212</v>
      </c>
      <c r="AF452" s="12">
        <f>R452/$Q$455</f>
        <v>4.6457504521759042E-2</v>
      </c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3"/>
    </row>
    <row r="453" spans="1:43" x14ac:dyDescent="0.25">
      <c r="A453" s="12" t="s">
        <v>238</v>
      </c>
      <c r="B453">
        <v>10285910</v>
      </c>
      <c r="C453">
        <v>599852</v>
      </c>
      <c r="F453" s="12"/>
      <c r="G453" s="12"/>
      <c r="H453" s="12"/>
      <c r="I453" s="12"/>
      <c r="J453" s="12"/>
      <c r="K453" s="12"/>
      <c r="L453" s="12"/>
      <c r="M453" s="12"/>
      <c r="N453" s="12">
        <v>2.4585723137428261</v>
      </c>
      <c r="O453" s="13"/>
      <c r="P453" s="12" t="s">
        <v>238</v>
      </c>
      <c r="Q453" s="12">
        <f t="shared" si="208"/>
        <v>25288653.547650471</v>
      </c>
      <c r="R453" s="12">
        <f t="shared" si="209"/>
        <v>1474779.5195432617</v>
      </c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3"/>
      <c r="AD453" s="12" t="s">
        <v>238</v>
      </c>
      <c r="AE453" s="12">
        <f t="shared" si="205"/>
        <v>3.1977950837891242</v>
      </c>
      <c r="AF453" s="12">
        <f>R453/$Q$455</f>
        <v>0.18648848537475771</v>
      </c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3"/>
    </row>
    <row r="454" spans="1:43" x14ac:dyDescent="0.25">
      <c r="A454" s="12" t="s">
        <v>239</v>
      </c>
      <c r="B454">
        <v>384720</v>
      </c>
      <c r="C454">
        <v>17498</v>
      </c>
      <c r="F454" s="12"/>
      <c r="G454" s="12"/>
      <c r="H454" s="12"/>
      <c r="I454" s="12"/>
      <c r="J454" s="12"/>
      <c r="K454" s="12"/>
      <c r="L454" s="12"/>
      <c r="M454" s="12"/>
      <c r="N454" s="12">
        <v>5.7441821194253215</v>
      </c>
      <c r="O454" s="13"/>
      <c r="P454" s="12" t="s">
        <v>239</v>
      </c>
      <c r="Q454" s="12">
        <f t="shared" si="208"/>
        <v>2209901.7449853099</v>
      </c>
      <c r="R454" s="12">
        <f t="shared" si="209"/>
        <v>100511.69872570428</v>
      </c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3"/>
      <c r="AD454" s="12" t="s">
        <v>239</v>
      </c>
      <c r="AE454" s="12">
        <f t="shared" si="205"/>
        <v>0.27944599432529288</v>
      </c>
      <c r="AF454" s="12">
        <f>R454/$Q$455</f>
        <v>1.2709882534580927E-2</v>
      </c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3"/>
    </row>
    <row r="455" spans="1:43" ht="15.75" x14ac:dyDescent="0.25">
      <c r="A455" s="11" t="s">
        <v>240</v>
      </c>
      <c r="B455" s="12">
        <f t="shared" ref="B455:M455" si="210">AVERAGE(B445:B449)</f>
        <v>1826792.6</v>
      </c>
      <c r="C455" s="12">
        <f t="shared" si="210"/>
        <v>126549</v>
      </c>
      <c r="D455" s="12" t="e">
        <f t="shared" si="210"/>
        <v>#DIV/0!</v>
      </c>
      <c r="E455" s="12" t="e">
        <f t="shared" si="210"/>
        <v>#DIV/0!</v>
      </c>
      <c r="F455" s="12" t="e">
        <f t="shared" si="210"/>
        <v>#DIV/0!</v>
      </c>
      <c r="G455" s="12" t="e">
        <f t="shared" si="210"/>
        <v>#DIV/0!</v>
      </c>
      <c r="H455" s="12" t="e">
        <f t="shared" si="210"/>
        <v>#DIV/0!</v>
      </c>
      <c r="I455" s="12" t="e">
        <f t="shared" si="210"/>
        <v>#DIV/0!</v>
      </c>
      <c r="J455" s="12" t="e">
        <f t="shared" si="210"/>
        <v>#DIV/0!</v>
      </c>
      <c r="K455" s="12" t="e">
        <f t="shared" si="210"/>
        <v>#DIV/0!</v>
      </c>
      <c r="L455" s="12" t="e">
        <f t="shared" si="210"/>
        <v>#DIV/0!</v>
      </c>
      <c r="M455" s="12" t="e">
        <f t="shared" si="210"/>
        <v>#DIV/0!</v>
      </c>
      <c r="N455" s="12"/>
      <c r="O455" s="13"/>
      <c r="P455" s="11" t="s">
        <v>240</v>
      </c>
      <c r="Q455" s="12">
        <f>AVERAGE(Q445:Q449)</f>
        <v>7908153.2384137306</v>
      </c>
      <c r="R455" s="12">
        <f>AVERAGE(R445:R449)</f>
        <v>419406.96107489889</v>
      </c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3"/>
      <c r="AD455" s="11" t="s">
        <v>240</v>
      </c>
      <c r="AE455" s="12">
        <f>AVERAGE(AE445:AE449)</f>
        <v>0.99999999999999978</v>
      </c>
      <c r="AF455" s="12">
        <f>AVERAGE(AF445:AF449)</f>
        <v>5.3034753934412412E-2</v>
      </c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3"/>
    </row>
    <row r="456" spans="1:43" ht="15.75" x14ac:dyDescent="0.25">
      <c r="A456" s="11" t="s">
        <v>241</v>
      </c>
      <c r="B456" s="12">
        <f>AVERAGE(B450:B454)</f>
        <v>2984693.4</v>
      </c>
      <c r="C456" s="12">
        <f t="shared" ref="C456:M456" si="211">AVERAGE(C450:C454)</f>
        <v>214074.25</v>
      </c>
      <c r="D456" s="12" t="e">
        <f t="shared" si="211"/>
        <v>#DIV/0!</v>
      </c>
      <c r="E456" s="12" t="e">
        <f t="shared" si="211"/>
        <v>#DIV/0!</v>
      </c>
      <c r="F456" s="12" t="e">
        <f t="shared" si="211"/>
        <v>#DIV/0!</v>
      </c>
      <c r="G456" s="12" t="e">
        <f t="shared" si="211"/>
        <v>#DIV/0!</v>
      </c>
      <c r="H456" s="12" t="e">
        <f t="shared" si="211"/>
        <v>#DIV/0!</v>
      </c>
      <c r="I456" s="12" t="e">
        <f t="shared" si="211"/>
        <v>#DIV/0!</v>
      </c>
      <c r="J456" s="12" t="e">
        <f t="shared" si="211"/>
        <v>#DIV/0!</v>
      </c>
      <c r="K456" s="12" t="e">
        <f t="shared" si="211"/>
        <v>#DIV/0!</v>
      </c>
      <c r="L456" s="12" t="e">
        <f t="shared" si="211"/>
        <v>#DIV/0!</v>
      </c>
      <c r="M456" s="12" t="e">
        <f t="shared" si="211"/>
        <v>#DIV/0!</v>
      </c>
      <c r="N456" s="12"/>
      <c r="O456" s="13"/>
      <c r="P456" s="11" t="s">
        <v>241</v>
      </c>
      <c r="Q456" s="12">
        <f>AVERAGE(Q450:Q454)</f>
        <v>9285923.6400044803</v>
      </c>
      <c r="R456" s="12">
        <f t="shared" ref="R456" si="212">AVERAGE(R450:R454)</f>
        <v>655680.80843304284</v>
      </c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3"/>
      <c r="AD456" s="11" t="s">
        <v>241</v>
      </c>
      <c r="AE456" s="12">
        <f>AVERAGE(AE450:AE454)</f>
        <v>1.1742215103898406</v>
      </c>
      <c r="AF456" s="12">
        <f>AVERAGE(AF450:AF454)</f>
        <v>8.2912000901561145E-2</v>
      </c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3"/>
    </row>
    <row r="457" spans="1:43" ht="15.75" x14ac:dyDescent="0.25">
      <c r="A457" s="1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5"/>
      <c r="P457" s="11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5"/>
      <c r="AD457" s="11" t="s">
        <v>242</v>
      </c>
      <c r="AE457" s="14">
        <f>TTEST(AE445:AE449,AE450:AE454,1,2)</f>
        <v>0.40418241207619454</v>
      </c>
      <c r="AF457" s="14">
        <f>TTEST(AF445:AF449,AF450:AF454,1,2)</f>
        <v>0.23752528024651953</v>
      </c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5"/>
    </row>
    <row r="458" spans="1:43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</row>
    <row r="459" spans="1:43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</row>
    <row r="460" spans="1:43" ht="15.75" x14ac:dyDescent="0.25">
      <c r="A460" s="11" t="s">
        <v>216</v>
      </c>
      <c r="B460" s="17" t="s">
        <v>122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2"/>
      <c r="N460" s="12"/>
      <c r="O460" s="13"/>
      <c r="P460" s="11" t="s">
        <v>217</v>
      </c>
      <c r="Q460" s="17" t="str">
        <f>B460</f>
        <v>Homogentisic acid</v>
      </c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2"/>
      <c r="AC460" s="13"/>
      <c r="AD460" s="11" t="s">
        <v>214</v>
      </c>
      <c r="AE460" s="17" t="str">
        <f>B460</f>
        <v>Homogentisic acid</v>
      </c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2"/>
      <c r="AQ460" s="13"/>
    </row>
    <row r="461" spans="1:43" x14ac:dyDescent="0.25">
      <c r="A461" s="12"/>
      <c r="B461" s="14" t="s">
        <v>218</v>
      </c>
      <c r="C461" s="14" t="s">
        <v>219</v>
      </c>
      <c r="D461" s="14" t="s">
        <v>220</v>
      </c>
      <c r="E461" s="14" t="s">
        <v>221</v>
      </c>
      <c r="F461" s="14" t="s">
        <v>222</v>
      </c>
      <c r="G461" s="14" t="s">
        <v>223</v>
      </c>
      <c r="H461" s="14" t="s">
        <v>224</v>
      </c>
      <c r="I461" s="14" t="s">
        <v>225</v>
      </c>
      <c r="J461" s="14" t="s">
        <v>226</v>
      </c>
      <c r="K461" s="14" t="s">
        <v>227</v>
      </c>
      <c r="L461" s="14" t="s">
        <v>228</v>
      </c>
      <c r="M461" s="14" t="s">
        <v>229</v>
      </c>
      <c r="N461" s="14" t="s">
        <v>213</v>
      </c>
      <c r="O461" s="13"/>
      <c r="P461" s="12"/>
      <c r="Q461" s="14" t="s">
        <v>218</v>
      </c>
      <c r="R461" s="14" t="s">
        <v>219</v>
      </c>
      <c r="S461" s="14" t="s">
        <v>220</v>
      </c>
      <c r="T461" s="14" t="s">
        <v>221</v>
      </c>
      <c r="U461" s="14" t="s">
        <v>222</v>
      </c>
      <c r="V461" s="14" t="s">
        <v>223</v>
      </c>
      <c r="W461" s="14" t="s">
        <v>224</v>
      </c>
      <c r="X461" s="14" t="s">
        <v>225</v>
      </c>
      <c r="Y461" s="14" t="s">
        <v>226</v>
      </c>
      <c r="Z461" s="14" t="s">
        <v>227</v>
      </c>
      <c r="AA461" s="14" t="s">
        <v>228</v>
      </c>
      <c r="AB461" s="14" t="s">
        <v>229</v>
      </c>
      <c r="AC461" s="13"/>
      <c r="AD461" s="12"/>
      <c r="AE461" s="14" t="s">
        <v>218</v>
      </c>
      <c r="AF461" s="14" t="s">
        <v>219</v>
      </c>
      <c r="AG461" s="14" t="s">
        <v>220</v>
      </c>
      <c r="AH461" s="14" t="s">
        <v>221</v>
      </c>
      <c r="AI461" s="14" t="s">
        <v>222</v>
      </c>
      <c r="AJ461" s="14" t="s">
        <v>223</v>
      </c>
      <c r="AK461" s="14" t="s">
        <v>224</v>
      </c>
      <c r="AL461" s="14" t="s">
        <v>225</v>
      </c>
      <c r="AM461" s="14" t="s">
        <v>226</v>
      </c>
      <c r="AN461" s="14" t="s">
        <v>227</v>
      </c>
      <c r="AO461" s="14" t="s">
        <v>228</v>
      </c>
      <c r="AP461" s="14" t="s">
        <v>229</v>
      </c>
      <c r="AQ461" s="13"/>
    </row>
    <row r="462" spans="1:43" x14ac:dyDescent="0.25">
      <c r="A462" s="12" t="s">
        <v>230</v>
      </c>
      <c r="B462">
        <v>55991</v>
      </c>
      <c r="F462" s="12"/>
      <c r="G462" s="12"/>
      <c r="H462" s="12"/>
      <c r="I462" s="12"/>
      <c r="J462" s="12"/>
      <c r="K462" s="12"/>
      <c r="L462" s="12"/>
      <c r="M462" s="12"/>
      <c r="N462" s="12">
        <v>3.6634621409977131</v>
      </c>
      <c r="O462" s="13"/>
      <c r="P462" s="12" t="s">
        <v>230</v>
      </c>
      <c r="Q462" s="12">
        <f>B462*$N462</f>
        <v>205120.90873660296</v>
      </c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3"/>
      <c r="AD462" s="12" t="s">
        <v>230</v>
      </c>
      <c r="AE462" s="12">
        <f t="shared" ref="AE462:AE471" si="213">Q462/$Q$472</f>
        <v>5.0280388581456968E-2</v>
      </c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3"/>
    </row>
    <row r="463" spans="1:43" x14ac:dyDescent="0.25">
      <c r="A463" s="12" t="s">
        <v>231</v>
      </c>
      <c r="B463">
        <v>350355</v>
      </c>
      <c r="F463" s="12"/>
      <c r="G463" s="12"/>
      <c r="H463" s="12"/>
      <c r="I463" s="12"/>
      <c r="J463" s="12"/>
      <c r="K463" s="12"/>
      <c r="L463" s="12"/>
      <c r="M463" s="12"/>
      <c r="N463" s="12">
        <v>52.663271584675194</v>
      </c>
      <c r="O463" s="13"/>
      <c r="P463" s="12" t="s">
        <v>231</v>
      </c>
      <c r="Q463" s="12">
        <f t="shared" ref="Q463:Q466" si="214">B463*$N463</f>
        <v>18450840.516048878</v>
      </c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3"/>
      <c r="AD463" s="12" t="s">
        <v>231</v>
      </c>
      <c r="AE463" s="12">
        <f t="shared" si="213"/>
        <v>4.5227735998026057</v>
      </c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3"/>
    </row>
    <row r="464" spans="1:43" x14ac:dyDescent="0.25">
      <c r="A464" s="12" t="s">
        <v>232</v>
      </c>
      <c r="B464">
        <v>199997</v>
      </c>
      <c r="F464" s="12"/>
      <c r="G464" s="12"/>
      <c r="H464" s="12"/>
      <c r="I464" s="12"/>
      <c r="J464" s="12"/>
      <c r="K464" s="12"/>
      <c r="L464" s="12"/>
      <c r="M464" s="12"/>
      <c r="N464" s="12">
        <v>5.27428246560173</v>
      </c>
      <c r="O464" s="13"/>
      <c r="P464" s="12" t="s">
        <v>232</v>
      </c>
      <c r="Q464" s="12">
        <f t="shared" si="214"/>
        <v>1054840.6702729492</v>
      </c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3"/>
      <c r="AD464" s="12" t="s">
        <v>232</v>
      </c>
      <c r="AE464" s="12">
        <f t="shared" si="213"/>
        <v>0.25856846637197078</v>
      </c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3"/>
    </row>
    <row r="465" spans="1:43" x14ac:dyDescent="0.25">
      <c r="A465" s="12" t="s">
        <v>233</v>
      </c>
      <c r="B465">
        <v>72224</v>
      </c>
      <c r="F465" s="12"/>
      <c r="G465" s="12"/>
      <c r="H465" s="12"/>
      <c r="I465" s="12"/>
      <c r="J465" s="12"/>
      <c r="K465" s="12"/>
      <c r="L465" s="12"/>
      <c r="M465" s="12"/>
      <c r="N465" s="12">
        <v>1</v>
      </c>
      <c r="O465" s="13"/>
      <c r="P465" s="12" t="s">
        <v>233</v>
      </c>
      <c r="Q465" s="12">
        <f t="shared" si="214"/>
        <v>72224</v>
      </c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3"/>
      <c r="AD465" s="12" t="s">
        <v>233</v>
      </c>
      <c r="AE465" s="12">
        <f t="shared" si="213"/>
        <v>1.7703952304395826E-2</v>
      </c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3"/>
    </row>
    <row r="466" spans="1:43" x14ac:dyDescent="0.25">
      <c r="A466" s="12" t="s">
        <v>234</v>
      </c>
      <c r="B466">
        <v>65299</v>
      </c>
      <c r="F466" s="12"/>
      <c r="G466" s="12"/>
      <c r="H466" s="12"/>
      <c r="I466" s="12"/>
      <c r="J466" s="12"/>
      <c r="K466" s="12"/>
      <c r="L466" s="12"/>
      <c r="M466" s="12"/>
      <c r="N466" s="12">
        <v>9.4133004498598787</v>
      </c>
      <c r="O466" s="13"/>
      <c r="P466" s="12" t="s">
        <v>234</v>
      </c>
      <c r="Q466" s="12">
        <f t="shared" si="214"/>
        <v>614679.10607540025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3"/>
      <c r="AD466" s="12" t="s">
        <v>234</v>
      </c>
      <c r="AE466" s="12">
        <f t="shared" si="213"/>
        <v>0.15067359293957064</v>
      </c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3"/>
    </row>
    <row r="467" spans="1:43" x14ac:dyDescent="0.25">
      <c r="A467" s="12" t="s">
        <v>235</v>
      </c>
      <c r="B467">
        <v>29321</v>
      </c>
      <c r="F467" s="12"/>
      <c r="G467" s="12"/>
      <c r="H467" s="12"/>
      <c r="I467" s="12"/>
      <c r="J467" s="12"/>
      <c r="K467" s="12"/>
      <c r="L467" s="12"/>
      <c r="M467" s="12"/>
      <c r="N467" s="12">
        <v>3.3537949993383345</v>
      </c>
      <c r="O467" s="13"/>
      <c r="P467" s="12" t="s">
        <v>235</v>
      </c>
      <c r="Q467" s="12">
        <f t="shared" ref="Q467:Q471" si="215">B467*$N467</f>
        <v>98336.623175599307</v>
      </c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3"/>
      <c r="AD467" s="12" t="s">
        <v>235</v>
      </c>
      <c r="AE467" s="12">
        <f t="shared" si="213"/>
        <v>2.4104825078590988E-2</v>
      </c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3"/>
    </row>
    <row r="468" spans="1:43" x14ac:dyDescent="0.25">
      <c r="A468" s="12" t="s">
        <v>236</v>
      </c>
      <c r="B468">
        <v>162353</v>
      </c>
      <c r="F468" s="12"/>
      <c r="G468" s="12"/>
      <c r="H468" s="12"/>
      <c r="I468" s="12"/>
      <c r="J468" s="12"/>
      <c r="K468" s="12"/>
      <c r="L468" s="12"/>
      <c r="M468" s="12"/>
      <c r="N468" s="12">
        <v>3.7705854651120836</v>
      </c>
      <c r="O468" s="13"/>
      <c r="P468" s="12" t="s">
        <v>236</v>
      </c>
      <c r="Q468" s="12">
        <f t="shared" si="215"/>
        <v>612165.86201734212</v>
      </c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3"/>
      <c r="AD468" s="12" t="s">
        <v>236</v>
      </c>
      <c r="AE468" s="12">
        <f t="shared" si="213"/>
        <v>0.15005753244813888</v>
      </c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3"/>
    </row>
    <row r="469" spans="1:43" x14ac:dyDescent="0.25">
      <c r="A469" s="12" t="s">
        <v>237</v>
      </c>
      <c r="B469">
        <v>63677</v>
      </c>
      <c r="F469" s="12"/>
      <c r="G469" s="12"/>
      <c r="H469" s="12"/>
      <c r="I469" s="12"/>
      <c r="J469" s="12"/>
      <c r="K469" s="12"/>
      <c r="L469" s="12"/>
      <c r="M469" s="12"/>
      <c r="N469" s="12">
        <v>10.154589962199262</v>
      </c>
      <c r="O469" s="13"/>
      <c r="P469" s="12" t="s">
        <v>237</v>
      </c>
      <c r="Q469" s="12">
        <f t="shared" si="215"/>
        <v>646613.82502296241</v>
      </c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3"/>
      <c r="AD469" s="12" t="s">
        <v>237</v>
      </c>
      <c r="AE469" s="12">
        <f t="shared" si="213"/>
        <v>0.15850161051131861</v>
      </c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3"/>
    </row>
    <row r="470" spans="1:43" x14ac:dyDescent="0.25">
      <c r="A470" s="12" t="s">
        <v>238</v>
      </c>
      <c r="B470">
        <v>160037</v>
      </c>
      <c r="F470" s="12"/>
      <c r="G470" s="12"/>
      <c r="H470" s="12"/>
      <c r="I470" s="12"/>
      <c r="J470" s="12"/>
      <c r="K470" s="12"/>
      <c r="L470" s="12"/>
      <c r="M470" s="12"/>
      <c r="N470" s="12">
        <v>2.4585723137428261</v>
      </c>
      <c r="O470" s="13"/>
      <c r="P470" s="12" t="s">
        <v>238</v>
      </c>
      <c r="Q470" s="12">
        <f t="shared" si="215"/>
        <v>393462.53737446066</v>
      </c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3"/>
      <c r="AD470" s="12" t="s">
        <v>238</v>
      </c>
      <c r="AE470" s="12">
        <f t="shared" si="213"/>
        <v>9.6447745835788828E-2</v>
      </c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3"/>
    </row>
    <row r="471" spans="1:43" x14ac:dyDescent="0.25">
      <c r="A471" s="12" t="s">
        <v>239</v>
      </c>
      <c r="B471">
        <v>206363</v>
      </c>
      <c r="F471" s="12"/>
      <c r="G471" s="12"/>
      <c r="H471" s="12"/>
      <c r="I471" s="12"/>
      <c r="J471" s="12"/>
      <c r="K471" s="12"/>
      <c r="L471" s="12"/>
      <c r="M471" s="12"/>
      <c r="N471" s="12">
        <v>5.7441821194253215</v>
      </c>
      <c r="O471" s="13"/>
      <c r="P471" s="12" t="s">
        <v>239</v>
      </c>
      <c r="Q471" s="12">
        <f t="shared" si="215"/>
        <v>1185386.6547109676</v>
      </c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3"/>
      <c r="AD471" s="12" t="s">
        <v>239</v>
      </c>
      <c r="AE471" s="12">
        <f t="shared" si="213"/>
        <v>0.290568630888213</v>
      </c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3"/>
    </row>
    <row r="472" spans="1:43" ht="15.75" x14ac:dyDescent="0.25">
      <c r="A472" s="11" t="s">
        <v>240</v>
      </c>
      <c r="B472" s="12">
        <f t="shared" ref="B472:M472" si="216">AVERAGE(B462:B466)</f>
        <v>148773.20000000001</v>
      </c>
      <c r="C472" s="12" t="e">
        <f t="shared" si="216"/>
        <v>#DIV/0!</v>
      </c>
      <c r="D472" s="12" t="e">
        <f t="shared" si="216"/>
        <v>#DIV/0!</v>
      </c>
      <c r="E472" s="12" t="e">
        <f t="shared" si="216"/>
        <v>#DIV/0!</v>
      </c>
      <c r="F472" s="12" t="e">
        <f t="shared" si="216"/>
        <v>#DIV/0!</v>
      </c>
      <c r="G472" s="12" t="e">
        <f t="shared" si="216"/>
        <v>#DIV/0!</v>
      </c>
      <c r="H472" s="12" t="e">
        <f t="shared" si="216"/>
        <v>#DIV/0!</v>
      </c>
      <c r="I472" s="12" t="e">
        <f t="shared" si="216"/>
        <v>#DIV/0!</v>
      </c>
      <c r="J472" s="12" t="e">
        <f t="shared" si="216"/>
        <v>#DIV/0!</v>
      </c>
      <c r="K472" s="12" t="e">
        <f t="shared" si="216"/>
        <v>#DIV/0!</v>
      </c>
      <c r="L472" s="12" t="e">
        <f t="shared" si="216"/>
        <v>#DIV/0!</v>
      </c>
      <c r="M472" s="12" t="e">
        <f t="shared" si="216"/>
        <v>#DIV/0!</v>
      </c>
      <c r="N472" s="12"/>
      <c r="O472" s="13"/>
      <c r="P472" s="11" t="s">
        <v>240</v>
      </c>
      <c r="Q472" s="12">
        <f>AVERAGE(Q462:Q466)</f>
        <v>4079541.0402267659</v>
      </c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3"/>
      <c r="AD472" s="11" t="s">
        <v>240</v>
      </c>
      <c r="AE472" s="12">
        <f>AVERAGE(AE462:AE466)</f>
        <v>1</v>
      </c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3"/>
    </row>
    <row r="473" spans="1:43" ht="15.75" x14ac:dyDescent="0.25">
      <c r="A473" s="11" t="s">
        <v>241</v>
      </c>
      <c r="B473" s="12">
        <f>AVERAGE(B467:B471)</f>
        <v>124350.2</v>
      </c>
      <c r="C473" s="12" t="e">
        <f t="shared" ref="C473:M473" si="217">AVERAGE(C467:C471)</f>
        <v>#DIV/0!</v>
      </c>
      <c r="D473" s="12" t="e">
        <f t="shared" si="217"/>
        <v>#DIV/0!</v>
      </c>
      <c r="E473" s="12" t="e">
        <f t="shared" si="217"/>
        <v>#DIV/0!</v>
      </c>
      <c r="F473" s="12" t="e">
        <f t="shared" si="217"/>
        <v>#DIV/0!</v>
      </c>
      <c r="G473" s="12" t="e">
        <f t="shared" si="217"/>
        <v>#DIV/0!</v>
      </c>
      <c r="H473" s="12" t="e">
        <f t="shared" si="217"/>
        <v>#DIV/0!</v>
      </c>
      <c r="I473" s="12" t="e">
        <f t="shared" si="217"/>
        <v>#DIV/0!</v>
      </c>
      <c r="J473" s="12" t="e">
        <f t="shared" si="217"/>
        <v>#DIV/0!</v>
      </c>
      <c r="K473" s="12" t="e">
        <f t="shared" si="217"/>
        <v>#DIV/0!</v>
      </c>
      <c r="L473" s="12" t="e">
        <f t="shared" si="217"/>
        <v>#DIV/0!</v>
      </c>
      <c r="M473" s="12" t="e">
        <f t="shared" si="217"/>
        <v>#DIV/0!</v>
      </c>
      <c r="N473" s="12"/>
      <c r="O473" s="13"/>
      <c r="P473" s="11" t="s">
        <v>241</v>
      </c>
      <c r="Q473" s="12">
        <f>AVERAGE(Q467:Q471)</f>
        <v>587193.10046026646</v>
      </c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3"/>
      <c r="AD473" s="11" t="s">
        <v>241</v>
      </c>
      <c r="AE473" s="12">
        <f>AVERAGE(AE467:AE471)</f>
        <v>0.14393606895241007</v>
      </c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3"/>
    </row>
    <row r="474" spans="1:43" ht="15.75" x14ac:dyDescent="0.25">
      <c r="A474" s="1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5"/>
      <c r="P474" s="11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5"/>
      <c r="AD474" s="11" t="s">
        <v>242</v>
      </c>
      <c r="AE474" s="14">
        <f>TTEST(AE462:AE466,AE467:AE471,1,2)</f>
        <v>0.18029115286498373</v>
      </c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5"/>
    </row>
    <row r="475" spans="1:43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</row>
    <row r="476" spans="1:43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</row>
    <row r="477" spans="1:43" ht="15.75" x14ac:dyDescent="0.25">
      <c r="A477" s="11" t="s">
        <v>216</v>
      </c>
      <c r="B477" s="17" t="s">
        <v>155</v>
      </c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2"/>
      <c r="N477" s="12"/>
      <c r="O477" s="13"/>
      <c r="P477" s="11" t="s">
        <v>217</v>
      </c>
      <c r="Q477" s="17" t="str">
        <f>B477</f>
        <v>Inosine</v>
      </c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2"/>
      <c r="AC477" s="13"/>
      <c r="AD477" s="11" t="s">
        <v>214</v>
      </c>
      <c r="AE477" s="17" t="str">
        <f>B477</f>
        <v>Inosine</v>
      </c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2"/>
      <c r="AQ477" s="13"/>
    </row>
    <row r="478" spans="1:43" x14ac:dyDescent="0.25">
      <c r="A478" s="12"/>
      <c r="B478" s="14" t="s">
        <v>218</v>
      </c>
      <c r="C478" s="14" t="s">
        <v>219</v>
      </c>
      <c r="D478" s="14" t="s">
        <v>220</v>
      </c>
      <c r="E478" s="14" t="s">
        <v>221</v>
      </c>
      <c r="F478" s="14" t="s">
        <v>222</v>
      </c>
      <c r="G478" s="14" t="s">
        <v>223</v>
      </c>
      <c r="H478" s="14" t="s">
        <v>224</v>
      </c>
      <c r="I478" s="14" t="s">
        <v>225</v>
      </c>
      <c r="J478" s="14" t="s">
        <v>226</v>
      </c>
      <c r="K478" s="14" t="s">
        <v>227</v>
      </c>
      <c r="L478" s="14" t="s">
        <v>228</v>
      </c>
      <c r="M478" s="14" t="s">
        <v>229</v>
      </c>
      <c r="N478" s="14" t="s">
        <v>213</v>
      </c>
      <c r="O478" s="13"/>
      <c r="P478" s="12"/>
      <c r="Q478" s="14" t="s">
        <v>218</v>
      </c>
      <c r="R478" s="14" t="s">
        <v>219</v>
      </c>
      <c r="S478" s="14" t="s">
        <v>220</v>
      </c>
      <c r="T478" s="14" t="s">
        <v>221</v>
      </c>
      <c r="U478" s="14" t="s">
        <v>222</v>
      </c>
      <c r="V478" s="14" t="s">
        <v>223</v>
      </c>
      <c r="W478" s="14" t="s">
        <v>224</v>
      </c>
      <c r="X478" s="14" t="s">
        <v>225</v>
      </c>
      <c r="Y478" s="14" t="s">
        <v>226</v>
      </c>
      <c r="Z478" s="14" t="s">
        <v>227</v>
      </c>
      <c r="AA478" s="14" t="s">
        <v>228</v>
      </c>
      <c r="AB478" s="14" t="s">
        <v>229</v>
      </c>
      <c r="AC478" s="13"/>
      <c r="AD478" s="12"/>
      <c r="AE478" s="14" t="s">
        <v>218</v>
      </c>
      <c r="AF478" s="14" t="s">
        <v>219</v>
      </c>
      <c r="AG478" s="14" t="s">
        <v>220</v>
      </c>
      <c r="AH478" s="14" t="s">
        <v>221</v>
      </c>
      <c r="AI478" s="14" t="s">
        <v>222</v>
      </c>
      <c r="AJ478" s="14" t="s">
        <v>223</v>
      </c>
      <c r="AK478" s="14" t="s">
        <v>224</v>
      </c>
      <c r="AL478" s="14" t="s">
        <v>225</v>
      </c>
      <c r="AM478" s="14" t="s">
        <v>226</v>
      </c>
      <c r="AN478" s="14" t="s">
        <v>227</v>
      </c>
      <c r="AO478" s="14" t="s">
        <v>228</v>
      </c>
      <c r="AP478" s="14" t="s">
        <v>229</v>
      </c>
      <c r="AQ478" s="13"/>
    </row>
    <row r="479" spans="1:43" x14ac:dyDescent="0.25">
      <c r="A479" s="12" t="s">
        <v>230</v>
      </c>
      <c r="B479">
        <v>13206</v>
      </c>
      <c r="F479" s="12"/>
      <c r="G479">
        <v>18332</v>
      </c>
      <c r="I479" s="12"/>
      <c r="J479" s="12"/>
      <c r="K479" s="12"/>
      <c r="L479" s="12"/>
      <c r="M479" s="12"/>
      <c r="N479" s="12">
        <v>3.6634621409977131</v>
      </c>
      <c r="O479" s="13"/>
      <c r="P479" s="12" t="s">
        <v>230</v>
      </c>
      <c r="Q479" s="12">
        <f>B479*$N479</f>
        <v>48379.681034015797</v>
      </c>
      <c r="R479" s="12"/>
      <c r="S479" s="12"/>
      <c r="T479" s="12"/>
      <c r="U479" s="12"/>
      <c r="V479" s="12">
        <f t="shared" ref="V479:V483" si="218">G479*$N479</f>
        <v>67158.58796877008</v>
      </c>
      <c r="W479" s="12"/>
      <c r="X479" s="12"/>
      <c r="Y479" s="12"/>
      <c r="Z479" s="12"/>
      <c r="AA479" s="12"/>
      <c r="AB479" s="12"/>
      <c r="AC479" s="13"/>
      <c r="AD479" s="12" t="s">
        <v>230</v>
      </c>
      <c r="AE479" s="12">
        <f t="shared" ref="AE479:AE488" si="219">Q479/$Q$489</f>
        <v>1.3268260082902796E-2</v>
      </c>
      <c r="AF479" s="12"/>
      <c r="AG479" s="12"/>
      <c r="AH479" s="12"/>
      <c r="AI479" s="12"/>
      <c r="AJ479" s="12">
        <f t="shared" ref="AJ479:AJ488" si="220">V479/$Q$489</f>
        <v>1.8418426763575198E-2</v>
      </c>
      <c r="AK479" s="12"/>
      <c r="AL479" s="12"/>
      <c r="AM479" s="12"/>
      <c r="AN479" s="12"/>
      <c r="AO479" s="12"/>
      <c r="AP479" s="12"/>
      <c r="AQ479" s="13"/>
    </row>
    <row r="480" spans="1:43" x14ac:dyDescent="0.25">
      <c r="A480" s="12" t="s">
        <v>231</v>
      </c>
      <c r="B480">
        <v>252886</v>
      </c>
      <c r="C480">
        <v>19821</v>
      </c>
      <c r="F480" s="12"/>
      <c r="G480">
        <v>99985</v>
      </c>
      <c r="I480" s="12"/>
      <c r="J480" s="12"/>
      <c r="K480" s="12"/>
      <c r="L480" s="12"/>
      <c r="M480" s="12"/>
      <c r="N480" s="12">
        <v>52.663271584675194</v>
      </c>
      <c r="O480" s="13"/>
      <c r="P480" s="12" t="s">
        <v>231</v>
      </c>
      <c r="Q480" s="12">
        <f t="shared" ref="Q480:Q483" si="221">B480*$N480</f>
        <v>13317804.097962171</v>
      </c>
      <c r="R480" s="12">
        <f t="shared" ref="R480:R482" si="222">C480*$N480</f>
        <v>1043838.7060798471</v>
      </c>
      <c r="S480" s="12"/>
      <c r="T480" s="12"/>
      <c r="U480" s="12"/>
      <c r="V480" s="12">
        <f t="shared" si="218"/>
        <v>5265537.209393749</v>
      </c>
      <c r="W480" s="12"/>
      <c r="X480" s="12"/>
      <c r="Y480" s="12"/>
      <c r="Z480" s="12"/>
      <c r="AA480" s="12"/>
      <c r="AB480" s="12"/>
      <c r="AC480" s="13"/>
      <c r="AD480" s="12" t="s">
        <v>231</v>
      </c>
      <c r="AE480" s="12">
        <f t="shared" si="219"/>
        <v>3.6524442643735071</v>
      </c>
      <c r="AF480" s="12">
        <f>R480/$Q$489</f>
        <v>0.2862756252388321</v>
      </c>
      <c r="AG480" s="12"/>
      <c r="AH480" s="12"/>
      <c r="AI480" s="12"/>
      <c r="AJ480" s="12">
        <f t="shared" si="220"/>
        <v>1.4440880071391262</v>
      </c>
      <c r="AK480" s="12"/>
      <c r="AL480" s="12"/>
      <c r="AM480" s="12"/>
      <c r="AN480" s="12"/>
      <c r="AO480" s="12"/>
      <c r="AP480" s="12"/>
      <c r="AQ480" s="13"/>
    </row>
    <row r="481" spans="1:43" x14ac:dyDescent="0.25">
      <c r="A481" s="12" t="s">
        <v>232</v>
      </c>
      <c r="B481">
        <v>135904</v>
      </c>
      <c r="F481" s="12"/>
      <c r="G481">
        <v>850529</v>
      </c>
      <c r="I481" s="12"/>
      <c r="J481" s="12"/>
      <c r="K481" s="12"/>
      <c r="L481" s="12"/>
      <c r="M481" s="12"/>
      <c r="N481" s="12">
        <v>5.27428246560173</v>
      </c>
      <c r="O481" s="13"/>
      <c r="P481" s="12" t="s">
        <v>232</v>
      </c>
      <c r="Q481" s="12">
        <f t="shared" si="221"/>
        <v>716796.08420513757</v>
      </c>
      <c r="R481" s="12"/>
      <c r="S481" s="12"/>
      <c r="T481" s="12"/>
      <c r="U481" s="12"/>
      <c r="V481" s="12">
        <f t="shared" si="218"/>
        <v>4485930.1911857734</v>
      </c>
      <c r="W481" s="12"/>
      <c r="X481" s="12"/>
      <c r="Y481" s="12"/>
      <c r="Z481" s="12"/>
      <c r="AA481" s="12"/>
      <c r="AB481" s="12"/>
      <c r="AC481" s="13"/>
      <c r="AD481" s="12" t="s">
        <v>232</v>
      </c>
      <c r="AE481" s="12">
        <f t="shared" si="219"/>
        <v>0.19658329009968298</v>
      </c>
      <c r="AF481" s="12"/>
      <c r="AG481" s="12"/>
      <c r="AH481" s="12"/>
      <c r="AI481" s="12"/>
      <c r="AJ481" s="12">
        <f t="shared" si="220"/>
        <v>1.2302786462885067</v>
      </c>
      <c r="AK481" s="12"/>
      <c r="AL481" s="12"/>
      <c r="AM481" s="12"/>
      <c r="AN481" s="12"/>
      <c r="AO481" s="12"/>
      <c r="AP481" s="12"/>
      <c r="AQ481" s="13"/>
    </row>
    <row r="482" spans="1:43" x14ac:dyDescent="0.25">
      <c r="A482" s="12" t="s">
        <v>233</v>
      </c>
      <c r="B482">
        <v>2803698</v>
      </c>
      <c r="C482">
        <v>226397</v>
      </c>
      <c r="F482" s="12"/>
      <c r="G482">
        <v>2635094</v>
      </c>
      <c r="H482">
        <v>16302</v>
      </c>
      <c r="I482" s="12"/>
      <c r="J482" s="12"/>
      <c r="K482" s="12"/>
      <c r="L482" s="12"/>
      <c r="M482" s="12"/>
      <c r="N482" s="12">
        <v>1</v>
      </c>
      <c r="O482" s="13"/>
      <c r="P482" s="12" t="s">
        <v>233</v>
      </c>
      <c r="Q482" s="12">
        <f t="shared" si="221"/>
        <v>2803698</v>
      </c>
      <c r="R482" s="12">
        <f t="shared" si="222"/>
        <v>226397</v>
      </c>
      <c r="S482" s="12"/>
      <c r="T482" s="12"/>
      <c r="U482" s="12"/>
      <c r="V482" s="12">
        <f t="shared" si="218"/>
        <v>2635094</v>
      </c>
      <c r="W482" s="12">
        <f t="shared" ref="W482:W483" si="223">H482*$N482</f>
        <v>16302</v>
      </c>
      <c r="X482" s="12"/>
      <c r="Y482" s="12"/>
      <c r="Z482" s="12"/>
      <c r="AA482" s="12"/>
      <c r="AB482" s="12"/>
      <c r="AC482" s="13"/>
      <c r="AD482" s="12" t="s">
        <v>233</v>
      </c>
      <c r="AE482" s="12">
        <f t="shared" si="219"/>
        <v>0.76892185857444806</v>
      </c>
      <c r="AF482" s="12">
        <f>R482/$Q$489</f>
        <v>6.2089997573090722E-2</v>
      </c>
      <c r="AG482" s="12"/>
      <c r="AH482" s="12"/>
      <c r="AI482" s="12"/>
      <c r="AJ482" s="12">
        <f t="shared" si="220"/>
        <v>0.72268174960298026</v>
      </c>
      <c r="AK482" s="12">
        <f>W482/$Q$489</f>
        <v>4.4708681671423427E-3</v>
      </c>
      <c r="AL482" s="12"/>
      <c r="AM482" s="12"/>
      <c r="AN482" s="12"/>
      <c r="AO482" s="12"/>
      <c r="AP482" s="12"/>
      <c r="AQ482" s="13"/>
    </row>
    <row r="483" spans="1:43" x14ac:dyDescent="0.25">
      <c r="A483" s="12" t="s">
        <v>234</v>
      </c>
      <c r="B483">
        <v>142849</v>
      </c>
      <c r="F483" s="12"/>
      <c r="G483">
        <v>872368</v>
      </c>
      <c r="H483">
        <v>11888</v>
      </c>
      <c r="I483" s="12"/>
      <c r="J483" s="12"/>
      <c r="K483" s="12"/>
      <c r="L483" s="12"/>
      <c r="M483" s="12"/>
      <c r="N483" s="12">
        <v>9.4133004498598787</v>
      </c>
      <c r="O483" s="13"/>
      <c r="P483" s="12" t="s">
        <v>234</v>
      </c>
      <c r="Q483" s="12">
        <f t="shared" si="221"/>
        <v>1344680.5559620338</v>
      </c>
      <c r="R483" s="12"/>
      <c r="S483" s="12"/>
      <c r="T483" s="12"/>
      <c r="U483" s="12"/>
      <c r="V483" s="12">
        <f t="shared" si="218"/>
        <v>8211862.086843363</v>
      </c>
      <c r="W483" s="12">
        <f t="shared" si="223"/>
        <v>111905.31574793423</v>
      </c>
      <c r="X483" s="12"/>
      <c r="Y483" s="12"/>
      <c r="Z483" s="12"/>
      <c r="AA483" s="12"/>
      <c r="AB483" s="12"/>
      <c r="AC483" s="13"/>
      <c r="AD483" s="12" t="s">
        <v>234</v>
      </c>
      <c r="AE483" s="12">
        <f t="shared" si="219"/>
        <v>0.36878232686945922</v>
      </c>
      <c r="AF483" s="12"/>
      <c r="AG483" s="12"/>
      <c r="AH483" s="12"/>
      <c r="AI483" s="12"/>
      <c r="AJ483" s="12">
        <f t="shared" si="220"/>
        <v>2.252125677648821</v>
      </c>
      <c r="AK483" s="12">
        <f>W483/$Q$489</f>
        <v>3.0690339462118261E-2</v>
      </c>
      <c r="AL483" s="12"/>
      <c r="AM483" s="12"/>
      <c r="AN483" s="12"/>
      <c r="AO483" s="12"/>
      <c r="AP483" s="12"/>
      <c r="AQ483" s="13"/>
    </row>
    <row r="484" spans="1:43" x14ac:dyDescent="0.25">
      <c r="A484" s="12" t="s">
        <v>235</v>
      </c>
      <c r="B484">
        <v>2462219</v>
      </c>
      <c r="C484">
        <v>177350</v>
      </c>
      <c r="F484" s="12"/>
      <c r="G484">
        <v>801553</v>
      </c>
      <c r="I484" s="12"/>
      <c r="J484" s="12"/>
      <c r="K484" s="12"/>
      <c r="L484" s="12"/>
      <c r="M484" s="12"/>
      <c r="N484" s="12">
        <v>3.3537949993383345</v>
      </c>
      <c r="O484" s="13"/>
      <c r="P484" s="12" t="s">
        <v>235</v>
      </c>
      <c r="Q484" s="12">
        <f t="shared" ref="Q484:Q488" si="224">B484*$N484</f>
        <v>8257777.7694758344</v>
      </c>
      <c r="R484" s="12">
        <f t="shared" ref="R484:R487" si="225">C484*$N484</f>
        <v>594795.54313265358</v>
      </c>
      <c r="S484" s="12"/>
      <c r="T484" s="12"/>
      <c r="U484" s="12"/>
      <c r="V484" s="12">
        <f t="shared" ref="V484:V488" si="226">G484*$N484</f>
        <v>2688244.4431046401</v>
      </c>
      <c r="W484" s="12"/>
      <c r="X484" s="12"/>
      <c r="Y484" s="12"/>
      <c r="Z484" s="12"/>
      <c r="AA484" s="12"/>
      <c r="AB484" s="12"/>
      <c r="AC484" s="13"/>
      <c r="AD484" s="12" t="s">
        <v>235</v>
      </c>
      <c r="AE484" s="12">
        <f t="shared" si="219"/>
        <v>2.2647181794187956</v>
      </c>
      <c r="AF484" s="12">
        <f>R484/$Q$489</f>
        <v>0.16312430743159864</v>
      </c>
      <c r="AG484" s="12"/>
      <c r="AH484" s="12"/>
      <c r="AI484" s="12"/>
      <c r="AJ484" s="12">
        <f t="shared" si="220"/>
        <v>0.73725840425554101</v>
      </c>
      <c r="AK484" s="12"/>
      <c r="AL484" s="12"/>
      <c r="AM484" s="12"/>
      <c r="AN484" s="12"/>
      <c r="AO484" s="12"/>
      <c r="AP484" s="12"/>
      <c r="AQ484" s="13"/>
    </row>
    <row r="485" spans="1:43" x14ac:dyDescent="0.25">
      <c r="A485" s="12" t="s">
        <v>236</v>
      </c>
      <c r="B485">
        <v>18766</v>
      </c>
      <c r="F485" s="12"/>
      <c r="G485">
        <v>16677</v>
      </c>
      <c r="I485" s="12"/>
      <c r="J485" s="12"/>
      <c r="K485" s="12"/>
      <c r="L485" s="12"/>
      <c r="M485" s="12"/>
      <c r="N485" s="12">
        <v>3.7705854651120836</v>
      </c>
      <c r="O485" s="13"/>
      <c r="P485" s="12" t="s">
        <v>236</v>
      </c>
      <c r="Q485" s="12">
        <f t="shared" si="224"/>
        <v>70758.806838293356</v>
      </c>
      <c r="R485" s="12"/>
      <c r="S485" s="12"/>
      <c r="T485" s="12"/>
      <c r="U485" s="12"/>
      <c r="V485" s="12">
        <f t="shared" si="226"/>
        <v>62882.053801674221</v>
      </c>
      <c r="W485" s="12"/>
      <c r="X485" s="12"/>
      <c r="Y485" s="12"/>
      <c r="Z485" s="12"/>
      <c r="AA485" s="12"/>
      <c r="AB485" s="12"/>
      <c r="AC485" s="13"/>
      <c r="AD485" s="12" t="s">
        <v>236</v>
      </c>
      <c r="AE485" s="12">
        <f t="shared" si="219"/>
        <v>1.9405796653067089E-2</v>
      </c>
      <c r="AF485" s="12"/>
      <c r="AG485" s="12"/>
      <c r="AH485" s="12"/>
      <c r="AI485" s="12"/>
      <c r="AJ485" s="12">
        <f t="shared" si="220"/>
        <v>1.7245575550634121E-2</v>
      </c>
      <c r="AK485" s="12"/>
      <c r="AL485" s="12"/>
      <c r="AM485" s="12"/>
      <c r="AN485" s="12"/>
      <c r="AO485" s="12"/>
      <c r="AP485" s="12"/>
      <c r="AQ485" s="13"/>
    </row>
    <row r="486" spans="1:43" x14ac:dyDescent="0.25">
      <c r="A486" s="12" t="s">
        <v>237</v>
      </c>
      <c r="B486">
        <v>183380</v>
      </c>
      <c r="C486">
        <v>10400</v>
      </c>
      <c r="F486" s="12"/>
      <c r="G486">
        <v>357115</v>
      </c>
      <c r="I486" s="12"/>
      <c r="J486" s="12"/>
      <c r="K486" s="12"/>
      <c r="L486" s="12"/>
      <c r="M486" s="12"/>
      <c r="N486" s="12">
        <v>10.154589962199262</v>
      </c>
      <c r="O486" s="13"/>
      <c r="P486" s="12" t="s">
        <v>237</v>
      </c>
      <c r="Q486" s="12">
        <f t="shared" si="224"/>
        <v>1862148.7072681007</v>
      </c>
      <c r="R486" s="12">
        <f t="shared" si="225"/>
        <v>105607.73560687233</v>
      </c>
      <c r="S486" s="12"/>
      <c r="T486" s="12"/>
      <c r="U486" s="12"/>
      <c r="V486" s="12">
        <f t="shared" si="226"/>
        <v>3626356.3943507895</v>
      </c>
      <c r="W486" s="12"/>
      <c r="X486" s="12"/>
      <c r="Y486" s="12"/>
      <c r="Z486" s="12"/>
      <c r="AA486" s="12"/>
      <c r="AB486" s="12"/>
      <c r="AC486" s="13"/>
      <c r="AD486" s="12" t="s">
        <v>237</v>
      </c>
      <c r="AE486" s="12">
        <f t="shared" si="219"/>
        <v>0.51069938521716451</v>
      </c>
      <c r="AF486" s="12">
        <f>R486/$Q$489</f>
        <v>2.8963210853192888E-2</v>
      </c>
      <c r="AG486" s="12"/>
      <c r="AH486" s="12"/>
      <c r="AI486" s="12"/>
      <c r="AJ486" s="12">
        <f t="shared" si="220"/>
        <v>0.99453817729211313</v>
      </c>
      <c r="AK486" s="12"/>
      <c r="AL486" s="12"/>
      <c r="AM486" s="12"/>
      <c r="AN486" s="12"/>
      <c r="AO486" s="12"/>
      <c r="AP486" s="12"/>
      <c r="AQ486" s="13"/>
    </row>
    <row r="487" spans="1:43" x14ac:dyDescent="0.25">
      <c r="A487" s="12" t="s">
        <v>238</v>
      </c>
      <c r="B487">
        <v>1409068</v>
      </c>
      <c r="C487">
        <v>109385</v>
      </c>
      <c r="F487" s="12"/>
      <c r="G487">
        <v>335911</v>
      </c>
      <c r="I487" s="12"/>
      <c r="J487" s="12"/>
      <c r="K487" s="12"/>
      <c r="L487" s="12"/>
      <c r="M487" s="12"/>
      <c r="N487" s="12">
        <v>2.4585723137428261</v>
      </c>
      <c r="O487" s="13"/>
      <c r="P487" s="12" t="s">
        <v>238</v>
      </c>
      <c r="Q487" s="12">
        <f t="shared" si="224"/>
        <v>3464295.5729809767</v>
      </c>
      <c r="R487" s="12">
        <f t="shared" si="225"/>
        <v>268930.93253875902</v>
      </c>
      <c r="S487" s="12"/>
      <c r="T487" s="12"/>
      <c r="U487" s="12"/>
      <c r="V487" s="12">
        <f t="shared" si="226"/>
        <v>825861.48448166647</v>
      </c>
      <c r="W487" s="12"/>
      <c r="X487" s="12"/>
      <c r="Y487" s="12"/>
      <c r="Z487" s="12"/>
      <c r="AA487" s="12"/>
      <c r="AB487" s="12"/>
      <c r="AC487" s="13"/>
      <c r="AD487" s="12" t="s">
        <v>238</v>
      </c>
      <c r="AE487" s="12">
        <f t="shared" si="219"/>
        <v>0.95009255298814821</v>
      </c>
      <c r="AF487" s="12">
        <f>R487/$Q$489</f>
        <v>7.3755045113939557E-2</v>
      </c>
      <c r="AG487" s="12"/>
      <c r="AH487" s="12"/>
      <c r="AI487" s="12"/>
      <c r="AJ487" s="12">
        <f t="shared" si="220"/>
        <v>0.22649477496245876</v>
      </c>
      <c r="AK487" s="12"/>
      <c r="AL487" s="12"/>
      <c r="AM487" s="12"/>
      <c r="AN487" s="12"/>
      <c r="AO487" s="12"/>
      <c r="AP487" s="12"/>
      <c r="AQ487" s="13"/>
    </row>
    <row r="488" spans="1:43" x14ac:dyDescent="0.25">
      <c r="A488" s="12" t="s">
        <v>239</v>
      </c>
      <c r="B488">
        <v>132203</v>
      </c>
      <c r="F488" s="12"/>
      <c r="G488">
        <v>1168298</v>
      </c>
      <c r="I488" s="12"/>
      <c r="J488" s="12"/>
      <c r="K488" s="12"/>
      <c r="L488" s="12"/>
      <c r="M488" s="12"/>
      <c r="N488" s="12">
        <v>5.7441821194253215</v>
      </c>
      <c r="O488" s="13"/>
      <c r="P488" s="12" t="s">
        <v>239</v>
      </c>
      <c r="Q488" s="12">
        <f t="shared" si="224"/>
        <v>759398.10873438581</v>
      </c>
      <c r="R488" s="12"/>
      <c r="S488" s="12"/>
      <c r="T488" s="12"/>
      <c r="U488" s="12"/>
      <c r="V488" s="12">
        <f t="shared" si="226"/>
        <v>6710916.481760364</v>
      </c>
      <c r="W488" s="12"/>
      <c r="X488" s="12"/>
      <c r="Y488" s="12"/>
      <c r="Z488" s="12"/>
      <c r="AA488" s="12"/>
      <c r="AB488" s="12"/>
      <c r="AC488" s="13"/>
      <c r="AD488" s="12" t="s">
        <v>239</v>
      </c>
      <c r="AE488" s="12">
        <f t="shared" si="219"/>
        <v>0.20826701205549411</v>
      </c>
      <c r="AF488" s="12"/>
      <c r="AG488" s="12"/>
      <c r="AH488" s="12"/>
      <c r="AI488" s="12"/>
      <c r="AJ488" s="12">
        <f t="shared" si="220"/>
        <v>1.8404872328949391</v>
      </c>
      <c r="AK488" s="12"/>
      <c r="AL488" s="12"/>
      <c r="AM488" s="12"/>
      <c r="AN488" s="12"/>
      <c r="AO488" s="12"/>
      <c r="AP488" s="12"/>
      <c r="AQ488" s="13"/>
    </row>
    <row r="489" spans="1:43" ht="15.75" x14ac:dyDescent="0.25">
      <c r="A489" s="11" t="s">
        <v>240</v>
      </c>
      <c r="B489" s="12">
        <f t="shared" ref="B489:M489" si="227">AVERAGE(B479:B483)</f>
        <v>669708.6</v>
      </c>
      <c r="C489" s="12">
        <f t="shared" si="227"/>
        <v>123109</v>
      </c>
      <c r="D489" s="12" t="e">
        <f t="shared" si="227"/>
        <v>#DIV/0!</v>
      </c>
      <c r="E489" s="12" t="e">
        <f t="shared" si="227"/>
        <v>#DIV/0!</v>
      </c>
      <c r="F489" s="12" t="e">
        <f t="shared" si="227"/>
        <v>#DIV/0!</v>
      </c>
      <c r="G489" s="12">
        <f t="shared" si="227"/>
        <v>895261.6</v>
      </c>
      <c r="H489" s="12">
        <f t="shared" si="227"/>
        <v>14095</v>
      </c>
      <c r="I489" s="12" t="e">
        <f t="shared" si="227"/>
        <v>#DIV/0!</v>
      </c>
      <c r="J489" s="12" t="e">
        <f t="shared" si="227"/>
        <v>#DIV/0!</v>
      </c>
      <c r="K489" s="12" t="e">
        <f t="shared" si="227"/>
        <v>#DIV/0!</v>
      </c>
      <c r="L489" s="12" t="e">
        <f t="shared" si="227"/>
        <v>#DIV/0!</v>
      </c>
      <c r="M489" s="12" t="e">
        <f t="shared" si="227"/>
        <v>#DIV/0!</v>
      </c>
      <c r="N489" s="12"/>
      <c r="O489" s="13"/>
      <c r="P489" s="11" t="s">
        <v>240</v>
      </c>
      <c r="Q489" s="12">
        <f>AVERAGE(Q479:Q483)</f>
        <v>3646271.6838326715</v>
      </c>
      <c r="R489" s="12">
        <f>AVERAGE(R479:R483)</f>
        <v>635117.85303992359</v>
      </c>
      <c r="S489" s="12"/>
      <c r="T489" s="12"/>
      <c r="U489" s="12"/>
      <c r="V489" s="12">
        <f>AVERAGE(V479:V483)</f>
        <v>4133116.4150783317</v>
      </c>
      <c r="W489" s="12">
        <f>AVERAGE(W479:W483)</f>
        <v>64103.657873967117</v>
      </c>
      <c r="X489" s="12"/>
      <c r="Y489" s="12"/>
      <c r="Z489" s="12"/>
      <c r="AA489" s="12"/>
      <c r="AB489" s="12"/>
      <c r="AC489" s="13"/>
      <c r="AD489" s="11" t="s">
        <v>240</v>
      </c>
      <c r="AE489" s="12">
        <f>AVERAGE(AE479:AE483)</f>
        <v>1</v>
      </c>
      <c r="AF489" s="12">
        <f>AVERAGE(AF479:AF483)</f>
        <v>0.17418281140596142</v>
      </c>
      <c r="AG489" s="12"/>
      <c r="AH489" s="12"/>
      <c r="AI489" s="12"/>
      <c r="AJ489" s="12">
        <f>AVERAGE(AJ479:AJ483)</f>
        <v>1.1335185014886018</v>
      </c>
      <c r="AK489" s="12">
        <f>AVERAGE(AK479:AK483)</f>
        <v>1.7580603814630301E-2</v>
      </c>
      <c r="AL489" s="12"/>
      <c r="AM489" s="12"/>
      <c r="AN489" s="12"/>
      <c r="AO489" s="12"/>
      <c r="AP489" s="12"/>
      <c r="AQ489" s="13"/>
    </row>
    <row r="490" spans="1:43" ht="15.75" x14ac:dyDescent="0.25">
      <c r="A490" s="11" t="s">
        <v>241</v>
      </c>
      <c r="B490" s="12">
        <f>AVERAGE(B484:B488)</f>
        <v>841127.2</v>
      </c>
      <c r="C490" s="12">
        <f t="shared" ref="C490:M490" si="228">AVERAGE(C484:C488)</f>
        <v>99045</v>
      </c>
      <c r="D490" s="12" t="e">
        <f t="shared" si="228"/>
        <v>#DIV/0!</v>
      </c>
      <c r="E490" s="12" t="e">
        <f t="shared" si="228"/>
        <v>#DIV/0!</v>
      </c>
      <c r="F490" s="12" t="e">
        <f t="shared" si="228"/>
        <v>#DIV/0!</v>
      </c>
      <c r="G490" s="12">
        <f t="shared" si="228"/>
        <v>535910.80000000005</v>
      </c>
      <c r="H490" s="12" t="e">
        <f t="shared" si="228"/>
        <v>#DIV/0!</v>
      </c>
      <c r="I490" s="12" t="e">
        <f t="shared" si="228"/>
        <v>#DIV/0!</v>
      </c>
      <c r="J490" s="12" t="e">
        <f t="shared" si="228"/>
        <v>#DIV/0!</v>
      </c>
      <c r="K490" s="12" t="e">
        <f t="shared" si="228"/>
        <v>#DIV/0!</v>
      </c>
      <c r="L490" s="12" t="e">
        <f t="shared" si="228"/>
        <v>#DIV/0!</v>
      </c>
      <c r="M490" s="12" t="e">
        <f t="shared" si="228"/>
        <v>#DIV/0!</v>
      </c>
      <c r="N490" s="12"/>
      <c r="O490" s="13"/>
      <c r="P490" s="11" t="s">
        <v>241</v>
      </c>
      <c r="Q490" s="12">
        <f>AVERAGE(Q484:Q488)</f>
        <v>2882875.7930595186</v>
      </c>
      <c r="R490" s="12">
        <f t="shared" ref="R490:W490" si="229">AVERAGE(R484:R488)</f>
        <v>323111.4037594283</v>
      </c>
      <c r="S490" s="12"/>
      <c r="T490" s="12"/>
      <c r="U490" s="12"/>
      <c r="V490" s="12">
        <f t="shared" si="229"/>
        <v>2782852.1714998269</v>
      </c>
      <c r="W490" s="12" t="e">
        <f t="shared" si="229"/>
        <v>#DIV/0!</v>
      </c>
      <c r="X490" s="12"/>
      <c r="Y490" s="12"/>
      <c r="Z490" s="12"/>
      <c r="AA490" s="12"/>
      <c r="AB490" s="12"/>
      <c r="AC490" s="13"/>
      <c r="AD490" s="11" t="s">
        <v>241</v>
      </c>
      <c r="AE490" s="12">
        <f>AVERAGE(AE484:AE488)</f>
        <v>0.79063658526653391</v>
      </c>
      <c r="AF490" s="12">
        <f>AVERAGE(AF484:AF488)</f>
        <v>8.8614187799577027E-2</v>
      </c>
      <c r="AG490" s="12"/>
      <c r="AH490" s="12"/>
      <c r="AI490" s="12"/>
      <c r="AJ490" s="12">
        <f>AVERAGE(AJ484:AJ488)</f>
        <v>0.76320483299113717</v>
      </c>
      <c r="AK490" s="12"/>
      <c r="AL490" s="12"/>
      <c r="AM490" s="12"/>
      <c r="AN490" s="12"/>
      <c r="AO490" s="12"/>
      <c r="AP490" s="12"/>
      <c r="AQ490" s="13"/>
    </row>
    <row r="491" spans="1:43" ht="15.75" x14ac:dyDescent="0.25">
      <c r="A491" s="1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5"/>
      <c r="P491" s="11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5"/>
      <c r="AD491" s="11" t="s">
        <v>242</v>
      </c>
      <c r="AE491" s="14">
        <f>TTEST(AE479:AE483,AE484:AE488,1,2)</f>
        <v>0.39819117299955165</v>
      </c>
      <c r="AF491" s="14">
        <f>TTEST(AF479:AF483,AF484:AF488,1,2)</f>
        <v>0.22308514597722778</v>
      </c>
      <c r="AG491" s="14"/>
      <c r="AH491" s="14"/>
      <c r="AI491" s="14"/>
      <c r="AJ491" s="14">
        <f>TTEST(AJ479:AJ483,AJ484:AJ488,1,2)</f>
        <v>0.23632467480747787</v>
      </c>
      <c r="AK491" s="14" t="e">
        <f>TTEST(AK479:AK483,AK484:AK488,1,2)</f>
        <v>#DIV/0!</v>
      </c>
      <c r="AL491" s="14"/>
      <c r="AM491" s="14"/>
      <c r="AN491" s="14"/>
      <c r="AO491" s="14"/>
      <c r="AP491" s="14"/>
      <c r="AQ491" s="15"/>
    </row>
    <row r="492" spans="1:43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</row>
    <row r="493" spans="1:43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</row>
    <row r="494" spans="1:43" ht="15.75" x14ac:dyDescent="0.25">
      <c r="A494" s="11" t="s">
        <v>216</v>
      </c>
      <c r="B494" s="17" t="s">
        <v>133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2"/>
      <c r="N494" s="12"/>
      <c r="O494" s="13"/>
      <c r="P494" s="11" t="s">
        <v>217</v>
      </c>
      <c r="Q494" s="17" t="str">
        <f>B494</f>
        <v>Lactic acid</v>
      </c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2"/>
      <c r="AC494" s="13"/>
      <c r="AD494" s="11" t="s">
        <v>214</v>
      </c>
      <c r="AE494" s="17" t="str">
        <f>B494</f>
        <v>Lactic acid</v>
      </c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2"/>
      <c r="AQ494" s="13"/>
    </row>
    <row r="495" spans="1:43" x14ac:dyDescent="0.25">
      <c r="A495" s="12"/>
      <c r="B495" s="14" t="s">
        <v>218</v>
      </c>
      <c r="C495" s="14" t="s">
        <v>219</v>
      </c>
      <c r="D495" s="14" t="s">
        <v>220</v>
      </c>
      <c r="E495" s="14" t="s">
        <v>221</v>
      </c>
      <c r="F495" s="14" t="s">
        <v>222</v>
      </c>
      <c r="G495" s="14" t="s">
        <v>223</v>
      </c>
      <c r="H495" s="14" t="s">
        <v>224</v>
      </c>
      <c r="I495" s="14" t="s">
        <v>225</v>
      </c>
      <c r="J495" s="14" t="s">
        <v>226</v>
      </c>
      <c r="K495" s="14" t="s">
        <v>227</v>
      </c>
      <c r="L495" s="14" t="s">
        <v>228</v>
      </c>
      <c r="M495" s="14" t="s">
        <v>229</v>
      </c>
      <c r="N495" s="14" t="s">
        <v>213</v>
      </c>
      <c r="O495" s="13"/>
      <c r="P495" s="12"/>
      <c r="Q495" s="14" t="s">
        <v>218</v>
      </c>
      <c r="R495" s="14" t="s">
        <v>219</v>
      </c>
      <c r="S495" s="14" t="s">
        <v>220</v>
      </c>
      <c r="T495" s="14" t="s">
        <v>221</v>
      </c>
      <c r="U495" s="14" t="s">
        <v>222</v>
      </c>
      <c r="V495" s="14" t="s">
        <v>223</v>
      </c>
      <c r="W495" s="14" t="s">
        <v>224</v>
      </c>
      <c r="X495" s="14" t="s">
        <v>225</v>
      </c>
      <c r="Y495" s="14" t="s">
        <v>226</v>
      </c>
      <c r="Z495" s="14" t="s">
        <v>227</v>
      </c>
      <c r="AA495" s="14" t="s">
        <v>228</v>
      </c>
      <c r="AB495" s="14" t="s">
        <v>229</v>
      </c>
      <c r="AC495" s="13"/>
      <c r="AD495" s="12"/>
      <c r="AE495" s="14" t="s">
        <v>218</v>
      </c>
      <c r="AF495" s="14" t="s">
        <v>219</v>
      </c>
      <c r="AG495" s="14" t="s">
        <v>220</v>
      </c>
      <c r="AH495" s="14" t="s">
        <v>221</v>
      </c>
      <c r="AI495" s="14" t="s">
        <v>222</v>
      </c>
      <c r="AJ495" s="14" t="s">
        <v>223</v>
      </c>
      <c r="AK495" s="14" t="s">
        <v>224</v>
      </c>
      <c r="AL495" s="14" t="s">
        <v>225</v>
      </c>
      <c r="AM495" s="14" t="s">
        <v>226</v>
      </c>
      <c r="AN495" s="14" t="s">
        <v>227</v>
      </c>
      <c r="AO495" s="14" t="s">
        <v>228</v>
      </c>
      <c r="AP495" s="14" t="s">
        <v>229</v>
      </c>
      <c r="AQ495" s="13"/>
    </row>
    <row r="496" spans="1:43" x14ac:dyDescent="0.25">
      <c r="A496" s="12" t="s">
        <v>230</v>
      </c>
      <c r="B496">
        <v>23340107</v>
      </c>
      <c r="C496">
        <v>33125</v>
      </c>
      <c r="F496" s="12"/>
      <c r="G496" s="12"/>
      <c r="H496" s="12"/>
      <c r="I496" s="12"/>
      <c r="J496" s="12"/>
      <c r="K496" s="12"/>
      <c r="L496" s="12"/>
      <c r="M496" s="12"/>
      <c r="N496" s="12">
        <v>3.6634621409977131</v>
      </c>
      <c r="O496" s="13"/>
      <c r="P496" s="12" t="s">
        <v>230</v>
      </c>
      <c r="Q496" s="12">
        <f>B496*$N496</f>
        <v>85505598.36133571</v>
      </c>
      <c r="R496" s="12">
        <f t="shared" ref="R496:R500" si="230">C496*$N496</f>
        <v>121352.18342054925</v>
      </c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3"/>
      <c r="AD496" s="12" t="s">
        <v>230</v>
      </c>
      <c r="AE496" s="12">
        <f t="shared" ref="AE496:AE505" si="231">Q496/$Q$506</f>
        <v>2.812672511960413E-2</v>
      </c>
      <c r="AF496" s="12">
        <f t="shared" ref="AF496:AF505" si="232">R496/$Q$506</f>
        <v>3.9918316123695871E-5</v>
      </c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3"/>
    </row>
    <row r="497" spans="1:43" x14ac:dyDescent="0.25">
      <c r="A497" s="12" t="s">
        <v>231</v>
      </c>
      <c r="B497">
        <v>219729175</v>
      </c>
      <c r="C497">
        <v>980591</v>
      </c>
      <c r="F497" s="12"/>
      <c r="G497" s="12"/>
      <c r="H497" s="12"/>
      <c r="I497" s="12"/>
      <c r="J497" s="12"/>
      <c r="K497" s="12"/>
      <c r="L497" s="12"/>
      <c r="M497" s="12"/>
      <c r="N497" s="12">
        <v>52.663271584675194</v>
      </c>
      <c r="O497" s="13"/>
      <c r="P497" s="12" t="s">
        <v>231</v>
      </c>
      <c r="Q497" s="12">
        <f t="shared" ref="Q497:Q500" si="233">B497*$N497</f>
        <v>11571657218.101624</v>
      </c>
      <c r="R497" s="12">
        <f t="shared" si="230"/>
        <v>51641130.146488234</v>
      </c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3"/>
      <c r="AD497" s="12" t="s">
        <v>231</v>
      </c>
      <c r="AE497" s="12">
        <f t="shared" si="231"/>
        <v>3.8064504311918959</v>
      </c>
      <c r="AF497" s="12">
        <f t="shared" si="232"/>
        <v>1.6987143536004685E-2</v>
      </c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3"/>
    </row>
    <row r="498" spans="1:43" x14ac:dyDescent="0.25">
      <c r="A498" s="12" t="s">
        <v>232</v>
      </c>
      <c r="B498">
        <v>194464501</v>
      </c>
      <c r="C498">
        <v>164024</v>
      </c>
      <c r="F498" s="12"/>
      <c r="G498" s="12"/>
      <c r="H498" s="12"/>
      <c r="I498" s="12"/>
      <c r="J498" s="12"/>
      <c r="K498" s="12"/>
      <c r="L498" s="12"/>
      <c r="M498" s="12"/>
      <c r="N498" s="12">
        <v>5.27428246560173</v>
      </c>
      <c r="O498" s="13"/>
      <c r="P498" s="12" t="s">
        <v>232</v>
      </c>
      <c r="Q498" s="12">
        <f t="shared" si="233"/>
        <v>1025660707.80629</v>
      </c>
      <c r="R498" s="12">
        <f t="shared" si="230"/>
        <v>865108.9071378581</v>
      </c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3"/>
      <c r="AD498" s="12" t="s">
        <v>232</v>
      </c>
      <c r="AE498" s="12">
        <f t="shared" si="231"/>
        <v>0.33738699391981519</v>
      </c>
      <c r="AF498" s="12">
        <f t="shared" si="232"/>
        <v>2.8457412024369304E-4</v>
      </c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3"/>
    </row>
    <row r="499" spans="1:43" x14ac:dyDescent="0.25">
      <c r="A499" s="12" t="s">
        <v>233</v>
      </c>
      <c r="B499">
        <v>600133441</v>
      </c>
      <c r="C499">
        <v>6958925</v>
      </c>
      <c r="F499" s="12"/>
      <c r="G499" s="12"/>
      <c r="H499" s="12"/>
      <c r="I499" s="12"/>
      <c r="J499" s="12"/>
      <c r="K499" s="12"/>
      <c r="L499" s="12"/>
      <c r="M499" s="12"/>
      <c r="N499" s="12">
        <v>1</v>
      </c>
      <c r="O499" s="13"/>
      <c r="P499" s="12" t="s">
        <v>233</v>
      </c>
      <c r="Q499" s="12">
        <f t="shared" si="233"/>
        <v>600133441</v>
      </c>
      <c r="R499" s="12">
        <f t="shared" si="230"/>
        <v>6958925</v>
      </c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3"/>
      <c r="AD499" s="12" t="s">
        <v>233</v>
      </c>
      <c r="AE499" s="12">
        <f t="shared" si="231"/>
        <v>0.19741149882089987</v>
      </c>
      <c r="AF499" s="12">
        <f t="shared" si="232"/>
        <v>2.2891105887102711E-3</v>
      </c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3"/>
    </row>
    <row r="500" spans="1:43" x14ac:dyDescent="0.25">
      <c r="A500" s="12" t="s">
        <v>234</v>
      </c>
      <c r="B500">
        <v>203659277</v>
      </c>
      <c r="C500">
        <v>1082035</v>
      </c>
      <c r="F500" s="12"/>
      <c r="G500" s="12"/>
      <c r="H500" s="12"/>
      <c r="I500" s="12"/>
      <c r="J500" s="12"/>
      <c r="K500" s="12"/>
      <c r="L500" s="12"/>
      <c r="M500" s="12"/>
      <c r="N500" s="12">
        <v>9.4133004498598787</v>
      </c>
      <c r="O500" s="13"/>
      <c r="P500" s="12" t="s">
        <v>234</v>
      </c>
      <c r="Q500" s="12">
        <f t="shared" si="233"/>
        <v>1917105963.8022377</v>
      </c>
      <c r="R500" s="12">
        <f t="shared" si="230"/>
        <v>10185520.552264133</v>
      </c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3"/>
      <c r="AD500" s="12" t="s">
        <v>234</v>
      </c>
      <c r="AE500" s="12">
        <f t="shared" si="231"/>
        <v>0.63062435094778457</v>
      </c>
      <c r="AF500" s="12">
        <f t="shared" si="232"/>
        <v>3.3504863104163235E-3</v>
      </c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3"/>
    </row>
    <row r="501" spans="1:43" x14ac:dyDescent="0.25">
      <c r="A501" s="12" t="s">
        <v>235</v>
      </c>
      <c r="B501">
        <v>612744892</v>
      </c>
      <c r="C501">
        <v>7220174</v>
      </c>
      <c r="F501" s="12"/>
      <c r="G501" s="12"/>
      <c r="H501" s="12"/>
      <c r="I501" s="12"/>
      <c r="J501" s="12"/>
      <c r="K501" s="12"/>
      <c r="L501" s="12"/>
      <c r="M501" s="12"/>
      <c r="N501" s="12">
        <v>3.3537949993383345</v>
      </c>
      <c r="O501" s="13"/>
      <c r="P501" s="12" t="s">
        <v>235</v>
      </c>
      <c r="Q501" s="12">
        <f t="shared" ref="Q501:Q505" si="234">B501*$N501</f>
        <v>2055020754.6597078</v>
      </c>
      <c r="R501" s="12">
        <f t="shared" ref="R501:R505" si="235">C501*$N501</f>
        <v>24214983.45555266</v>
      </c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3"/>
      <c r="AD501" s="12" t="s">
        <v>235</v>
      </c>
      <c r="AE501" s="12">
        <f t="shared" si="231"/>
        <v>0.67599087064609964</v>
      </c>
      <c r="AF501" s="12">
        <f t="shared" si="232"/>
        <v>7.9654221066543501E-3</v>
      </c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3"/>
    </row>
    <row r="502" spans="1:43" x14ac:dyDescent="0.25">
      <c r="A502" s="12" t="s">
        <v>236</v>
      </c>
      <c r="B502">
        <v>20175050</v>
      </c>
      <c r="C502">
        <v>33161</v>
      </c>
      <c r="F502" s="12"/>
      <c r="G502" s="12"/>
      <c r="H502" s="12"/>
      <c r="I502" s="12"/>
      <c r="J502" s="12"/>
      <c r="K502" s="12"/>
      <c r="L502" s="12"/>
      <c r="M502" s="12"/>
      <c r="N502" s="12">
        <v>3.7705854651120836</v>
      </c>
      <c r="O502" s="13"/>
      <c r="P502" s="12" t="s">
        <v>236</v>
      </c>
      <c r="Q502" s="12">
        <f t="shared" si="234"/>
        <v>76071750.287909538</v>
      </c>
      <c r="R502" s="12">
        <f t="shared" si="235"/>
        <v>125036.38460858181</v>
      </c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3"/>
      <c r="AD502" s="12" t="s">
        <v>236</v>
      </c>
      <c r="AE502" s="12">
        <f t="shared" si="231"/>
        <v>2.5023498469343659E-2</v>
      </c>
      <c r="AF502" s="12">
        <f t="shared" si="232"/>
        <v>4.1130219391867935E-5</v>
      </c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3"/>
    </row>
    <row r="503" spans="1:43" x14ac:dyDescent="0.25">
      <c r="A503" s="12" t="s">
        <v>237</v>
      </c>
      <c r="B503">
        <v>145646049</v>
      </c>
      <c r="C503">
        <v>84406</v>
      </c>
      <c r="F503" s="12"/>
      <c r="G503" s="12"/>
      <c r="H503" s="12"/>
      <c r="I503" s="12"/>
      <c r="J503" s="12"/>
      <c r="K503" s="12"/>
      <c r="L503" s="12"/>
      <c r="M503" s="12"/>
      <c r="N503" s="12">
        <v>10.154589962199262</v>
      </c>
      <c r="O503" s="13"/>
      <c r="P503" s="12" t="s">
        <v>237</v>
      </c>
      <c r="Q503" s="12">
        <f t="shared" si="234"/>
        <v>1478975907.2093818</v>
      </c>
      <c r="R503" s="12">
        <f t="shared" si="235"/>
        <v>857108.32034939097</v>
      </c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3"/>
      <c r="AD503" s="12" t="s">
        <v>237</v>
      </c>
      <c r="AE503" s="12">
        <f t="shared" si="231"/>
        <v>0.4865032184770457</v>
      </c>
      <c r="AF503" s="12">
        <f t="shared" si="232"/>
        <v>2.8194235916947886E-4</v>
      </c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3"/>
    </row>
    <row r="504" spans="1:43" x14ac:dyDescent="0.25">
      <c r="A504" s="12" t="s">
        <v>238</v>
      </c>
      <c r="B504">
        <v>483845349</v>
      </c>
      <c r="C504">
        <v>3368769</v>
      </c>
      <c r="F504" s="12"/>
      <c r="G504" s="12"/>
      <c r="H504" s="12"/>
      <c r="I504" s="12"/>
      <c r="J504" s="12"/>
      <c r="K504" s="12"/>
      <c r="L504" s="12"/>
      <c r="M504" s="12"/>
      <c r="N504" s="12">
        <v>2.4585723137428261</v>
      </c>
      <c r="O504" s="13"/>
      <c r="P504" s="12" t="s">
        <v>238</v>
      </c>
      <c r="Q504" s="12">
        <f t="shared" si="234"/>
        <v>1189568779.1846352</v>
      </c>
      <c r="R504" s="12">
        <f t="shared" si="235"/>
        <v>8282362.1947951065</v>
      </c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3"/>
      <c r="AD504" s="12" t="s">
        <v>238</v>
      </c>
      <c r="AE504" s="12">
        <f t="shared" si="231"/>
        <v>0.39130389944290223</v>
      </c>
      <c r="AF504" s="12">
        <f t="shared" si="232"/>
        <v>2.7244499688729392E-3</v>
      </c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3"/>
    </row>
    <row r="505" spans="1:43" x14ac:dyDescent="0.25">
      <c r="A505" s="12" t="s">
        <v>239</v>
      </c>
      <c r="B505">
        <v>135548769</v>
      </c>
      <c r="C505">
        <v>170862</v>
      </c>
      <c r="F505" s="12"/>
      <c r="G505" s="12"/>
      <c r="H505" s="12"/>
      <c r="I505" s="12"/>
      <c r="J505" s="12"/>
      <c r="K505" s="12"/>
      <c r="L505" s="12"/>
      <c r="M505" s="12"/>
      <c r="N505" s="12">
        <v>5.7441821194253215</v>
      </c>
      <c r="O505" s="13"/>
      <c r="P505" s="12" t="s">
        <v>239</v>
      </c>
      <c r="Q505" s="12">
        <f t="shared" si="234"/>
        <v>778616815.19991326</v>
      </c>
      <c r="R505" s="12">
        <f t="shared" si="235"/>
        <v>981462.4452892493</v>
      </c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3"/>
      <c r="AD505" s="12" t="s">
        <v>239</v>
      </c>
      <c r="AE505" s="12">
        <f t="shared" si="231"/>
        <v>0.25612289200156485</v>
      </c>
      <c r="AF505" s="12">
        <f t="shared" si="232"/>
        <v>3.2284815196788233E-4</v>
      </c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3"/>
    </row>
    <row r="506" spans="1:43" ht="15.75" x14ac:dyDescent="0.25">
      <c r="A506" s="11" t="s">
        <v>240</v>
      </c>
      <c r="B506" s="12">
        <f t="shared" ref="B506:M506" si="236">AVERAGE(B496:B500)</f>
        <v>248265300.19999999</v>
      </c>
      <c r="C506" s="12">
        <f t="shared" si="236"/>
        <v>1843740</v>
      </c>
      <c r="D506" s="12" t="e">
        <f t="shared" si="236"/>
        <v>#DIV/0!</v>
      </c>
      <c r="E506" s="12" t="e">
        <f t="shared" si="236"/>
        <v>#DIV/0!</v>
      </c>
      <c r="F506" s="12" t="e">
        <f t="shared" si="236"/>
        <v>#DIV/0!</v>
      </c>
      <c r="G506" s="12" t="e">
        <f t="shared" si="236"/>
        <v>#DIV/0!</v>
      </c>
      <c r="H506" s="12" t="e">
        <f t="shared" si="236"/>
        <v>#DIV/0!</v>
      </c>
      <c r="I506" s="12" t="e">
        <f t="shared" si="236"/>
        <v>#DIV/0!</v>
      </c>
      <c r="J506" s="12" t="e">
        <f t="shared" si="236"/>
        <v>#DIV/0!</v>
      </c>
      <c r="K506" s="12" t="e">
        <f t="shared" si="236"/>
        <v>#DIV/0!</v>
      </c>
      <c r="L506" s="12" t="e">
        <f t="shared" si="236"/>
        <v>#DIV/0!</v>
      </c>
      <c r="M506" s="12" t="e">
        <f t="shared" si="236"/>
        <v>#DIV/0!</v>
      </c>
      <c r="N506" s="12"/>
      <c r="O506" s="13"/>
      <c r="P506" s="11" t="s">
        <v>240</v>
      </c>
      <c r="Q506" s="12">
        <f>AVERAGE(Q496:Q500)</f>
        <v>3040012585.8142977</v>
      </c>
      <c r="R506" s="12">
        <f>AVERAGE(R496:R500)</f>
        <v>13954407.357862154</v>
      </c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3"/>
      <c r="AD506" s="11" t="s">
        <v>240</v>
      </c>
      <c r="AE506" s="12">
        <f>AVERAGE(AE496:AE500)</f>
        <v>1</v>
      </c>
      <c r="AF506" s="12">
        <f>AVERAGE(AF496:AF500)</f>
        <v>4.5902465742997337E-3</v>
      </c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3"/>
    </row>
    <row r="507" spans="1:43" ht="15.75" x14ac:dyDescent="0.25">
      <c r="A507" s="11" t="s">
        <v>241</v>
      </c>
      <c r="B507" s="12">
        <f>AVERAGE(B501:B505)</f>
        <v>279592021.80000001</v>
      </c>
      <c r="C507" s="12">
        <f t="shared" ref="C507:M507" si="237">AVERAGE(C501:C505)</f>
        <v>2175474.4</v>
      </c>
      <c r="D507" s="12" t="e">
        <f t="shared" si="237"/>
        <v>#DIV/0!</v>
      </c>
      <c r="E507" s="12" t="e">
        <f t="shared" si="237"/>
        <v>#DIV/0!</v>
      </c>
      <c r="F507" s="12" t="e">
        <f t="shared" si="237"/>
        <v>#DIV/0!</v>
      </c>
      <c r="G507" s="12" t="e">
        <f t="shared" si="237"/>
        <v>#DIV/0!</v>
      </c>
      <c r="H507" s="12" t="e">
        <f t="shared" si="237"/>
        <v>#DIV/0!</v>
      </c>
      <c r="I507" s="12" t="e">
        <f t="shared" si="237"/>
        <v>#DIV/0!</v>
      </c>
      <c r="J507" s="12" t="e">
        <f t="shared" si="237"/>
        <v>#DIV/0!</v>
      </c>
      <c r="K507" s="12" t="e">
        <f t="shared" si="237"/>
        <v>#DIV/0!</v>
      </c>
      <c r="L507" s="12" t="e">
        <f t="shared" si="237"/>
        <v>#DIV/0!</v>
      </c>
      <c r="M507" s="12" t="e">
        <f t="shared" si="237"/>
        <v>#DIV/0!</v>
      </c>
      <c r="N507" s="12"/>
      <c r="O507" s="13"/>
      <c r="P507" s="11" t="s">
        <v>241</v>
      </c>
      <c r="Q507" s="12">
        <f>AVERAGE(Q501:Q505)</f>
        <v>1115650801.3083096</v>
      </c>
      <c r="R507" s="12">
        <f t="shared" ref="R507" si="238">AVERAGE(R501:R505)</f>
        <v>6892190.5601189975</v>
      </c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3"/>
      <c r="AD507" s="11" t="s">
        <v>241</v>
      </c>
      <c r="AE507" s="12">
        <f>AVERAGE(AE501:AE505)</f>
        <v>0.3669888758073912</v>
      </c>
      <c r="AF507" s="12">
        <f>AVERAGE(AF501:AF505)</f>
        <v>2.2671585612113036E-3</v>
      </c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3"/>
    </row>
    <row r="508" spans="1:43" ht="15.75" x14ac:dyDescent="0.25">
      <c r="A508" s="1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5"/>
      <c r="P508" s="11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5"/>
      <c r="AD508" s="11" t="s">
        <v>242</v>
      </c>
      <c r="AE508" s="14">
        <f>TTEST(AE496:AE500,AE501:AE505,1,2)</f>
        <v>0.2015099260699974</v>
      </c>
      <c r="AF508" s="14">
        <f>TTEST(AF496:AF500,AF501:AF505,1,2)</f>
        <v>0.26280716984612995</v>
      </c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5"/>
    </row>
    <row r="509" spans="1:43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</row>
    <row r="510" spans="1:43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</row>
    <row r="511" spans="1:43" ht="15.75" x14ac:dyDescent="0.25">
      <c r="A511" s="11" t="s">
        <v>216</v>
      </c>
      <c r="B511" s="17" t="s">
        <v>177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2"/>
      <c r="N511" s="12"/>
      <c r="O511" s="13"/>
      <c r="P511" s="11" t="s">
        <v>217</v>
      </c>
      <c r="Q511" s="17" t="str">
        <f>B511</f>
        <v>Malic acid</v>
      </c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2"/>
      <c r="AC511" s="13"/>
      <c r="AD511" s="11" t="s">
        <v>214</v>
      </c>
      <c r="AE511" s="17" t="str">
        <f>B511</f>
        <v>Malic acid</v>
      </c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2"/>
      <c r="AQ511" s="13"/>
    </row>
    <row r="512" spans="1:43" x14ac:dyDescent="0.25">
      <c r="A512" s="12"/>
      <c r="B512" s="14" t="s">
        <v>218</v>
      </c>
      <c r="C512" s="14" t="s">
        <v>219</v>
      </c>
      <c r="D512" s="14" t="s">
        <v>220</v>
      </c>
      <c r="E512" s="14" t="s">
        <v>221</v>
      </c>
      <c r="F512" s="14" t="s">
        <v>222</v>
      </c>
      <c r="G512" s="14" t="s">
        <v>223</v>
      </c>
      <c r="H512" s="14" t="s">
        <v>224</v>
      </c>
      <c r="I512" s="14" t="s">
        <v>225</v>
      </c>
      <c r="J512" s="14" t="s">
        <v>226</v>
      </c>
      <c r="K512" s="14" t="s">
        <v>227</v>
      </c>
      <c r="L512" s="14" t="s">
        <v>228</v>
      </c>
      <c r="M512" s="14" t="s">
        <v>229</v>
      </c>
      <c r="N512" s="14" t="s">
        <v>213</v>
      </c>
      <c r="O512" s="13"/>
      <c r="P512" s="12"/>
      <c r="Q512" s="14" t="s">
        <v>218</v>
      </c>
      <c r="R512" s="14" t="s">
        <v>219</v>
      </c>
      <c r="S512" s="14" t="s">
        <v>220</v>
      </c>
      <c r="T512" s="14" t="s">
        <v>221</v>
      </c>
      <c r="U512" s="14" t="s">
        <v>222</v>
      </c>
      <c r="V512" s="14" t="s">
        <v>223</v>
      </c>
      <c r="W512" s="14" t="s">
        <v>224</v>
      </c>
      <c r="X512" s="14" t="s">
        <v>225</v>
      </c>
      <c r="Y512" s="14" t="s">
        <v>226</v>
      </c>
      <c r="Z512" s="14" t="s">
        <v>227</v>
      </c>
      <c r="AA512" s="14" t="s">
        <v>228</v>
      </c>
      <c r="AB512" s="14" t="s">
        <v>229</v>
      </c>
      <c r="AC512" s="13"/>
      <c r="AD512" s="12"/>
      <c r="AE512" s="14" t="s">
        <v>218</v>
      </c>
      <c r="AF512" s="14" t="s">
        <v>219</v>
      </c>
      <c r="AG512" s="14" t="s">
        <v>220</v>
      </c>
      <c r="AH512" s="14" t="s">
        <v>221</v>
      </c>
      <c r="AI512" s="14" t="s">
        <v>222</v>
      </c>
      <c r="AJ512" s="14" t="s">
        <v>223</v>
      </c>
      <c r="AK512" s="14" t="s">
        <v>224</v>
      </c>
      <c r="AL512" s="14" t="s">
        <v>225</v>
      </c>
      <c r="AM512" s="14" t="s">
        <v>226</v>
      </c>
      <c r="AN512" s="14" t="s">
        <v>227</v>
      </c>
      <c r="AO512" s="14" t="s">
        <v>228</v>
      </c>
      <c r="AP512" s="14" t="s">
        <v>229</v>
      </c>
      <c r="AQ512" s="13"/>
    </row>
    <row r="513" spans="1:43" x14ac:dyDescent="0.25">
      <c r="A513" s="12" t="s">
        <v>230</v>
      </c>
      <c r="B513">
        <v>110863</v>
      </c>
      <c r="F513" s="12"/>
      <c r="G513" s="12"/>
      <c r="H513" s="12"/>
      <c r="I513" s="12"/>
      <c r="J513" s="12"/>
      <c r="K513" s="12"/>
      <c r="L513" s="12"/>
      <c r="M513" s="12"/>
      <c r="N513" s="12">
        <v>3.6634621409977131</v>
      </c>
      <c r="O513" s="13"/>
      <c r="P513" s="12" t="s">
        <v>230</v>
      </c>
      <c r="Q513" s="12">
        <f>B513*$N513</f>
        <v>406142.40333742945</v>
      </c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3"/>
      <c r="AD513" s="12" t="s">
        <v>230</v>
      </c>
      <c r="AE513" s="12">
        <f t="shared" ref="AE513:AE522" si="239">Q513/$Q$523</f>
        <v>3.0764536847188023E-2</v>
      </c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3"/>
    </row>
    <row r="514" spans="1:43" x14ac:dyDescent="0.25">
      <c r="A514" s="12" t="s">
        <v>231</v>
      </c>
      <c r="B514">
        <v>962838</v>
      </c>
      <c r="F514" s="12"/>
      <c r="G514" s="12"/>
      <c r="H514" s="12"/>
      <c r="I514" s="12"/>
      <c r="J514" s="12"/>
      <c r="K514" s="12"/>
      <c r="L514" s="12"/>
      <c r="M514" s="12"/>
      <c r="N514" s="12">
        <v>52.663271584675194</v>
      </c>
      <c r="O514" s="13"/>
      <c r="P514" s="12" t="s">
        <v>231</v>
      </c>
      <c r="Q514" s="12">
        <f t="shared" ref="Q514:Q517" si="240">B514*$N514</f>
        <v>50706199.086045496</v>
      </c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3"/>
      <c r="AD514" s="12" t="s">
        <v>231</v>
      </c>
      <c r="AE514" s="12">
        <f t="shared" si="239"/>
        <v>3.8409009188520149</v>
      </c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3"/>
    </row>
    <row r="515" spans="1:43" x14ac:dyDescent="0.25">
      <c r="A515" s="12" t="s">
        <v>232</v>
      </c>
      <c r="B515">
        <v>713819</v>
      </c>
      <c r="F515" s="12"/>
      <c r="G515" s="12"/>
      <c r="H515" s="12"/>
      <c r="I515" s="12"/>
      <c r="J515" s="12"/>
      <c r="K515" s="12"/>
      <c r="L515" s="12"/>
      <c r="M515" s="12"/>
      <c r="N515" s="12">
        <v>5.27428246560173</v>
      </c>
      <c r="O515" s="13"/>
      <c r="P515" s="12" t="s">
        <v>232</v>
      </c>
      <c r="Q515" s="12">
        <f t="shared" si="240"/>
        <v>3764883.0353133613</v>
      </c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3"/>
      <c r="AD515" s="12" t="s">
        <v>232</v>
      </c>
      <c r="AE515" s="12">
        <f t="shared" si="239"/>
        <v>0.28518293562423691</v>
      </c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3"/>
    </row>
    <row r="516" spans="1:43" x14ac:dyDescent="0.25">
      <c r="A516" s="12" t="s">
        <v>233</v>
      </c>
      <c r="B516">
        <v>2107876</v>
      </c>
      <c r="C516">
        <v>23531</v>
      </c>
      <c r="F516" s="12"/>
      <c r="G516" s="12"/>
      <c r="H516" s="12"/>
      <c r="I516" s="12"/>
      <c r="J516" s="12"/>
      <c r="K516" s="12"/>
      <c r="L516" s="12"/>
      <c r="M516" s="12"/>
      <c r="N516" s="12">
        <v>1</v>
      </c>
      <c r="O516" s="13"/>
      <c r="P516" s="12" t="s">
        <v>233</v>
      </c>
      <c r="Q516" s="12">
        <f t="shared" si="240"/>
        <v>2107876</v>
      </c>
      <c r="R516" s="12">
        <f t="shared" ref="R516" si="241">C516*$N516</f>
        <v>23531</v>
      </c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3"/>
      <c r="AD516" s="12" t="s">
        <v>233</v>
      </c>
      <c r="AE516" s="12">
        <f t="shared" si="239"/>
        <v>0.15966771343849737</v>
      </c>
      <c r="AF516" s="12">
        <f>R516/$Q$523</f>
        <v>1.7824297847317781E-3</v>
      </c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3"/>
    </row>
    <row r="517" spans="1:43" x14ac:dyDescent="0.25">
      <c r="A517" s="12" t="s">
        <v>234</v>
      </c>
      <c r="B517">
        <v>958549</v>
      </c>
      <c r="F517" s="12"/>
      <c r="G517" s="12"/>
      <c r="H517" s="12"/>
      <c r="I517" s="12"/>
      <c r="J517" s="12"/>
      <c r="K517" s="12"/>
      <c r="L517" s="12"/>
      <c r="M517" s="12"/>
      <c r="N517" s="12">
        <v>9.4133004498598787</v>
      </c>
      <c r="O517" s="13"/>
      <c r="P517" s="12" t="s">
        <v>234</v>
      </c>
      <c r="Q517" s="12">
        <f t="shared" si="240"/>
        <v>9023109.732912736</v>
      </c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3"/>
      <c r="AD517" s="12" t="s">
        <v>234</v>
      </c>
      <c r="AE517" s="12">
        <f t="shared" si="239"/>
        <v>0.68348389523806297</v>
      </c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3"/>
    </row>
    <row r="518" spans="1:43" x14ac:dyDescent="0.25">
      <c r="A518" s="12" t="s">
        <v>235</v>
      </c>
      <c r="B518">
        <v>1394848</v>
      </c>
      <c r="F518" s="12"/>
      <c r="G518" s="12"/>
      <c r="H518" s="12"/>
      <c r="I518" s="12"/>
      <c r="J518" s="12"/>
      <c r="K518" s="12"/>
      <c r="L518" s="12"/>
      <c r="M518" s="12"/>
      <c r="N518" s="12">
        <v>3.3537949993383345</v>
      </c>
      <c r="O518" s="13"/>
      <c r="P518" s="12" t="s">
        <v>235</v>
      </c>
      <c r="Q518" s="12">
        <f t="shared" ref="Q518:Q522" si="242">B518*$N518</f>
        <v>4678034.247237077</v>
      </c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3"/>
      <c r="AD518" s="12" t="s">
        <v>235</v>
      </c>
      <c r="AE518" s="12">
        <f t="shared" si="239"/>
        <v>0.35435245320091235</v>
      </c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3"/>
    </row>
    <row r="519" spans="1:43" x14ac:dyDescent="0.25">
      <c r="A519" s="12" t="s">
        <v>236</v>
      </c>
      <c r="B519">
        <v>82809</v>
      </c>
      <c r="F519" s="12"/>
      <c r="G519" s="12"/>
      <c r="H519" s="12"/>
      <c r="I519" s="12"/>
      <c r="J519" s="12"/>
      <c r="K519" s="12"/>
      <c r="L519" s="12"/>
      <c r="M519" s="12"/>
      <c r="N519" s="12">
        <v>3.7705854651120836</v>
      </c>
      <c r="O519" s="13"/>
      <c r="P519" s="12" t="s">
        <v>236</v>
      </c>
      <c r="Q519" s="12">
        <f t="shared" si="242"/>
        <v>312238.41178046656</v>
      </c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3"/>
      <c r="AD519" s="12" t="s">
        <v>236</v>
      </c>
      <c r="AE519" s="12">
        <f t="shared" si="239"/>
        <v>2.3651482941432548E-2</v>
      </c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3"/>
    </row>
    <row r="520" spans="1:43" x14ac:dyDescent="0.25">
      <c r="A520" s="12" t="s">
        <v>237</v>
      </c>
      <c r="B520">
        <v>504042</v>
      </c>
      <c r="F520" s="12"/>
      <c r="G520" s="12"/>
      <c r="H520" s="12"/>
      <c r="I520" s="12"/>
      <c r="J520" s="12"/>
      <c r="K520" s="12"/>
      <c r="L520" s="12"/>
      <c r="M520" s="12"/>
      <c r="N520" s="12">
        <v>10.154589962199262</v>
      </c>
      <c r="O520" s="13"/>
      <c r="P520" s="12" t="s">
        <v>237</v>
      </c>
      <c r="Q520" s="12">
        <f t="shared" si="242"/>
        <v>5118339.8337268401</v>
      </c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3"/>
      <c r="AD520" s="12" t="s">
        <v>237</v>
      </c>
      <c r="AE520" s="12">
        <f t="shared" si="239"/>
        <v>0.38770478806739267</v>
      </c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3"/>
    </row>
    <row r="521" spans="1:43" x14ac:dyDescent="0.25">
      <c r="A521" s="12" t="s">
        <v>238</v>
      </c>
      <c r="B521">
        <v>1042434</v>
      </c>
      <c r="F521" s="12"/>
      <c r="G521" s="12"/>
      <c r="H521" s="12"/>
      <c r="I521" s="12"/>
      <c r="J521" s="12"/>
      <c r="K521" s="12"/>
      <c r="L521" s="12"/>
      <c r="M521" s="12"/>
      <c r="N521" s="12">
        <v>2.4585723137428261</v>
      </c>
      <c r="O521" s="13"/>
      <c r="P521" s="12" t="s">
        <v>238</v>
      </c>
      <c r="Q521" s="12">
        <f t="shared" si="242"/>
        <v>2562899.3713041893</v>
      </c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3"/>
      <c r="AD521" s="12" t="s">
        <v>238</v>
      </c>
      <c r="AE521" s="12">
        <f t="shared" si="239"/>
        <v>0.19413489331872577</v>
      </c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3"/>
    </row>
    <row r="522" spans="1:43" x14ac:dyDescent="0.25">
      <c r="A522" s="12" t="s">
        <v>239</v>
      </c>
      <c r="B522">
        <v>972066</v>
      </c>
      <c r="F522" s="12"/>
      <c r="G522" s="12"/>
      <c r="H522" s="12"/>
      <c r="I522" s="12"/>
      <c r="J522" s="12"/>
      <c r="K522" s="12"/>
      <c r="L522" s="12"/>
      <c r="M522" s="12"/>
      <c r="N522" s="12">
        <v>5.7441821194253215</v>
      </c>
      <c r="O522" s="13"/>
      <c r="P522" s="12" t="s">
        <v>239</v>
      </c>
      <c r="Q522" s="12">
        <f t="shared" si="242"/>
        <v>5583724.1361012943</v>
      </c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3"/>
      <c r="AD522" s="12" t="s">
        <v>239</v>
      </c>
      <c r="AE522" s="12">
        <f t="shared" si="239"/>
        <v>0.4229567893380079</v>
      </c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3"/>
    </row>
    <row r="523" spans="1:43" ht="15.75" x14ac:dyDescent="0.25">
      <c r="A523" s="11" t="s">
        <v>240</v>
      </c>
      <c r="B523" s="12">
        <f t="shared" ref="B523:M523" si="243">AVERAGE(B513:B517)</f>
        <v>970789</v>
      </c>
      <c r="C523" s="12">
        <f t="shared" si="243"/>
        <v>23531</v>
      </c>
      <c r="D523" s="12" t="e">
        <f t="shared" si="243"/>
        <v>#DIV/0!</v>
      </c>
      <c r="E523" s="12" t="e">
        <f t="shared" si="243"/>
        <v>#DIV/0!</v>
      </c>
      <c r="F523" s="12" t="e">
        <f t="shared" si="243"/>
        <v>#DIV/0!</v>
      </c>
      <c r="G523" s="12" t="e">
        <f t="shared" si="243"/>
        <v>#DIV/0!</v>
      </c>
      <c r="H523" s="12" t="e">
        <f t="shared" si="243"/>
        <v>#DIV/0!</v>
      </c>
      <c r="I523" s="12" t="e">
        <f t="shared" si="243"/>
        <v>#DIV/0!</v>
      </c>
      <c r="J523" s="12" t="e">
        <f t="shared" si="243"/>
        <v>#DIV/0!</v>
      </c>
      <c r="K523" s="12" t="e">
        <f t="shared" si="243"/>
        <v>#DIV/0!</v>
      </c>
      <c r="L523" s="12" t="e">
        <f t="shared" si="243"/>
        <v>#DIV/0!</v>
      </c>
      <c r="M523" s="12" t="e">
        <f t="shared" si="243"/>
        <v>#DIV/0!</v>
      </c>
      <c r="N523" s="12"/>
      <c r="O523" s="13"/>
      <c r="P523" s="11" t="s">
        <v>240</v>
      </c>
      <c r="Q523" s="12">
        <f>AVERAGE(Q513:Q517)</f>
        <v>13201642.051521804</v>
      </c>
      <c r="R523" s="12">
        <f>AVERAGE(R513:R517)</f>
        <v>23531</v>
      </c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3"/>
      <c r="AD523" s="11" t="s">
        <v>240</v>
      </c>
      <c r="AE523" s="12">
        <f>AVERAGE(AE513:AE517)</f>
        <v>1</v>
      </c>
      <c r="AF523" s="12">
        <f>AVERAGE(AF513:AF517)</f>
        <v>1.7824297847317781E-3</v>
      </c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3"/>
    </row>
    <row r="524" spans="1:43" ht="15.75" x14ac:dyDescent="0.25">
      <c r="A524" s="11" t="s">
        <v>241</v>
      </c>
      <c r="B524" s="12">
        <f>AVERAGE(B518:B522)</f>
        <v>799239.8</v>
      </c>
      <c r="C524" s="12" t="e">
        <f t="shared" ref="C524:M524" si="244">AVERAGE(C518:C522)</f>
        <v>#DIV/0!</v>
      </c>
      <c r="D524" s="12" t="e">
        <f t="shared" si="244"/>
        <v>#DIV/0!</v>
      </c>
      <c r="E524" s="12" t="e">
        <f t="shared" si="244"/>
        <v>#DIV/0!</v>
      </c>
      <c r="F524" s="12" t="e">
        <f t="shared" si="244"/>
        <v>#DIV/0!</v>
      </c>
      <c r="G524" s="12" t="e">
        <f t="shared" si="244"/>
        <v>#DIV/0!</v>
      </c>
      <c r="H524" s="12" t="e">
        <f t="shared" si="244"/>
        <v>#DIV/0!</v>
      </c>
      <c r="I524" s="12" t="e">
        <f t="shared" si="244"/>
        <v>#DIV/0!</v>
      </c>
      <c r="J524" s="12" t="e">
        <f t="shared" si="244"/>
        <v>#DIV/0!</v>
      </c>
      <c r="K524" s="12" t="e">
        <f t="shared" si="244"/>
        <v>#DIV/0!</v>
      </c>
      <c r="L524" s="12" t="e">
        <f t="shared" si="244"/>
        <v>#DIV/0!</v>
      </c>
      <c r="M524" s="12" t="e">
        <f t="shared" si="244"/>
        <v>#DIV/0!</v>
      </c>
      <c r="N524" s="12"/>
      <c r="O524" s="13"/>
      <c r="P524" s="11" t="s">
        <v>241</v>
      </c>
      <c r="Q524" s="12">
        <f>AVERAGE(Q518:Q522)</f>
        <v>3651047.2000299739</v>
      </c>
      <c r="R524" s="12" t="e">
        <f t="shared" ref="R524" si="245">AVERAGE(R518:R522)</f>
        <v>#DIV/0!</v>
      </c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3"/>
      <c r="AD524" s="11" t="s">
        <v>241</v>
      </c>
      <c r="AE524" s="12">
        <f>AVERAGE(AE518:AE522)</f>
        <v>0.27656008137329424</v>
      </c>
      <c r="AF524" s="12" t="e">
        <f>AVERAGE(AF518:AF522)</f>
        <v>#DIV/0!</v>
      </c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3"/>
    </row>
    <row r="525" spans="1:43" ht="15.75" x14ac:dyDescent="0.25">
      <c r="A525" s="1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5"/>
      <c r="P525" s="11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5"/>
      <c r="AD525" s="11" t="s">
        <v>242</v>
      </c>
      <c r="AE525" s="14">
        <f>TTEST(AE513:AE517,AE518:AE522,1,2)</f>
        <v>0.17297804051718735</v>
      </c>
      <c r="AF525" s="14" t="e">
        <f>TTEST(AF513:AF517,AF518:AF522,1,2)</f>
        <v>#DIV/0!</v>
      </c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5"/>
    </row>
    <row r="526" spans="1:43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</row>
    <row r="527" spans="1:43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</row>
    <row r="528" spans="1:43" ht="15.75" x14ac:dyDescent="0.25">
      <c r="A528" s="11" t="s">
        <v>216</v>
      </c>
      <c r="B528" s="17" t="s">
        <v>179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2"/>
      <c r="N528" s="12"/>
      <c r="O528" s="13"/>
      <c r="P528" s="11" t="s">
        <v>217</v>
      </c>
      <c r="Q528" s="17" t="str">
        <f>B528</f>
        <v>ManNAc-6-P</v>
      </c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2"/>
      <c r="AC528" s="13"/>
      <c r="AD528" s="11" t="s">
        <v>214</v>
      </c>
      <c r="AE528" s="17" t="str">
        <f>B528</f>
        <v>ManNAc-6-P</v>
      </c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2"/>
      <c r="AQ528" s="13"/>
    </row>
    <row r="529" spans="1:43" x14ac:dyDescent="0.25">
      <c r="A529" s="12"/>
      <c r="B529" s="14" t="s">
        <v>218</v>
      </c>
      <c r="C529" s="14" t="s">
        <v>219</v>
      </c>
      <c r="D529" s="14" t="s">
        <v>220</v>
      </c>
      <c r="E529" s="14" t="s">
        <v>221</v>
      </c>
      <c r="F529" s="14" t="s">
        <v>222</v>
      </c>
      <c r="G529" s="14" t="s">
        <v>223</v>
      </c>
      <c r="H529" s="14" t="s">
        <v>224</v>
      </c>
      <c r="I529" s="14" t="s">
        <v>225</v>
      </c>
      <c r="J529" s="14" t="s">
        <v>226</v>
      </c>
      <c r="K529" s="14" t="s">
        <v>227</v>
      </c>
      <c r="L529" s="14" t="s">
        <v>228</v>
      </c>
      <c r="M529" s="14" t="s">
        <v>229</v>
      </c>
      <c r="N529" s="14" t="s">
        <v>213</v>
      </c>
      <c r="O529" s="13"/>
      <c r="P529" s="12"/>
      <c r="Q529" s="14" t="s">
        <v>218</v>
      </c>
      <c r="R529" s="14" t="s">
        <v>219</v>
      </c>
      <c r="S529" s="14" t="s">
        <v>220</v>
      </c>
      <c r="T529" s="14" t="s">
        <v>221</v>
      </c>
      <c r="U529" s="14" t="s">
        <v>222</v>
      </c>
      <c r="V529" s="14" t="s">
        <v>223</v>
      </c>
      <c r="W529" s="14" t="s">
        <v>224</v>
      </c>
      <c r="X529" s="14" t="s">
        <v>225</v>
      </c>
      <c r="Y529" s="14" t="s">
        <v>226</v>
      </c>
      <c r="Z529" s="14" t="s">
        <v>227</v>
      </c>
      <c r="AA529" s="14" t="s">
        <v>228</v>
      </c>
      <c r="AB529" s="14" t="s">
        <v>229</v>
      </c>
      <c r="AC529" s="13"/>
      <c r="AD529" s="12"/>
      <c r="AE529" s="14" t="s">
        <v>218</v>
      </c>
      <c r="AF529" s="14" t="s">
        <v>219</v>
      </c>
      <c r="AG529" s="14" t="s">
        <v>220</v>
      </c>
      <c r="AH529" s="14" t="s">
        <v>221</v>
      </c>
      <c r="AI529" s="14" t="s">
        <v>222</v>
      </c>
      <c r="AJ529" s="14" t="s">
        <v>223</v>
      </c>
      <c r="AK529" s="14" t="s">
        <v>224</v>
      </c>
      <c r="AL529" s="14" t="s">
        <v>225</v>
      </c>
      <c r="AM529" s="14" t="s">
        <v>226</v>
      </c>
      <c r="AN529" s="14" t="s">
        <v>227</v>
      </c>
      <c r="AO529" s="14" t="s">
        <v>228</v>
      </c>
      <c r="AP529" s="14" t="s">
        <v>229</v>
      </c>
      <c r="AQ529" s="13"/>
    </row>
    <row r="530" spans="1:43" x14ac:dyDescent="0.25">
      <c r="A530" s="12" t="s">
        <v>230</v>
      </c>
      <c r="F530" s="12"/>
      <c r="G530" s="12"/>
      <c r="H530" s="12"/>
      <c r="I530" s="12"/>
      <c r="J530" s="12"/>
      <c r="K530" s="12"/>
      <c r="L530" s="12"/>
      <c r="M530" s="12"/>
      <c r="N530" s="12">
        <v>3.6634621409977131</v>
      </c>
      <c r="O530" s="13"/>
      <c r="P530" s="12" t="s">
        <v>230</v>
      </c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3"/>
      <c r="AD530" s="12" t="s">
        <v>230</v>
      </c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3"/>
    </row>
    <row r="531" spans="1:43" x14ac:dyDescent="0.25">
      <c r="A531" s="12" t="s">
        <v>231</v>
      </c>
      <c r="B531">
        <v>564032</v>
      </c>
      <c r="D531">
        <v>94724</v>
      </c>
      <c r="F531" s="12"/>
      <c r="G531" s="12"/>
      <c r="H531" s="12"/>
      <c r="I531" s="12"/>
      <c r="J531" s="12"/>
      <c r="K531" s="12"/>
      <c r="L531" s="12"/>
      <c r="M531" s="12"/>
      <c r="N531" s="12">
        <v>52.663271584675194</v>
      </c>
      <c r="O531" s="13"/>
      <c r="P531" s="12" t="s">
        <v>231</v>
      </c>
      <c r="Q531" s="12">
        <f t="shared" ref="Q531:Q534" si="246">B531*$N531</f>
        <v>29703770.398447517</v>
      </c>
      <c r="R531" s="12"/>
      <c r="S531" s="12">
        <f t="shared" ref="S531:S534" si="247">D531*$N531</f>
        <v>4988475.737586773</v>
      </c>
      <c r="T531" s="12"/>
      <c r="U531" s="12"/>
      <c r="V531" s="12"/>
      <c r="W531" s="12"/>
      <c r="X531" s="12"/>
      <c r="Y531" s="12"/>
      <c r="Z531" s="12"/>
      <c r="AA531" s="12"/>
      <c r="AB531" s="12"/>
      <c r="AC531" s="13"/>
      <c r="AD531" s="12" t="s">
        <v>231</v>
      </c>
      <c r="AE531" s="12">
        <f>Q531/$Q$540</f>
        <v>3.4369660249503853</v>
      </c>
      <c r="AF531" s="12"/>
      <c r="AG531" s="12">
        <f>S531/$Q$540</f>
        <v>0.57720691334427887</v>
      </c>
      <c r="AH531" s="12"/>
      <c r="AI531" s="12"/>
      <c r="AJ531" s="12"/>
      <c r="AK531" s="12"/>
      <c r="AL531" s="12"/>
      <c r="AM531" s="12"/>
      <c r="AN531" s="12"/>
      <c r="AO531" s="12"/>
      <c r="AP531" s="12"/>
      <c r="AQ531" s="13"/>
    </row>
    <row r="532" spans="1:43" x14ac:dyDescent="0.25">
      <c r="A532" s="12" t="s">
        <v>232</v>
      </c>
      <c r="B532">
        <v>219713</v>
      </c>
      <c r="F532" s="12"/>
      <c r="G532" s="12"/>
      <c r="H532" s="12"/>
      <c r="I532" s="12"/>
      <c r="J532" s="12"/>
      <c r="K532" s="12"/>
      <c r="L532" s="12"/>
      <c r="M532" s="12"/>
      <c r="N532" s="12">
        <v>5.27428246560173</v>
      </c>
      <c r="O532" s="13"/>
      <c r="P532" s="12" t="s">
        <v>232</v>
      </c>
      <c r="Q532" s="12">
        <f t="shared" si="246"/>
        <v>1158828.4233647529</v>
      </c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3"/>
      <c r="AD532" s="12" t="s">
        <v>232</v>
      </c>
      <c r="AE532" s="12">
        <f>Q532/$Q$540</f>
        <v>0.13408580346620383</v>
      </c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3"/>
    </row>
    <row r="533" spans="1:43" x14ac:dyDescent="0.25">
      <c r="A533" s="12" t="s">
        <v>233</v>
      </c>
      <c r="B533">
        <v>453696</v>
      </c>
      <c r="D533">
        <v>43607</v>
      </c>
      <c r="F533" s="12"/>
      <c r="G533" s="12"/>
      <c r="H533" s="12"/>
      <c r="I533" s="12"/>
      <c r="J533" s="12"/>
      <c r="K533" s="12"/>
      <c r="L533" s="12"/>
      <c r="M533" s="12"/>
      <c r="N533" s="12">
        <v>1</v>
      </c>
      <c r="O533" s="13"/>
      <c r="P533" s="12" t="s">
        <v>233</v>
      </c>
      <c r="Q533" s="12">
        <f t="shared" si="246"/>
        <v>453696</v>
      </c>
      <c r="R533" s="12"/>
      <c r="S533" s="12">
        <f t="shared" si="247"/>
        <v>43607</v>
      </c>
      <c r="T533" s="12"/>
      <c r="U533" s="12"/>
      <c r="V533" s="12"/>
      <c r="W533" s="12"/>
      <c r="X533" s="12"/>
      <c r="Y533" s="12"/>
      <c r="Z533" s="12"/>
      <c r="AA533" s="12"/>
      <c r="AB533" s="12"/>
      <c r="AC533" s="13"/>
      <c r="AD533" s="12" t="s">
        <v>233</v>
      </c>
      <c r="AE533" s="12">
        <f>Q533/$Q$540</f>
        <v>5.2496289755100907E-2</v>
      </c>
      <c r="AF533" s="12"/>
      <c r="AG533" s="12">
        <f>S533/$Q$540</f>
        <v>5.0456819265558553E-3</v>
      </c>
      <c r="AH533" s="12"/>
      <c r="AI533" s="12"/>
      <c r="AJ533" s="12"/>
      <c r="AK533" s="12"/>
      <c r="AL533" s="12"/>
      <c r="AM533" s="12"/>
      <c r="AN533" s="12"/>
      <c r="AO533" s="12"/>
      <c r="AP533" s="12"/>
      <c r="AQ533" s="13"/>
    </row>
    <row r="534" spans="1:43" x14ac:dyDescent="0.25">
      <c r="A534" s="12" t="s">
        <v>234</v>
      </c>
      <c r="B534">
        <v>345624</v>
      </c>
      <c r="D534">
        <v>16210</v>
      </c>
      <c r="F534" s="12"/>
      <c r="G534" s="12"/>
      <c r="H534" s="12"/>
      <c r="I534" s="12"/>
      <c r="J534" s="12"/>
      <c r="K534" s="12"/>
      <c r="L534" s="12"/>
      <c r="M534" s="12"/>
      <c r="N534" s="12">
        <v>9.4133004498598787</v>
      </c>
      <c r="O534" s="13"/>
      <c r="P534" s="12" t="s">
        <v>234</v>
      </c>
      <c r="Q534" s="12">
        <f t="shared" si="246"/>
        <v>3253462.5546823707</v>
      </c>
      <c r="R534" s="12"/>
      <c r="S534" s="12">
        <f t="shared" si="247"/>
        <v>152589.60029222863</v>
      </c>
      <c r="T534" s="12"/>
      <c r="U534" s="12"/>
      <c r="V534" s="12"/>
      <c r="W534" s="12"/>
      <c r="X534" s="12"/>
      <c r="Y534" s="12"/>
      <c r="Z534" s="12"/>
      <c r="AA534" s="12"/>
      <c r="AB534" s="12"/>
      <c r="AC534" s="13"/>
      <c r="AD534" s="12" t="s">
        <v>234</v>
      </c>
      <c r="AE534" s="12">
        <f>Q534/$Q$540</f>
        <v>0.37645188182830919</v>
      </c>
      <c r="AF534" s="12"/>
      <c r="AG534" s="12">
        <f>S534/$Q$540</f>
        <v>1.7655848565021212E-2</v>
      </c>
      <c r="AH534" s="12"/>
      <c r="AI534" s="12"/>
      <c r="AJ534" s="12"/>
      <c r="AK534" s="12"/>
      <c r="AL534" s="12"/>
      <c r="AM534" s="12"/>
      <c r="AN534" s="12"/>
      <c r="AO534" s="12"/>
      <c r="AP534" s="12"/>
      <c r="AQ534" s="13"/>
    </row>
    <row r="535" spans="1:43" x14ac:dyDescent="0.25">
      <c r="A535" s="12" t="s">
        <v>235</v>
      </c>
      <c r="B535">
        <v>671529</v>
      </c>
      <c r="D535">
        <v>36224</v>
      </c>
      <c r="F535" s="12"/>
      <c r="G535" s="12"/>
      <c r="H535" s="12"/>
      <c r="I535" s="12"/>
      <c r="J535" s="12"/>
      <c r="K535" s="12"/>
      <c r="L535" s="12"/>
      <c r="M535" s="12"/>
      <c r="N535" s="12">
        <v>3.3537949993383345</v>
      </c>
      <c r="O535" s="13"/>
      <c r="P535" s="12" t="s">
        <v>235</v>
      </c>
      <c r="Q535" s="12">
        <f t="shared" ref="Q535:Q539" si="248">B535*$N535</f>
        <v>2252170.6021106723</v>
      </c>
      <c r="R535" s="12"/>
      <c r="S535" s="12">
        <f t="shared" ref="S535:S538" si="249">D535*$N535</f>
        <v>121487.87005603182</v>
      </c>
      <c r="T535" s="12"/>
      <c r="U535" s="12"/>
      <c r="V535" s="12"/>
      <c r="W535" s="12"/>
      <c r="X535" s="12"/>
      <c r="Y535" s="12"/>
      <c r="Z535" s="12"/>
      <c r="AA535" s="12"/>
      <c r="AB535" s="12"/>
      <c r="AC535" s="13"/>
      <c r="AD535" s="12" t="s">
        <v>235</v>
      </c>
      <c r="AE535" s="12">
        <f>Q535/$Q$540</f>
        <v>0.26059431977871073</v>
      </c>
      <c r="AF535" s="12"/>
      <c r="AG535" s="12">
        <f>S535/$Q$540</f>
        <v>1.4057127301522372E-2</v>
      </c>
      <c r="AH535" s="12"/>
      <c r="AI535" s="12"/>
      <c r="AJ535" s="12"/>
      <c r="AK535" s="12"/>
      <c r="AL535" s="12"/>
      <c r="AM535" s="12"/>
      <c r="AN535" s="12"/>
      <c r="AO535" s="12"/>
      <c r="AP535" s="12"/>
      <c r="AQ535" s="13"/>
    </row>
    <row r="536" spans="1:43" x14ac:dyDescent="0.25">
      <c r="A536" s="12" t="s">
        <v>236</v>
      </c>
      <c r="F536" s="12"/>
      <c r="G536" s="12"/>
      <c r="H536" s="12"/>
      <c r="I536" s="12"/>
      <c r="J536" s="12"/>
      <c r="K536" s="12"/>
      <c r="L536" s="12"/>
      <c r="M536" s="12"/>
      <c r="N536" s="12">
        <v>3.7705854651120836</v>
      </c>
      <c r="O536" s="13"/>
      <c r="P536" s="12" t="s">
        <v>236</v>
      </c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3"/>
      <c r="AD536" s="12" t="s">
        <v>236</v>
      </c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3"/>
    </row>
    <row r="537" spans="1:43" x14ac:dyDescent="0.25">
      <c r="A537" s="12" t="s">
        <v>237</v>
      </c>
      <c r="B537">
        <v>74242</v>
      </c>
      <c r="F537" s="12"/>
      <c r="G537" s="12"/>
      <c r="H537" s="12"/>
      <c r="I537" s="12"/>
      <c r="J537" s="12"/>
      <c r="K537" s="12"/>
      <c r="L537" s="12"/>
      <c r="M537" s="12"/>
      <c r="N537" s="12">
        <v>10.154589962199262</v>
      </c>
      <c r="O537" s="13"/>
      <c r="P537" s="12" t="s">
        <v>237</v>
      </c>
      <c r="Q537" s="12">
        <f t="shared" si="248"/>
        <v>753897.06797359767</v>
      </c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3"/>
      <c r="AD537" s="12" t="s">
        <v>237</v>
      </c>
      <c r="AE537" s="12">
        <f>Q537/$Q$540</f>
        <v>8.7231976755058435E-2</v>
      </c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3"/>
    </row>
    <row r="538" spans="1:43" x14ac:dyDescent="0.25">
      <c r="A538" s="12" t="s">
        <v>238</v>
      </c>
      <c r="B538">
        <v>183584</v>
      </c>
      <c r="D538">
        <v>17199</v>
      </c>
      <c r="F538" s="12"/>
      <c r="G538" s="12"/>
      <c r="H538" s="12"/>
      <c r="I538" s="12"/>
      <c r="J538" s="12"/>
      <c r="K538" s="12"/>
      <c r="L538" s="12"/>
      <c r="M538" s="12"/>
      <c r="N538" s="12">
        <v>2.4585723137428261</v>
      </c>
      <c r="O538" s="13"/>
      <c r="P538" s="12" t="s">
        <v>238</v>
      </c>
      <c r="Q538" s="12">
        <f t="shared" si="248"/>
        <v>451354.539646163</v>
      </c>
      <c r="R538" s="12"/>
      <c r="S538" s="12">
        <f t="shared" si="249"/>
        <v>42284.985224062868</v>
      </c>
      <c r="T538" s="12"/>
      <c r="U538" s="12"/>
      <c r="V538" s="12"/>
      <c r="W538" s="12"/>
      <c r="X538" s="12"/>
      <c r="Y538" s="12"/>
      <c r="Z538" s="12"/>
      <c r="AA538" s="12"/>
      <c r="AB538" s="12"/>
      <c r="AC538" s="13"/>
      <c r="AD538" s="12" t="s">
        <v>238</v>
      </c>
      <c r="AE538" s="12">
        <f>Q538/$Q$540</f>
        <v>5.2225363890237415E-2</v>
      </c>
      <c r="AF538" s="12"/>
      <c r="AG538" s="12">
        <f>S538/$Q$540</f>
        <v>4.8927141447413355E-3</v>
      </c>
      <c r="AH538" s="12"/>
      <c r="AI538" s="12"/>
      <c r="AJ538" s="12"/>
      <c r="AK538" s="12"/>
      <c r="AL538" s="12"/>
      <c r="AM538" s="12"/>
      <c r="AN538" s="12"/>
      <c r="AO538" s="12"/>
      <c r="AP538" s="12"/>
      <c r="AQ538" s="13"/>
    </row>
    <row r="539" spans="1:43" x14ac:dyDescent="0.25">
      <c r="A539" s="12" t="s">
        <v>239</v>
      </c>
      <c r="B539">
        <v>359773</v>
      </c>
      <c r="F539" s="12"/>
      <c r="G539" s="12"/>
      <c r="H539" s="12"/>
      <c r="I539" s="12"/>
      <c r="J539" s="12"/>
      <c r="K539" s="12"/>
      <c r="L539" s="12"/>
      <c r="M539" s="12"/>
      <c r="N539" s="12">
        <v>5.7441821194253215</v>
      </c>
      <c r="O539" s="13"/>
      <c r="P539" s="12" t="s">
        <v>239</v>
      </c>
      <c r="Q539" s="12">
        <f t="shared" si="248"/>
        <v>2066601.6336520063</v>
      </c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3"/>
      <c r="AD539" s="12" t="s">
        <v>239</v>
      </c>
      <c r="AE539" s="12">
        <f>Q539/$Q$540</f>
        <v>0.23912249208404002</v>
      </c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3"/>
    </row>
    <row r="540" spans="1:43" ht="15.75" x14ac:dyDescent="0.25">
      <c r="A540" s="11" t="s">
        <v>240</v>
      </c>
      <c r="B540" s="12">
        <f t="shared" ref="B540:M540" si="250">AVERAGE(B530:B534)</f>
        <v>395766.25</v>
      </c>
      <c r="C540" s="12" t="e">
        <f t="shared" si="250"/>
        <v>#DIV/0!</v>
      </c>
      <c r="D540" s="12">
        <f t="shared" si="250"/>
        <v>51513.666666666664</v>
      </c>
      <c r="E540" s="12" t="e">
        <f t="shared" si="250"/>
        <v>#DIV/0!</v>
      </c>
      <c r="F540" s="12" t="e">
        <f t="shared" si="250"/>
        <v>#DIV/0!</v>
      </c>
      <c r="G540" s="12" t="e">
        <f t="shared" si="250"/>
        <v>#DIV/0!</v>
      </c>
      <c r="H540" s="12" t="e">
        <f t="shared" si="250"/>
        <v>#DIV/0!</v>
      </c>
      <c r="I540" s="12" t="e">
        <f t="shared" si="250"/>
        <v>#DIV/0!</v>
      </c>
      <c r="J540" s="12" t="e">
        <f t="shared" si="250"/>
        <v>#DIV/0!</v>
      </c>
      <c r="K540" s="12" t="e">
        <f t="shared" si="250"/>
        <v>#DIV/0!</v>
      </c>
      <c r="L540" s="12" t="e">
        <f t="shared" si="250"/>
        <v>#DIV/0!</v>
      </c>
      <c r="M540" s="12" t="e">
        <f t="shared" si="250"/>
        <v>#DIV/0!</v>
      </c>
      <c r="N540" s="12"/>
      <c r="O540" s="13"/>
      <c r="P540" s="11" t="s">
        <v>240</v>
      </c>
      <c r="Q540" s="12">
        <f>AVERAGE(Q530:Q534)</f>
        <v>8642439.3441236615</v>
      </c>
      <c r="R540" s="12"/>
      <c r="S540" s="12">
        <f>AVERAGE(S530:S534)</f>
        <v>1728224.112626334</v>
      </c>
      <c r="T540" s="12"/>
      <c r="U540" s="12"/>
      <c r="V540" s="12"/>
      <c r="W540" s="12"/>
      <c r="X540" s="12"/>
      <c r="Y540" s="12"/>
      <c r="Z540" s="12"/>
      <c r="AA540" s="12"/>
      <c r="AB540" s="12"/>
      <c r="AC540" s="13"/>
      <c r="AD540" s="11" t="s">
        <v>240</v>
      </c>
      <c r="AE540" s="12">
        <f>AVERAGE(AE530:AE534)</f>
        <v>0.99999999999999989</v>
      </c>
      <c r="AF540" s="12"/>
      <c r="AG540" s="12">
        <f>AVERAGE(AG530:AG534)</f>
        <v>0.19996948127861866</v>
      </c>
      <c r="AH540" s="12"/>
      <c r="AI540" s="12"/>
      <c r="AJ540" s="12"/>
      <c r="AK540" s="12"/>
      <c r="AL540" s="12"/>
      <c r="AM540" s="12"/>
      <c r="AN540" s="12"/>
      <c r="AO540" s="12"/>
      <c r="AP540" s="12"/>
      <c r="AQ540" s="13"/>
    </row>
    <row r="541" spans="1:43" ht="15.75" x14ac:dyDescent="0.25">
      <c r="A541" s="11" t="s">
        <v>241</v>
      </c>
      <c r="B541" s="12">
        <f>AVERAGE(B535:B539)</f>
        <v>322282</v>
      </c>
      <c r="C541" s="12" t="e">
        <f t="shared" ref="C541:M541" si="251">AVERAGE(C535:C539)</f>
        <v>#DIV/0!</v>
      </c>
      <c r="D541" s="12">
        <f t="shared" si="251"/>
        <v>26711.5</v>
      </c>
      <c r="E541" s="12" t="e">
        <f t="shared" si="251"/>
        <v>#DIV/0!</v>
      </c>
      <c r="F541" s="12" t="e">
        <f t="shared" si="251"/>
        <v>#DIV/0!</v>
      </c>
      <c r="G541" s="12" t="e">
        <f t="shared" si="251"/>
        <v>#DIV/0!</v>
      </c>
      <c r="H541" s="12" t="e">
        <f t="shared" si="251"/>
        <v>#DIV/0!</v>
      </c>
      <c r="I541" s="12" t="e">
        <f t="shared" si="251"/>
        <v>#DIV/0!</v>
      </c>
      <c r="J541" s="12" t="e">
        <f t="shared" si="251"/>
        <v>#DIV/0!</v>
      </c>
      <c r="K541" s="12" t="e">
        <f t="shared" si="251"/>
        <v>#DIV/0!</v>
      </c>
      <c r="L541" s="12" t="e">
        <f t="shared" si="251"/>
        <v>#DIV/0!</v>
      </c>
      <c r="M541" s="12" t="e">
        <f t="shared" si="251"/>
        <v>#DIV/0!</v>
      </c>
      <c r="N541" s="12"/>
      <c r="O541" s="13"/>
      <c r="P541" s="11" t="s">
        <v>241</v>
      </c>
      <c r="Q541" s="12">
        <f>AVERAGE(Q535:Q539)</f>
        <v>1381005.9608456097</v>
      </c>
      <c r="R541" s="12"/>
      <c r="S541" s="12">
        <f t="shared" ref="S541" si="252">AVERAGE(S535:S539)</f>
        <v>81886.427640047346</v>
      </c>
      <c r="T541" s="12"/>
      <c r="U541" s="12"/>
      <c r="V541" s="12"/>
      <c r="W541" s="12"/>
      <c r="X541" s="12"/>
      <c r="Y541" s="12"/>
      <c r="Z541" s="12"/>
      <c r="AA541" s="12"/>
      <c r="AB541" s="12"/>
      <c r="AC541" s="13"/>
      <c r="AD541" s="11" t="s">
        <v>241</v>
      </c>
      <c r="AE541" s="12">
        <f>AVERAGE(AE535:AE539)</f>
        <v>0.15979353812701164</v>
      </c>
      <c r="AF541" s="12"/>
      <c r="AG541" s="12">
        <f>AVERAGE(AG535:AG539)</f>
        <v>9.4749207231318543E-3</v>
      </c>
      <c r="AH541" s="12"/>
      <c r="AI541" s="12"/>
      <c r="AJ541" s="12"/>
      <c r="AK541" s="12"/>
      <c r="AL541" s="12"/>
      <c r="AM541" s="12"/>
      <c r="AN541" s="12"/>
      <c r="AO541" s="12"/>
      <c r="AP541" s="12"/>
      <c r="AQ541" s="13"/>
    </row>
    <row r="542" spans="1:43" ht="15.75" x14ac:dyDescent="0.25">
      <c r="A542" s="1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5"/>
      <c r="P542" s="11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5"/>
      <c r="AD542" s="11" t="s">
        <v>242</v>
      </c>
      <c r="AE542" s="14">
        <f>TTEST(AE530:AE534,AE535:AE539,1,2)</f>
        <v>0.17169098986799455</v>
      </c>
      <c r="AF542" s="14"/>
      <c r="AG542" s="14">
        <f>TTEST(AG530:AG534,AG535:AG539,1,2)</f>
        <v>0.24560934671396334</v>
      </c>
      <c r="AH542" s="14"/>
      <c r="AI542" s="14"/>
      <c r="AJ542" s="14"/>
      <c r="AK542" s="14"/>
      <c r="AL542" s="14"/>
      <c r="AM542" s="14"/>
      <c r="AN542" s="14"/>
      <c r="AO542" s="14"/>
      <c r="AP542" s="14"/>
      <c r="AQ542" s="15"/>
    </row>
    <row r="543" spans="1:43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</row>
    <row r="544" spans="1:43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</row>
    <row r="545" spans="1:43" ht="15.75" x14ac:dyDescent="0.25">
      <c r="A545" s="11" t="s">
        <v>216</v>
      </c>
      <c r="B545" s="17" t="s">
        <v>249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2"/>
      <c r="N545" s="12"/>
      <c r="O545" s="13"/>
      <c r="P545" s="11" t="s">
        <v>217</v>
      </c>
      <c r="Q545" s="17" t="str">
        <f>B545</f>
        <v>mannose-1-phosphate</v>
      </c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2"/>
      <c r="AC545" s="13"/>
      <c r="AD545" s="11" t="s">
        <v>214</v>
      </c>
      <c r="AE545" s="17" t="str">
        <f>B545</f>
        <v>mannose-1-phosphate</v>
      </c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2"/>
      <c r="AQ545" s="13"/>
    </row>
    <row r="546" spans="1:43" x14ac:dyDescent="0.25">
      <c r="A546" s="12"/>
      <c r="B546" s="14" t="s">
        <v>218</v>
      </c>
      <c r="C546" s="14" t="s">
        <v>219</v>
      </c>
      <c r="D546" s="14" t="s">
        <v>220</v>
      </c>
      <c r="E546" s="14" t="s">
        <v>221</v>
      </c>
      <c r="F546" s="14" t="s">
        <v>222</v>
      </c>
      <c r="G546" s="14" t="s">
        <v>223</v>
      </c>
      <c r="H546" s="14" t="s">
        <v>224</v>
      </c>
      <c r="I546" s="14" t="s">
        <v>225</v>
      </c>
      <c r="J546" s="14" t="s">
        <v>226</v>
      </c>
      <c r="K546" s="14" t="s">
        <v>227</v>
      </c>
      <c r="L546" s="14" t="s">
        <v>228</v>
      </c>
      <c r="M546" s="14" t="s">
        <v>229</v>
      </c>
      <c r="N546" s="14" t="s">
        <v>213</v>
      </c>
      <c r="O546" s="13"/>
      <c r="P546" s="12"/>
      <c r="Q546" s="14" t="s">
        <v>218</v>
      </c>
      <c r="R546" s="14" t="s">
        <v>219</v>
      </c>
      <c r="S546" s="14" t="s">
        <v>220</v>
      </c>
      <c r="T546" s="14" t="s">
        <v>221</v>
      </c>
      <c r="U546" s="14" t="s">
        <v>222</v>
      </c>
      <c r="V546" s="14" t="s">
        <v>223</v>
      </c>
      <c r="W546" s="14" t="s">
        <v>224</v>
      </c>
      <c r="X546" s="14" t="s">
        <v>225</v>
      </c>
      <c r="Y546" s="14" t="s">
        <v>226</v>
      </c>
      <c r="Z546" s="14" t="s">
        <v>227</v>
      </c>
      <c r="AA546" s="14" t="s">
        <v>228</v>
      </c>
      <c r="AB546" s="14" t="s">
        <v>229</v>
      </c>
      <c r="AC546" s="13"/>
      <c r="AD546" s="12"/>
      <c r="AE546" s="14" t="s">
        <v>218</v>
      </c>
      <c r="AF546" s="14" t="s">
        <v>219</v>
      </c>
      <c r="AG546" s="14" t="s">
        <v>220</v>
      </c>
      <c r="AH546" s="14" t="s">
        <v>221</v>
      </c>
      <c r="AI546" s="14" t="s">
        <v>222</v>
      </c>
      <c r="AJ546" s="14" t="s">
        <v>223</v>
      </c>
      <c r="AK546" s="14" t="s">
        <v>224</v>
      </c>
      <c r="AL546" s="14" t="s">
        <v>225</v>
      </c>
      <c r="AM546" s="14" t="s">
        <v>226</v>
      </c>
      <c r="AN546" s="14" t="s">
        <v>227</v>
      </c>
      <c r="AO546" s="14" t="s">
        <v>228</v>
      </c>
      <c r="AP546" s="14" t="s">
        <v>229</v>
      </c>
      <c r="AQ546" s="13"/>
    </row>
    <row r="547" spans="1:43" x14ac:dyDescent="0.25">
      <c r="A547" s="12" t="s">
        <v>230</v>
      </c>
      <c r="B547">
        <v>210208</v>
      </c>
      <c r="F547" s="12"/>
      <c r="G547" s="12"/>
      <c r="H547" s="12"/>
      <c r="I547" s="12"/>
      <c r="J547" s="12"/>
      <c r="K547" s="12"/>
      <c r="L547" s="12"/>
      <c r="M547" s="12"/>
      <c r="N547" s="12">
        <v>3.6634621409977131</v>
      </c>
      <c r="O547" s="13"/>
      <c r="P547" s="12" t="s">
        <v>230</v>
      </c>
      <c r="Q547" s="12">
        <f>B547*$N547</f>
        <v>770089.04973484727</v>
      </c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3"/>
      <c r="AD547" s="12" t="s">
        <v>230</v>
      </c>
      <c r="AE547" s="12">
        <f t="shared" ref="AE547:AE556" si="253">Q547/$Q$557</f>
        <v>1.0610329002384185E-2</v>
      </c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3"/>
    </row>
    <row r="548" spans="1:43" x14ac:dyDescent="0.25">
      <c r="A548" s="12" t="s">
        <v>231</v>
      </c>
      <c r="B548">
        <v>5329998</v>
      </c>
      <c r="C548">
        <v>265274</v>
      </c>
      <c r="F548" s="12"/>
      <c r="G548" s="12"/>
      <c r="H548" s="12"/>
      <c r="I548" s="12"/>
      <c r="J548" s="12"/>
      <c r="K548" s="12"/>
      <c r="L548" s="12"/>
      <c r="M548" s="12"/>
      <c r="N548" s="12">
        <v>52.663271584675194</v>
      </c>
      <c r="O548" s="13"/>
      <c r="P548" s="12" t="s">
        <v>231</v>
      </c>
      <c r="Q548" s="12">
        <f t="shared" ref="Q548:Q551" si="254">B548*$N548</f>
        <v>280695132.21977562</v>
      </c>
      <c r="R548" s="12">
        <f t="shared" ref="R548:R551" si="255">C548*$N548</f>
        <v>13970196.706353128</v>
      </c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3"/>
      <c r="AD548" s="12" t="s">
        <v>231</v>
      </c>
      <c r="AE548" s="12">
        <f t="shared" si="253"/>
        <v>3.8674328679845651</v>
      </c>
      <c r="AF548" s="12">
        <f>R548/$Q$557</f>
        <v>0.192482133505817</v>
      </c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3"/>
    </row>
    <row r="549" spans="1:43" x14ac:dyDescent="0.25">
      <c r="A549" s="12" t="s">
        <v>232</v>
      </c>
      <c r="B549">
        <v>4630847</v>
      </c>
      <c r="C549">
        <v>189076</v>
      </c>
      <c r="F549" s="12"/>
      <c r="G549" s="12"/>
      <c r="H549" s="12"/>
      <c r="I549" s="12"/>
      <c r="J549" s="12"/>
      <c r="K549" s="12"/>
      <c r="L549" s="12"/>
      <c r="M549" s="12"/>
      <c r="N549" s="12">
        <v>5.27428246560173</v>
      </c>
      <c r="O549" s="13"/>
      <c r="P549" s="12" t="s">
        <v>232</v>
      </c>
      <c r="Q549" s="12">
        <f t="shared" si="254"/>
        <v>24424395.132984374</v>
      </c>
      <c r="R549" s="12">
        <f t="shared" si="255"/>
        <v>997240.23146611266</v>
      </c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3"/>
      <c r="AD549" s="12" t="s">
        <v>232</v>
      </c>
      <c r="AE549" s="12">
        <f t="shared" si="253"/>
        <v>0.33652065061102299</v>
      </c>
      <c r="AF549" s="12">
        <f>R549/$Q$557</f>
        <v>1.3740030395072388E-2</v>
      </c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3"/>
    </row>
    <row r="550" spans="1:43" x14ac:dyDescent="0.25">
      <c r="A550" s="12" t="s">
        <v>233</v>
      </c>
      <c r="B550">
        <v>7328876</v>
      </c>
      <c r="C550">
        <v>257606</v>
      </c>
      <c r="D550">
        <v>10872</v>
      </c>
      <c r="F550" s="12"/>
      <c r="G550" s="12"/>
      <c r="H550" s="12"/>
      <c r="I550" s="12"/>
      <c r="J550" s="12"/>
      <c r="K550" s="12"/>
      <c r="L550" s="12"/>
      <c r="M550" s="12"/>
      <c r="N550" s="12">
        <v>1</v>
      </c>
      <c r="O550" s="13"/>
      <c r="P550" s="12" t="s">
        <v>233</v>
      </c>
      <c r="Q550" s="12">
        <f t="shared" si="254"/>
        <v>7328876</v>
      </c>
      <c r="R550" s="12">
        <f t="shared" si="255"/>
        <v>257606</v>
      </c>
      <c r="S550" s="12">
        <f t="shared" ref="S550" si="256">D550*$N550</f>
        <v>10872</v>
      </c>
      <c r="T550" s="12"/>
      <c r="U550" s="12"/>
      <c r="V550" s="12"/>
      <c r="W550" s="12"/>
      <c r="X550" s="12"/>
      <c r="Y550" s="12"/>
      <c r="Z550" s="12"/>
      <c r="AA550" s="12"/>
      <c r="AB550" s="12"/>
      <c r="AC550" s="13"/>
      <c r="AD550" s="12" t="s">
        <v>233</v>
      </c>
      <c r="AE550" s="12">
        <f t="shared" si="253"/>
        <v>0.10097765395372379</v>
      </c>
      <c r="AF550" s="12">
        <f>R550/$Q$557</f>
        <v>3.5493095427461142E-3</v>
      </c>
      <c r="AG550" s="12">
        <f>S550/$Q$557</f>
        <v>1.4979501001038701E-4</v>
      </c>
      <c r="AH550" s="12"/>
      <c r="AI550" s="12"/>
      <c r="AJ550" s="12"/>
      <c r="AK550" s="12"/>
      <c r="AL550" s="12"/>
      <c r="AM550" s="12"/>
      <c r="AN550" s="12"/>
      <c r="AO550" s="12"/>
      <c r="AP550" s="12"/>
      <c r="AQ550" s="13"/>
    </row>
    <row r="551" spans="1:43" x14ac:dyDescent="0.25">
      <c r="A551" s="12" t="s">
        <v>234</v>
      </c>
      <c r="B551">
        <v>5277367</v>
      </c>
      <c r="C551">
        <v>203860</v>
      </c>
      <c r="F551" s="12"/>
      <c r="G551" s="12"/>
      <c r="H551" s="12"/>
      <c r="I551" s="12"/>
      <c r="J551" s="12"/>
      <c r="K551" s="12"/>
      <c r="L551" s="12"/>
      <c r="M551" s="12"/>
      <c r="N551" s="12">
        <v>9.4133004498598787</v>
      </c>
      <c r="O551" s="13"/>
      <c r="P551" s="12" t="s">
        <v>234</v>
      </c>
      <c r="Q551" s="12">
        <f t="shared" si="254"/>
        <v>49677441.155175678</v>
      </c>
      <c r="R551" s="12">
        <f t="shared" si="255"/>
        <v>1918995.429708435</v>
      </c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3"/>
      <c r="AD551" s="12" t="s">
        <v>234</v>
      </c>
      <c r="AE551" s="12">
        <f t="shared" si="253"/>
        <v>0.6844584984483032</v>
      </c>
      <c r="AF551" s="12">
        <f>R551/$Q$557</f>
        <v>2.6440023878132997E-2</v>
      </c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3"/>
    </row>
    <row r="552" spans="1:43" x14ac:dyDescent="0.25">
      <c r="A552" s="12" t="s">
        <v>235</v>
      </c>
      <c r="B552">
        <v>6662071</v>
      </c>
      <c r="C552">
        <v>274405</v>
      </c>
      <c r="F552" s="12"/>
      <c r="G552" s="12"/>
      <c r="H552" s="12"/>
      <c r="I552" s="12"/>
      <c r="J552" s="12"/>
      <c r="K552" s="12"/>
      <c r="L552" s="12"/>
      <c r="M552" s="12"/>
      <c r="N552" s="12">
        <v>3.3537949993383345</v>
      </c>
      <c r="O552" s="13"/>
      <c r="P552" s="12" t="s">
        <v>235</v>
      </c>
      <c r="Q552" s="12">
        <f t="shared" ref="Q552:Q556" si="257">B552*$N552</f>
        <v>22343220.405036937</v>
      </c>
      <c r="R552" s="12">
        <f t="shared" ref="R552:R556" si="258">C552*$N552</f>
        <v>920298.11679343565</v>
      </c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3"/>
      <c r="AD552" s="12" t="s">
        <v>235</v>
      </c>
      <c r="AE552" s="12">
        <f t="shared" si="253"/>
        <v>0.30784611150080859</v>
      </c>
      <c r="AF552" s="12">
        <f>R552/$Q$557</f>
        <v>1.26799177352477E-2</v>
      </c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3"/>
    </row>
    <row r="553" spans="1:43" x14ac:dyDescent="0.25">
      <c r="A553" s="12" t="s">
        <v>236</v>
      </c>
      <c r="B553">
        <v>59981</v>
      </c>
      <c r="F553" s="12"/>
      <c r="G553" s="12"/>
      <c r="H553" s="12"/>
      <c r="I553" s="12"/>
      <c r="J553" s="12"/>
      <c r="K553" s="12"/>
      <c r="L553" s="12"/>
      <c r="M553" s="12"/>
      <c r="N553" s="12">
        <v>3.7705854651120836</v>
      </c>
      <c r="O553" s="13"/>
      <c r="P553" s="12" t="s">
        <v>236</v>
      </c>
      <c r="Q553" s="12">
        <f t="shared" si="257"/>
        <v>226163.48678288789</v>
      </c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3"/>
      <c r="AD553" s="12" t="s">
        <v>236</v>
      </c>
      <c r="AE553" s="12">
        <f t="shared" si="253"/>
        <v>3.116092877725048E-3</v>
      </c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3"/>
    </row>
    <row r="554" spans="1:43" x14ac:dyDescent="0.25">
      <c r="A554" s="12" t="s">
        <v>237</v>
      </c>
      <c r="B554">
        <v>2560215</v>
      </c>
      <c r="C554">
        <v>77800</v>
      </c>
      <c r="F554" s="12"/>
      <c r="G554" s="12"/>
      <c r="H554" s="12"/>
      <c r="I554" s="12"/>
      <c r="J554" s="12"/>
      <c r="K554" s="12"/>
      <c r="L554" s="12"/>
      <c r="M554" s="12"/>
      <c r="N554" s="12">
        <v>10.154589962199262</v>
      </c>
      <c r="O554" s="13"/>
      <c r="P554" s="12" t="s">
        <v>237</v>
      </c>
      <c r="Q554" s="12">
        <f t="shared" si="257"/>
        <v>25997933.540071983</v>
      </c>
      <c r="R554" s="12">
        <f t="shared" si="258"/>
        <v>790027.09905910259</v>
      </c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3"/>
      <c r="AD554" s="12" t="s">
        <v>237</v>
      </c>
      <c r="AE554" s="12">
        <f t="shared" si="253"/>
        <v>0.35820094875684866</v>
      </c>
      <c r="AF554" s="12">
        <f>R554/$Q$557</f>
        <v>1.0885036535323333E-2</v>
      </c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3"/>
    </row>
    <row r="555" spans="1:43" x14ac:dyDescent="0.25">
      <c r="A555" s="12" t="s">
        <v>238</v>
      </c>
      <c r="B555">
        <v>3583909</v>
      </c>
      <c r="C555">
        <v>144080</v>
      </c>
      <c r="F555" s="12"/>
      <c r="G555" s="12"/>
      <c r="H555" s="12"/>
      <c r="I555" s="12"/>
      <c r="J555" s="12"/>
      <c r="K555" s="12"/>
      <c r="L555" s="12"/>
      <c r="M555" s="12"/>
      <c r="N555" s="12">
        <v>2.4585723137428261</v>
      </c>
      <c r="O555" s="13"/>
      <c r="P555" s="12" t="s">
        <v>238</v>
      </c>
      <c r="Q555" s="12">
        <f t="shared" si="257"/>
        <v>8811299.4423737377</v>
      </c>
      <c r="R555" s="12">
        <f t="shared" si="258"/>
        <v>354231.09896406642</v>
      </c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3"/>
      <c r="AD555" s="12" t="s">
        <v>238</v>
      </c>
      <c r="AE555" s="12">
        <f t="shared" si="253"/>
        <v>0.12140256513749921</v>
      </c>
      <c r="AF555" s="12">
        <f>R555/$Q$557</f>
        <v>4.8806154355512067E-3</v>
      </c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3"/>
    </row>
    <row r="556" spans="1:43" x14ac:dyDescent="0.25">
      <c r="A556" s="12" t="s">
        <v>239</v>
      </c>
      <c r="B556">
        <v>3619863</v>
      </c>
      <c r="C556">
        <v>155833</v>
      </c>
      <c r="F556" s="12"/>
      <c r="G556" s="12"/>
      <c r="H556" s="12"/>
      <c r="I556" s="12"/>
      <c r="J556" s="12"/>
      <c r="K556" s="12"/>
      <c r="L556" s="12"/>
      <c r="M556" s="12"/>
      <c r="N556" s="12">
        <v>5.7441821194253215</v>
      </c>
      <c r="O556" s="13"/>
      <c r="P556" s="12" t="s">
        <v>239</v>
      </c>
      <c r="Q556" s="12">
        <f t="shared" si="257"/>
        <v>20793152.319369301</v>
      </c>
      <c r="R556" s="12">
        <f t="shared" si="258"/>
        <v>895133.13221640617</v>
      </c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3"/>
      <c r="AD556" s="12" t="s">
        <v>239</v>
      </c>
      <c r="AE556" s="12">
        <f t="shared" si="253"/>
        <v>0.28648918872584861</v>
      </c>
      <c r="AF556" s="12">
        <f>R556/$Q$557</f>
        <v>1.2333193202813248E-2</v>
      </c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3"/>
    </row>
    <row r="557" spans="1:43" ht="15.75" x14ac:dyDescent="0.25">
      <c r="A557" s="11" t="s">
        <v>240</v>
      </c>
      <c r="B557" s="12">
        <f t="shared" ref="B557:M557" si="259">AVERAGE(B547:B551)</f>
        <v>4555459.2</v>
      </c>
      <c r="C557" s="12">
        <f t="shared" si="259"/>
        <v>228954</v>
      </c>
      <c r="D557" s="12">
        <f t="shared" si="259"/>
        <v>10872</v>
      </c>
      <c r="E557" s="12" t="e">
        <f t="shared" si="259"/>
        <v>#DIV/0!</v>
      </c>
      <c r="F557" s="12" t="e">
        <f t="shared" si="259"/>
        <v>#DIV/0!</v>
      </c>
      <c r="G557" s="12" t="e">
        <f t="shared" si="259"/>
        <v>#DIV/0!</v>
      </c>
      <c r="H557" s="12" t="e">
        <f t="shared" si="259"/>
        <v>#DIV/0!</v>
      </c>
      <c r="I557" s="12" t="e">
        <f t="shared" si="259"/>
        <v>#DIV/0!</v>
      </c>
      <c r="J557" s="12" t="e">
        <f t="shared" si="259"/>
        <v>#DIV/0!</v>
      </c>
      <c r="K557" s="12" t="e">
        <f t="shared" si="259"/>
        <v>#DIV/0!</v>
      </c>
      <c r="L557" s="12" t="e">
        <f t="shared" si="259"/>
        <v>#DIV/0!</v>
      </c>
      <c r="M557" s="12" t="e">
        <f t="shared" si="259"/>
        <v>#DIV/0!</v>
      </c>
      <c r="N557" s="12"/>
      <c r="O557" s="13"/>
      <c r="P557" s="11" t="s">
        <v>240</v>
      </c>
      <c r="Q557" s="12">
        <f>AVERAGE(Q547:Q551)</f>
        <v>72579186.711534113</v>
      </c>
      <c r="R557" s="12">
        <f>AVERAGE(R547:R551)</f>
        <v>4286009.5918819187</v>
      </c>
      <c r="S557" s="12">
        <f>AVERAGE(S547:S551)</f>
        <v>10872</v>
      </c>
      <c r="T557" s="12"/>
      <c r="U557" s="12"/>
      <c r="V557" s="12"/>
      <c r="W557" s="12"/>
      <c r="X557" s="12"/>
      <c r="Y557" s="12"/>
      <c r="Z557" s="12"/>
      <c r="AA557" s="12"/>
      <c r="AB557" s="12"/>
      <c r="AC557" s="13"/>
      <c r="AD557" s="11" t="s">
        <v>240</v>
      </c>
      <c r="AE557" s="12">
        <f>AVERAGE(AE547:AE551)</f>
        <v>0.99999999999999978</v>
      </c>
      <c r="AF557" s="12">
        <f>AVERAGE(AF547:AF551)</f>
        <v>5.9052874330442123E-2</v>
      </c>
      <c r="AG557" s="12">
        <f>AVERAGE(AG547:AG551)</f>
        <v>1.4979501001038701E-4</v>
      </c>
      <c r="AH557" s="12"/>
      <c r="AI557" s="12"/>
      <c r="AJ557" s="12"/>
      <c r="AK557" s="12"/>
      <c r="AL557" s="12"/>
      <c r="AM557" s="12"/>
      <c r="AN557" s="12"/>
      <c r="AO557" s="12"/>
      <c r="AP557" s="12"/>
      <c r="AQ557" s="13"/>
    </row>
    <row r="558" spans="1:43" ht="15.75" x14ac:dyDescent="0.25">
      <c r="A558" s="11" t="s">
        <v>241</v>
      </c>
      <c r="B558" s="12">
        <f>AVERAGE(B552:B556)</f>
        <v>3297207.8</v>
      </c>
      <c r="C558" s="12">
        <f t="shared" ref="C558:M558" si="260">AVERAGE(C552:C556)</f>
        <v>163029.5</v>
      </c>
      <c r="D558" s="12" t="e">
        <f t="shared" si="260"/>
        <v>#DIV/0!</v>
      </c>
      <c r="E558" s="12" t="e">
        <f t="shared" si="260"/>
        <v>#DIV/0!</v>
      </c>
      <c r="F558" s="12" t="e">
        <f t="shared" si="260"/>
        <v>#DIV/0!</v>
      </c>
      <c r="G558" s="12" t="e">
        <f t="shared" si="260"/>
        <v>#DIV/0!</v>
      </c>
      <c r="H558" s="12" t="e">
        <f t="shared" si="260"/>
        <v>#DIV/0!</v>
      </c>
      <c r="I558" s="12" t="e">
        <f t="shared" si="260"/>
        <v>#DIV/0!</v>
      </c>
      <c r="J558" s="12" t="e">
        <f t="shared" si="260"/>
        <v>#DIV/0!</v>
      </c>
      <c r="K558" s="12" t="e">
        <f t="shared" si="260"/>
        <v>#DIV/0!</v>
      </c>
      <c r="L558" s="12" t="e">
        <f t="shared" si="260"/>
        <v>#DIV/0!</v>
      </c>
      <c r="M558" s="12" t="e">
        <f t="shared" si="260"/>
        <v>#DIV/0!</v>
      </c>
      <c r="N558" s="12"/>
      <c r="O558" s="13"/>
      <c r="P558" s="11" t="s">
        <v>241</v>
      </c>
      <c r="Q558" s="12">
        <f>AVERAGE(Q552:Q556)</f>
        <v>15634353.838726968</v>
      </c>
      <c r="R558" s="12">
        <f t="shared" ref="R558:S558" si="261">AVERAGE(R552:R556)</f>
        <v>739922.36175825272</v>
      </c>
      <c r="S558" s="12" t="e">
        <f t="shared" si="261"/>
        <v>#DIV/0!</v>
      </c>
      <c r="T558" s="12"/>
      <c r="U558" s="12"/>
      <c r="V558" s="12"/>
      <c r="W558" s="12"/>
      <c r="X558" s="12"/>
      <c r="Y558" s="12"/>
      <c r="Z558" s="12"/>
      <c r="AA558" s="12"/>
      <c r="AB558" s="12"/>
      <c r="AC558" s="13"/>
      <c r="AD558" s="11" t="s">
        <v>241</v>
      </c>
      <c r="AE558" s="12">
        <f>AVERAGE(AE552:AE556)</f>
        <v>0.21541098139974607</v>
      </c>
      <c r="AF558" s="12">
        <f>AVERAGE(AF552:AF556)</f>
        <v>1.0194690727233873E-2</v>
      </c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3"/>
    </row>
    <row r="559" spans="1:43" ht="15.75" x14ac:dyDescent="0.25">
      <c r="A559" s="1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5"/>
      <c r="P559" s="11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5"/>
      <c r="AD559" s="11" t="s">
        <v>242</v>
      </c>
      <c r="AE559" s="14">
        <f>TTEST(AE547:AE551,AE552:AE556,1,2)</f>
        <v>0.15668498477764758</v>
      </c>
      <c r="AF559" s="14">
        <f>TTEST(AF547:AF551,AF552:AF556,1,2)</f>
        <v>0.15844879811472545</v>
      </c>
      <c r="AG559" s="14" t="e">
        <f>TTEST(AG547:AG551,AG552:AG556,1,2)</f>
        <v>#DIV/0!</v>
      </c>
      <c r="AH559" s="14"/>
      <c r="AI559" s="14"/>
      <c r="AJ559" s="14"/>
      <c r="AK559" s="14"/>
      <c r="AL559" s="14"/>
      <c r="AM559" s="14"/>
      <c r="AN559" s="14"/>
      <c r="AO559" s="14"/>
      <c r="AP559" s="14"/>
      <c r="AQ559" s="15"/>
    </row>
    <row r="560" spans="1:43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</row>
    <row r="561" spans="1:43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</row>
    <row r="562" spans="1:43" ht="15.75" x14ac:dyDescent="0.25">
      <c r="A562" s="11" t="s">
        <v>216</v>
      </c>
      <c r="B562" s="17" t="s">
        <v>180</v>
      </c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2"/>
      <c r="N562" s="12"/>
      <c r="O562" s="13"/>
      <c r="P562" s="11" t="s">
        <v>217</v>
      </c>
      <c r="Q562" s="17" t="str">
        <f>B562</f>
        <v>NAAG</v>
      </c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2"/>
      <c r="AC562" s="13"/>
      <c r="AD562" s="11" t="s">
        <v>214</v>
      </c>
      <c r="AE562" s="17" t="str">
        <f>B562</f>
        <v>NAAG</v>
      </c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2"/>
      <c r="AQ562" s="13"/>
    </row>
    <row r="563" spans="1:43" x14ac:dyDescent="0.25">
      <c r="A563" s="12"/>
      <c r="B563" s="14" t="s">
        <v>218</v>
      </c>
      <c r="C563" s="14" t="s">
        <v>219</v>
      </c>
      <c r="D563" s="14" t="s">
        <v>220</v>
      </c>
      <c r="E563" s="14" t="s">
        <v>221</v>
      </c>
      <c r="F563" s="14" t="s">
        <v>222</v>
      </c>
      <c r="G563" s="14" t="s">
        <v>223</v>
      </c>
      <c r="H563" s="14" t="s">
        <v>224</v>
      </c>
      <c r="I563" s="14" t="s">
        <v>225</v>
      </c>
      <c r="J563" s="14" t="s">
        <v>226</v>
      </c>
      <c r="K563" s="14" t="s">
        <v>227</v>
      </c>
      <c r="L563" s="14" t="s">
        <v>228</v>
      </c>
      <c r="M563" s="14" t="s">
        <v>229</v>
      </c>
      <c r="N563" s="14" t="s">
        <v>213</v>
      </c>
      <c r="O563" s="13"/>
      <c r="P563" s="12"/>
      <c r="Q563" s="14" t="s">
        <v>218</v>
      </c>
      <c r="R563" s="14" t="s">
        <v>219</v>
      </c>
      <c r="S563" s="14" t="s">
        <v>220</v>
      </c>
      <c r="T563" s="14" t="s">
        <v>221</v>
      </c>
      <c r="U563" s="14" t="s">
        <v>222</v>
      </c>
      <c r="V563" s="14" t="s">
        <v>223</v>
      </c>
      <c r="W563" s="14" t="s">
        <v>224</v>
      </c>
      <c r="X563" s="14" t="s">
        <v>225</v>
      </c>
      <c r="Y563" s="14" t="s">
        <v>226</v>
      </c>
      <c r="Z563" s="14" t="s">
        <v>227</v>
      </c>
      <c r="AA563" s="14" t="s">
        <v>228</v>
      </c>
      <c r="AB563" s="14" t="s">
        <v>229</v>
      </c>
      <c r="AC563" s="13"/>
      <c r="AD563" s="12"/>
      <c r="AE563" s="14" t="s">
        <v>218</v>
      </c>
      <c r="AF563" s="14" t="s">
        <v>219</v>
      </c>
      <c r="AG563" s="14" t="s">
        <v>220</v>
      </c>
      <c r="AH563" s="14" t="s">
        <v>221</v>
      </c>
      <c r="AI563" s="14" t="s">
        <v>222</v>
      </c>
      <c r="AJ563" s="14" t="s">
        <v>223</v>
      </c>
      <c r="AK563" s="14" t="s">
        <v>224</v>
      </c>
      <c r="AL563" s="14" t="s">
        <v>225</v>
      </c>
      <c r="AM563" s="14" t="s">
        <v>226</v>
      </c>
      <c r="AN563" s="14" t="s">
        <v>227</v>
      </c>
      <c r="AO563" s="14" t="s">
        <v>228</v>
      </c>
      <c r="AP563" s="14" t="s">
        <v>229</v>
      </c>
      <c r="AQ563" s="13"/>
    </row>
    <row r="564" spans="1:43" x14ac:dyDescent="0.25">
      <c r="A564" s="12" t="s">
        <v>230</v>
      </c>
      <c r="F564" s="12"/>
      <c r="G564">
        <v>92015</v>
      </c>
      <c r="H564" s="12"/>
      <c r="I564" s="12"/>
      <c r="J564" s="12"/>
      <c r="K564" s="12"/>
      <c r="L564" s="12"/>
      <c r="M564" s="12"/>
      <c r="N564" s="12">
        <v>3.6634621409977131</v>
      </c>
      <c r="O564" s="13"/>
      <c r="P564" s="12" t="s">
        <v>230</v>
      </c>
      <c r="Q564" s="12"/>
      <c r="R564" s="12"/>
      <c r="S564" s="12"/>
      <c r="T564" s="12"/>
      <c r="U564" s="12"/>
      <c r="V564" s="12">
        <f t="shared" ref="V564:V568" si="262">G564*$N564</f>
        <v>337093.46890390455</v>
      </c>
      <c r="W564" s="12"/>
      <c r="X564" s="12"/>
      <c r="Y564" s="12"/>
      <c r="Z564" s="12"/>
      <c r="AA564" s="12"/>
      <c r="AB564" s="12"/>
      <c r="AC564" s="13"/>
      <c r="AD564" s="12" t="s">
        <v>230</v>
      </c>
      <c r="AE564" s="12"/>
      <c r="AF564" s="12"/>
      <c r="AG564" s="12"/>
      <c r="AH564" s="12"/>
      <c r="AI564" s="12"/>
      <c r="AJ564" s="12">
        <f t="shared" ref="AJ564:AJ573" si="263">V564/$Q$574</f>
        <v>1.1038680106797796</v>
      </c>
      <c r="AK564" s="12"/>
      <c r="AL564" s="12"/>
      <c r="AM564" s="12"/>
      <c r="AN564" s="12"/>
      <c r="AO564" s="12"/>
      <c r="AP564" s="12"/>
      <c r="AQ564" s="13"/>
    </row>
    <row r="565" spans="1:43" x14ac:dyDescent="0.25">
      <c r="A565" s="12" t="s">
        <v>231</v>
      </c>
      <c r="B565">
        <v>13811</v>
      </c>
      <c r="F565" s="12"/>
      <c r="G565">
        <v>130032</v>
      </c>
      <c r="H565" s="12"/>
      <c r="I565" s="12"/>
      <c r="J565" s="12"/>
      <c r="K565" s="12"/>
      <c r="L565" s="12"/>
      <c r="M565" s="12"/>
      <c r="N565" s="12">
        <v>52.663271584675194</v>
      </c>
      <c r="O565" s="13"/>
      <c r="P565" s="12" t="s">
        <v>231</v>
      </c>
      <c r="Q565" s="12">
        <f t="shared" ref="Q565:Q568" si="264">B565*$N565</f>
        <v>727332.4438559491</v>
      </c>
      <c r="R565" s="12"/>
      <c r="S565" s="12"/>
      <c r="T565" s="12"/>
      <c r="U565" s="12"/>
      <c r="V565" s="12">
        <f t="shared" si="262"/>
        <v>6847910.5306984847</v>
      </c>
      <c r="W565" s="12"/>
      <c r="X565" s="12"/>
      <c r="Y565" s="12"/>
      <c r="Z565" s="12"/>
      <c r="AA565" s="12"/>
      <c r="AB565" s="12"/>
      <c r="AC565" s="13"/>
      <c r="AD565" s="12" t="s">
        <v>231</v>
      </c>
      <c r="AE565" s="12">
        <f>Q565/$Q$574</f>
        <v>2.3817697225424626</v>
      </c>
      <c r="AF565" s="12"/>
      <c r="AG565" s="12"/>
      <c r="AH565" s="12"/>
      <c r="AI565" s="12"/>
      <c r="AJ565" s="12">
        <f t="shared" si="263"/>
        <v>22.42460941000952</v>
      </c>
      <c r="AK565" s="12"/>
      <c r="AL565" s="12"/>
      <c r="AM565" s="12"/>
      <c r="AN565" s="12"/>
      <c r="AO565" s="12"/>
      <c r="AP565" s="12"/>
      <c r="AQ565" s="13"/>
    </row>
    <row r="566" spans="1:43" x14ac:dyDescent="0.25">
      <c r="A566" s="12" t="s">
        <v>232</v>
      </c>
      <c r="B566">
        <v>25713</v>
      </c>
      <c r="F566" s="12"/>
      <c r="G566">
        <v>30640</v>
      </c>
      <c r="H566" s="12"/>
      <c r="I566" s="12"/>
      <c r="J566" s="12"/>
      <c r="K566" s="12"/>
      <c r="L566" s="12"/>
      <c r="M566" s="12"/>
      <c r="N566" s="12">
        <v>5.27428246560173</v>
      </c>
      <c r="O566" s="13"/>
      <c r="P566" s="12" t="s">
        <v>232</v>
      </c>
      <c r="Q566" s="12">
        <f t="shared" si="264"/>
        <v>135617.62503801729</v>
      </c>
      <c r="R566" s="12"/>
      <c r="S566" s="12"/>
      <c r="T566" s="12"/>
      <c r="U566" s="12"/>
      <c r="V566" s="12">
        <f t="shared" si="262"/>
        <v>161604.01474603702</v>
      </c>
      <c r="W566" s="12"/>
      <c r="X566" s="12"/>
      <c r="Y566" s="12"/>
      <c r="Z566" s="12"/>
      <c r="AA566" s="12"/>
      <c r="AB566" s="12"/>
      <c r="AC566" s="13"/>
      <c r="AD566" s="12" t="s">
        <v>232</v>
      </c>
      <c r="AE566" s="12">
        <f>Q566/$Q$574</f>
        <v>0.44410222022577539</v>
      </c>
      <c r="AF566" s="12"/>
      <c r="AG566" s="12"/>
      <c r="AH566" s="12"/>
      <c r="AI566" s="12"/>
      <c r="AJ566" s="12">
        <f t="shared" si="263"/>
        <v>0.5291989276909641</v>
      </c>
      <c r="AK566" s="12"/>
      <c r="AL566" s="12"/>
      <c r="AM566" s="12"/>
      <c r="AN566" s="12"/>
      <c r="AO566" s="12"/>
      <c r="AP566" s="12"/>
      <c r="AQ566" s="13"/>
    </row>
    <row r="567" spans="1:43" x14ac:dyDescent="0.25">
      <c r="A567" s="12" t="s">
        <v>233</v>
      </c>
      <c r="B567">
        <v>44512</v>
      </c>
      <c r="F567" s="12"/>
      <c r="G567">
        <v>52728</v>
      </c>
      <c r="H567" s="12"/>
      <c r="I567" s="12"/>
      <c r="J567" s="12"/>
      <c r="K567" s="12"/>
      <c r="L567" s="12"/>
      <c r="M567" s="12"/>
      <c r="N567" s="12">
        <v>1</v>
      </c>
      <c r="O567" s="13"/>
      <c r="P567" s="12" t="s">
        <v>233</v>
      </c>
      <c r="Q567" s="12">
        <f t="shared" si="264"/>
        <v>44512</v>
      </c>
      <c r="R567" s="12"/>
      <c r="S567" s="12"/>
      <c r="T567" s="12"/>
      <c r="U567" s="12"/>
      <c r="V567" s="12">
        <f t="shared" si="262"/>
        <v>52728</v>
      </c>
      <c r="W567" s="12"/>
      <c r="X567" s="12"/>
      <c r="Y567" s="12"/>
      <c r="Z567" s="12"/>
      <c r="AA567" s="12"/>
      <c r="AB567" s="12"/>
      <c r="AC567" s="13"/>
      <c r="AD567" s="12" t="s">
        <v>233</v>
      </c>
      <c r="AE567" s="12">
        <f>Q567/$Q$574</f>
        <v>0.14576186554769888</v>
      </c>
      <c r="AF567" s="12"/>
      <c r="AG567" s="12"/>
      <c r="AH567" s="12"/>
      <c r="AI567" s="12"/>
      <c r="AJ567" s="12">
        <f t="shared" si="263"/>
        <v>0.17266650895486757</v>
      </c>
      <c r="AK567" s="12"/>
      <c r="AL567" s="12"/>
      <c r="AM567" s="12"/>
      <c r="AN567" s="12"/>
      <c r="AO567" s="12"/>
      <c r="AP567" s="12"/>
      <c r="AQ567" s="13"/>
    </row>
    <row r="568" spans="1:43" x14ac:dyDescent="0.25">
      <c r="A568" s="12" t="s">
        <v>234</v>
      </c>
      <c r="B568">
        <v>33361</v>
      </c>
      <c r="F568" s="12"/>
      <c r="G568">
        <v>49422</v>
      </c>
      <c r="H568" s="12"/>
      <c r="I568" s="12"/>
      <c r="J568" s="12"/>
      <c r="K568" s="12"/>
      <c r="L568" s="12"/>
      <c r="M568" s="12"/>
      <c r="N568" s="12">
        <v>9.4133004498598787</v>
      </c>
      <c r="O568" s="13"/>
      <c r="P568" s="12" t="s">
        <v>234</v>
      </c>
      <c r="Q568" s="12">
        <f t="shared" si="264"/>
        <v>314037.11630777543</v>
      </c>
      <c r="R568" s="12"/>
      <c r="S568" s="12"/>
      <c r="T568" s="12"/>
      <c r="U568" s="12"/>
      <c r="V568" s="12">
        <f t="shared" si="262"/>
        <v>465224.13483297493</v>
      </c>
      <c r="W568" s="12"/>
      <c r="X568" s="12"/>
      <c r="Y568" s="12"/>
      <c r="Z568" s="12"/>
      <c r="AA568" s="12"/>
      <c r="AB568" s="12"/>
      <c r="AC568" s="13"/>
      <c r="AD568" s="12" t="s">
        <v>234</v>
      </c>
      <c r="AE568" s="12">
        <f>Q568/$Q$574</f>
        <v>1.0283661916840634</v>
      </c>
      <c r="AF568" s="12"/>
      <c r="AG568" s="12"/>
      <c r="AH568" s="12"/>
      <c r="AI568" s="12"/>
      <c r="AJ568" s="12">
        <f t="shared" si="263"/>
        <v>1.5234529518122892</v>
      </c>
      <c r="AK568" s="12"/>
      <c r="AL568" s="12"/>
      <c r="AM568" s="12"/>
      <c r="AN568" s="12"/>
      <c r="AO568" s="12"/>
      <c r="AP568" s="12"/>
      <c r="AQ568" s="13"/>
    </row>
    <row r="569" spans="1:43" x14ac:dyDescent="0.25">
      <c r="A569" s="12" t="s">
        <v>235</v>
      </c>
      <c r="B569">
        <v>43723</v>
      </c>
      <c r="F569" s="12"/>
      <c r="G569">
        <v>31931</v>
      </c>
      <c r="H569" s="12"/>
      <c r="I569" s="12"/>
      <c r="J569" s="12"/>
      <c r="K569" s="12"/>
      <c r="L569" s="12"/>
      <c r="M569" s="12"/>
      <c r="N569" s="12">
        <v>3.3537949993383345</v>
      </c>
      <c r="O569" s="13"/>
      <c r="P569" s="12" t="s">
        <v>235</v>
      </c>
      <c r="Q569" s="12">
        <f t="shared" ref="Q569:Q573" si="265">B569*$N569</f>
        <v>146637.97875606999</v>
      </c>
      <c r="R569" s="12"/>
      <c r="S569" s="12"/>
      <c r="T569" s="12"/>
      <c r="U569" s="12"/>
      <c r="V569" s="12">
        <f t="shared" ref="V569:V573" si="266">G569*$N569</f>
        <v>107090.02812387235</v>
      </c>
      <c r="W569" s="12"/>
      <c r="X569" s="12"/>
      <c r="Y569" s="12"/>
      <c r="Z569" s="12"/>
      <c r="AA569" s="12"/>
      <c r="AB569" s="12"/>
      <c r="AC569" s="13"/>
      <c r="AD569" s="12" t="s">
        <v>235</v>
      </c>
      <c r="AE569" s="12">
        <f>Q569/$Q$574</f>
        <v>0.48019018115628587</v>
      </c>
      <c r="AF569" s="12"/>
      <c r="AG569" s="12"/>
      <c r="AH569" s="12"/>
      <c r="AI569" s="12"/>
      <c r="AJ569" s="12">
        <f t="shared" si="263"/>
        <v>0.35068391177415464</v>
      </c>
      <c r="AK569" s="12"/>
      <c r="AL569" s="12"/>
      <c r="AM569" s="12"/>
      <c r="AN569" s="12"/>
      <c r="AO569" s="12"/>
      <c r="AP569" s="12"/>
      <c r="AQ569" s="13"/>
    </row>
    <row r="570" spans="1:43" x14ac:dyDescent="0.25">
      <c r="A570" s="12" t="s">
        <v>236</v>
      </c>
      <c r="F570" s="12"/>
      <c r="G570">
        <v>43876</v>
      </c>
      <c r="H570" s="12"/>
      <c r="I570" s="12"/>
      <c r="J570" s="12"/>
      <c r="K570" s="12"/>
      <c r="L570" s="12"/>
      <c r="M570" s="12"/>
      <c r="N570" s="12">
        <v>3.7705854651120836</v>
      </c>
      <c r="O570" s="13"/>
      <c r="P570" s="12" t="s">
        <v>236</v>
      </c>
      <c r="Q570" s="12"/>
      <c r="R570" s="12"/>
      <c r="S570" s="12"/>
      <c r="T570" s="12"/>
      <c r="U570" s="12"/>
      <c r="V570" s="12">
        <f t="shared" si="266"/>
        <v>165438.20786725779</v>
      </c>
      <c r="W570" s="12"/>
      <c r="X570" s="12"/>
      <c r="Y570" s="12"/>
      <c r="Z570" s="12"/>
      <c r="AA570" s="12"/>
      <c r="AB570" s="12"/>
      <c r="AC570" s="13"/>
      <c r="AD570" s="12" t="s">
        <v>236</v>
      </c>
      <c r="AE570" s="12"/>
      <c r="AF570" s="12"/>
      <c r="AG570" s="12"/>
      <c r="AH570" s="12"/>
      <c r="AI570" s="12"/>
      <c r="AJ570" s="12">
        <f t="shared" si="263"/>
        <v>0.54175462373291439</v>
      </c>
      <c r="AK570" s="12"/>
      <c r="AL570" s="12"/>
      <c r="AM570" s="12"/>
      <c r="AN570" s="12"/>
      <c r="AO570" s="12"/>
      <c r="AP570" s="12"/>
      <c r="AQ570" s="13"/>
    </row>
    <row r="571" spans="1:43" x14ac:dyDescent="0.25">
      <c r="A571" s="12" t="s">
        <v>237</v>
      </c>
      <c r="B571">
        <v>11990</v>
      </c>
      <c r="F571" s="12"/>
      <c r="G571">
        <v>45419</v>
      </c>
      <c r="H571" s="12"/>
      <c r="I571" s="12"/>
      <c r="J571" s="12"/>
      <c r="K571" s="12"/>
      <c r="L571" s="12"/>
      <c r="M571" s="12"/>
      <c r="N571" s="12">
        <v>10.154589962199262</v>
      </c>
      <c r="O571" s="13"/>
      <c r="P571" s="12" t="s">
        <v>237</v>
      </c>
      <c r="Q571" s="12">
        <f t="shared" si="265"/>
        <v>121753.53364676915</v>
      </c>
      <c r="R571" s="12"/>
      <c r="S571" s="12"/>
      <c r="T571" s="12"/>
      <c r="U571" s="12"/>
      <c r="V571" s="12">
        <f t="shared" si="266"/>
        <v>461211.32149312831</v>
      </c>
      <c r="W571" s="12"/>
      <c r="X571" s="12"/>
      <c r="Y571" s="12"/>
      <c r="Z571" s="12"/>
      <c r="AA571" s="12"/>
      <c r="AB571" s="12"/>
      <c r="AC571" s="13"/>
      <c r="AD571" s="12" t="s">
        <v>237</v>
      </c>
      <c r="AE571" s="12">
        <f>Q571/$Q$574</f>
        <v>0.39870197253274614</v>
      </c>
      <c r="AF571" s="12"/>
      <c r="AG571" s="12"/>
      <c r="AH571" s="12"/>
      <c r="AI571" s="12"/>
      <c r="AJ571" s="12">
        <f t="shared" si="263"/>
        <v>1.5103123344841365</v>
      </c>
      <c r="AK571" s="12"/>
      <c r="AL571" s="12"/>
      <c r="AM571" s="12"/>
      <c r="AN571" s="12"/>
      <c r="AO571" s="12"/>
      <c r="AP571" s="12"/>
      <c r="AQ571" s="13"/>
    </row>
    <row r="572" spans="1:43" x14ac:dyDescent="0.25">
      <c r="A572" s="12" t="s">
        <v>238</v>
      </c>
      <c r="B572">
        <v>27457</v>
      </c>
      <c r="F572" s="12"/>
      <c r="G572">
        <v>42644</v>
      </c>
      <c r="H572" s="12"/>
      <c r="I572" s="12"/>
      <c r="J572" s="12"/>
      <c r="K572" s="12"/>
      <c r="L572" s="12"/>
      <c r="M572" s="12"/>
      <c r="N572" s="12">
        <v>2.4585723137428261</v>
      </c>
      <c r="O572" s="13"/>
      <c r="P572" s="12" t="s">
        <v>238</v>
      </c>
      <c r="Q572" s="12">
        <f t="shared" si="265"/>
        <v>67505.020018436771</v>
      </c>
      <c r="R572" s="12"/>
      <c r="S572" s="12"/>
      <c r="T572" s="12"/>
      <c r="U572" s="12"/>
      <c r="V572" s="12">
        <f t="shared" si="266"/>
        <v>104843.35774724907</v>
      </c>
      <c r="W572" s="12"/>
      <c r="X572" s="12"/>
      <c r="Y572" s="12"/>
      <c r="Z572" s="12"/>
      <c r="AA572" s="12"/>
      <c r="AB572" s="12"/>
      <c r="AC572" s="13"/>
      <c r="AD572" s="12" t="s">
        <v>238</v>
      </c>
      <c r="AE572" s="12">
        <f>Q572/$Q$574</f>
        <v>0.22105629160051449</v>
      </c>
      <c r="AF572" s="12"/>
      <c r="AG572" s="12"/>
      <c r="AH572" s="12"/>
      <c r="AI572" s="12"/>
      <c r="AJ572" s="12">
        <f t="shared" si="263"/>
        <v>0.34332682008275994</v>
      </c>
      <c r="AK572" s="12"/>
      <c r="AL572" s="12"/>
      <c r="AM572" s="12"/>
      <c r="AN572" s="12"/>
      <c r="AO572" s="12"/>
      <c r="AP572" s="12"/>
      <c r="AQ572" s="13"/>
    </row>
    <row r="573" spans="1:43" x14ac:dyDescent="0.25">
      <c r="A573" s="12" t="s">
        <v>239</v>
      </c>
      <c r="B573">
        <v>36424</v>
      </c>
      <c r="F573" s="12"/>
      <c r="G573">
        <v>51576</v>
      </c>
      <c r="H573" s="12"/>
      <c r="I573" s="12"/>
      <c r="J573" s="12"/>
      <c r="K573" s="12"/>
      <c r="L573" s="12"/>
      <c r="M573" s="12"/>
      <c r="N573" s="12">
        <v>5.7441821194253215</v>
      </c>
      <c r="O573" s="13"/>
      <c r="P573" s="12" t="s">
        <v>239</v>
      </c>
      <c r="Q573" s="12">
        <f t="shared" si="265"/>
        <v>209226.0895179479</v>
      </c>
      <c r="R573" s="12"/>
      <c r="S573" s="12"/>
      <c r="T573" s="12"/>
      <c r="U573" s="12"/>
      <c r="V573" s="12">
        <f t="shared" si="266"/>
        <v>296261.93699148041</v>
      </c>
      <c r="W573" s="12"/>
      <c r="X573" s="12"/>
      <c r="Y573" s="12"/>
      <c r="Z573" s="12"/>
      <c r="AA573" s="12"/>
      <c r="AB573" s="12"/>
      <c r="AC573" s="13"/>
      <c r="AD573" s="12" t="s">
        <v>239</v>
      </c>
      <c r="AE573" s="12">
        <f>Q573/$Q$574</f>
        <v>0.68514524463933157</v>
      </c>
      <c r="AF573" s="12"/>
      <c r="AG573" s="12"/>
      <c r="AH573" s="12"/>
      <c r="AI573" s="12"/>
      <c r="AJ573" s="12">
        <f t="shared" si="263"/>
        <v>0.97015844326592837</v>
      </c>
      <c r="AK573" s="12"/>
      <c r="AL573" s="12"/>
      <c r="AM573" s="12"/>
      <c r="AN573" s="12"/>
      <c r="AO573" s="12"/>
      <c r="AP573" s="12"/>
      <c r="AQ573" s="13"/>
    </row>
    <row r="574" spans="1:43" ht="15.75" x14ac:dyDescent="0.25">
      <c r="A574" s="11" t="s">
        <v>240</v>
      </c>
      <c r="B574" s="12">
        <f t="shared" ref="B574:M574" si="267">AVERAGE(B564:B568)</f>
        <v>29349.25</v>
      </c>
      <c r="C574" s="12" t="e">
        <f t="shared" si="267"/>
        <v>#DIV/0!</v>
      </c>
      <c r="D574" s="12" t="e">
        <f t="shared" si="267"/>
        <v>#DIV/0!</v>
      </c>
      <c r="E574" s="12" t="e">
        <f t="shared" si="267"/>
        <v>#DIV/0!</v>
      </c>
      <c r="F574" s="12" t="e">
        <f t="shared" si="267"/>
        <v>#DIV/0!</v>
      </c>
      <c r="G574" s="12">
        <f t="shared" si="267"/>
        <v>70967.399999999994</v>
      </c>
      <c r="H574" s="12" t="e">
        <f t="shared" si="267"/>
        <v>#DIV/0!</v>
      </c>
      <c r="I574" s="12" t="e">
        <f t="shared" si="267"/>
        <v>#DIV/0!</v>
      </c>
      <c r="J574" s="12" t="e">
        <f t="shared" si="267"/>
        <v>#DIV/0!</v>
      </c>
      <c r="K574" s="12" t="e">
        <f t="shared" si="267"/>
        <v>#DIV/0!</v>
      </c>
      <c r="L574" s="12" t="e">
        <f t="shared" si="267"/>
        <v>#DIV/0!</v>
      </c>
      <c r="M574" s="12" t="e">
        <f t="shared" si="267"/>
        <v>#DIV/0!</v>
      </c>
      <c r="N574" s="12"/>
      <c r="O574" s="13"/>
      <c r="P574" s="11" t="s">
        <v>240</v>
      </c>
      <c r="Q574" s="12">
        <f>AVERAGE(Q564:Q568)</f>
        <v>305374.79630043544</v>
      </c>
      <c r="R574" s="12"/>
      <c r="S574" s="12"/>
      <c r="T574" s="12"/>
      <c r="U574" s="12"/>
      <c r="V574" s="12">
        <f>AVERAGE(V564:V568)</f>
        <v>1572912.0298362803</v>
      </c>
      <c r="W574" s="12"/>
      <c r="X574" s="12"/>
      <c r="Y574" s="12"/>
      <c r="Z574" s="12"/>
      <c r="AA574" s="12"/>
      <c r="AB574" s="12"/>
      <c r="AC574" s="13"/>
      <c r="AD574" s="11" t="s">
        <v>240</v>
      </c>
      <c r="AE574" s="12">
        <f>AVERAGE(AE564:AE568)</f>
        <v>1</v>
      </c>
      <c r="AF574" s="12"/>
      <c r="AG574" s="12"/>
      <c r="AH574" s="12"/>
      <c r="AI574" s="12"/>
      <c r="AJ574" s="12">
        <f>AVERAGE(AJ564:AJ568)</f>
        <v>5.1507591618294839</v>
      </c>
      <c r="AK574" s="12"/>
      <c r="AL574" s="12"/>
      <c r="AM574" s="12"/>
      <c r="AN574" s="12"/>
      <c r="AO574" s="12"/>
      <c r="AP574" s="12"/>
      <c r="AQ574" s="13"/>
    </row>
    <row r="575" spans="1:43" ht="15.75" x14ac:dyDescent="0.25">
      <c r="A575" s="11" t="s">
        <v>241</v>
      </c>
      <c r="B575" s="12">
        <f>AVERAGE(B569:B573)</f>
        <v>29898.5</v>
      </c>
      <c r="C575" s="12" t="e">
        <f t="shared" ref="C575:M575" si="268">AVERAGE(C569:C573)</f>
        <v>#DIV/0!</v>
      </c>
      <c r="D575" s="12" t="e">
        <f t="shared" si="268"/>
        <v>#DIV/0!</v>
      </c>
      <c r="E575" s="12" t="e">
        <f t="shared" si="268"/>
        <v>#DIV/0!</v>
      </c>
      <c r="F575" s="12" t="e">
        <f t="shared" si="268"/>
        <v>#DIV/0!</v>
      </c>
      <c r="G575" s="12">
        <f t="shared" si="268"/>
        <v>43089.2</v>
      </c>
      <c r="H575" s="12" t="e">
        <f t="shared" si="268"/>
        <v>#DIV/0!</v>
      </c>
      <c r="I575" s="12" t="e">
        <f t="shared" si="268"/>
        <v>#DIV/0!</v>
      </c>
      <c r="J575" s="12" t="e">
        <f t="shared" si="268"/>
        <v>#DIV/0!</v>
      </c>
      <c r="K575" s="12" t="e">
        <f t="shared" si="268"/>
        <v>#DIV/0!</v>
      </c>
      <c r="L575" s="12" t="e">
        <f t="shared" si="268"/>
        <v>#DIV/0!</v>
      </c>
      <c r="M575" s="12" t="e">
        <f t="shared" si="268"/>
        <v>#DIV/0!</v>
      </c>
      <c r="N575" s="12"/>
      <c r="O575" s="13"/>
      <c r="P575" s="11" t="s">
        <v>241</v>
      </c>
      <c r="Q575" s="12">
        <f>AVERAGE(Q569:Q573)</f>
        <v>136280.65548480596</v>
      </c>
      <c r="R575" s="12"/>
      <c r="S575" s="12"/>
      <c r="T575" s="12"/>
      <c r="U575" s="12"/>
      <c r="V575" s="12">
        <f t="shared" ref="V575" si="269">AVERAGE(V569:V573)</f>
        <v>226968.97044459759</v>
      </c>
      <c r="W575" s="12"/>
      <c r="X575" s="12"/>
      <c r="Y575" s="12"/>
      <c r="Z575" s="12"/>
      <c r="AA575" s="12"/>
      <c r="AB575" s="12"/>
      <c r="AC575" s="13"/>
      <c r="AD575" s="11" t="s">
        <v>241</v>
      </c>
      <c r="AE575" s="12">
        <f>AVERAGE(AE569:AE573)</f>
        <v>0.44627342248221952</v>
      </c>
      <c r="AF575" s="12"/>
      <c r="AG575" s="12"/>
      <c r="AH575" s="12"/>
      <c r="AI575" s="12"/>
      <c r="AJ575" s="12">
        <f>AVERAGE(AJ569:AJ573)</f>
        <v>0.74324722666797882</v>
      </c>
      <c r="AK575" s="12"/>
      <c r="AL575" s="12"/>
      <c r="AM575" s="12"/>
      <c r="AN575" s="12"/>
      <c r="AO575" s="12"/>
      <c r="AP575" s="12"/>
      <c r="AQ575" s="13"/>
    </row>
    <row r="576" spans="1:43" ht="15.75" x14ac:dyDescent="0.25">
      <c r="A576" s="1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5"/>
      <c r="P576" s="11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5"/>
      <c r="AD576" s="11" t="s">
        <v>242</v>
      </c>
      <c r="AE576" s="14">
        <f>TTEST(AE564:AE568,AE569:AE573,1,2)</f>
        <v>0.15744634597529339</v>
      </c>
      <c r="AF576" s="14"/>
      <c r="AG576" s="14"/>
      <c r="AH576" s="14"/>
      <c r="AI576" s="14"/>
      <c r="AJ576" s="14">
        <f>TTEST(AJ564:AJ568,AJ569:AJ573,1,2)</f>
        <v>0.16928219557111016</v>
      </c>
      <c r="AK576" s="14"/>
      <c r="AL576" s="14"/>
      <c r="AM576" s="14"/>
      <c r="AN576" s="14"/>
      <c r="AO576" s="14"/>
      <c r="AP576" s="14"/>
      <c r="AQ576" s="15"/>
    </row>
    <row r="577" spans="1:43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</row>
    <row r="578" spans="1:43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</row>
    <row r="579" spans="1:43" ht="15.75" x14ac:dyDescent="0.25">
      <c r="A579" s="11" t="s">
        <v>216</v>
      </c>
      <c r="B579" s="17" t="s">
        <v>250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2"/>
      <c r="N579" s="12"/>
      <c r="O579" s="13"/>
      <c r="P579" s="11" t="s">
        <v>217</v>
      </c>
      <c r="Q579" s="17" t="str">
        <f>B579</f>
        <v>Acetyl-glucosamine 1-phosphate</v>
      </c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2"/>
      <c r="AC579" s="13"/>
      <c r="AD579" s="11" t="s">
        <v>214</v>
      </c>
      <c r="AE579" s="17" t="str">
        <f>B579</f>
        <v>Acetyl-glucosamine 1-phosphate</v>
      </c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2"/>
      <c r="AQ579" s="13"/>
    </row>
    <row r="580" spans="1:43" x14ac:dyDescent="0.25">
      <c r="A580" s="12"/>
      <c r="B580" s="14" t="s">
        <v>218</v>
      </c>
      <c r="C580" s="14" t="s">
        <v>219</v>
      </c>
      <c r="D580" s="14" t="s">
        <v>220</v>
      </c>
      <c r="E580" s="14" t="s">
        <v>221</v>
      </c>
      <c r="F580" s="14" t="s">
        <v>222</v>
      </c>
      <c r="G580" s="14" t="s">
        <v>223</v>
      </c>
      <c r="H580" s="14" t="s">
        <v>224</v>
      </c>
      <c r="I580" s="14" t="s">
        <v>225</v>
      </c>
      <c r="J580" s="14" t="s">
        <v>226</v>
      </c>
      <c r="K580" s="14" t="s">
        <v>227</v>
      </c>
      <c r="L580" s="14" t="s">
        <v>228</v>
      </c>
      <c r="M580" s="14" t="s">
        <v>229</v>
      </c>
      <c r="N580" s="14" t="s">
        <v>213</v>
      </c>
      <c r="O580" s="13"/>
      <c r="P580" s="12"/>
      <c r="Q580" s="14" t="s">
        <v>218</v>
      </c>
      <c r="R580" s="14" t="s">
        <v>219</v>
      </c>
      <c r="S580" s="14" t="s">
        <v>220</v>
      </c>
      <c r="T580" s="14" t="s">
        <v>221</v>
      </c>
      <c r="U580" s="14" t="s">
        <v>222</v>
      </c>
      <c r="V580" s="14" t="s">
        <v>223</v>
      </c>
      <c r="W580" s="14" t="s">
        <v>224</v>
      </c>
      <c r="X580" s="14" t="s">
        <v>225</v>
      </c>
      <c r="Y580" s="14" t="s">
        <v>226</v>
      </c>
      <c r="Z580" s="14" t="s">
        <v>227</v>
      </c>
      <c r="AA580" s="14" t="s">
        <v>228</v>
      </c>
      <c r="AB580" s="14" t="s">
        <v>229</v>
      </c>
      <c r="AC580" s="13"/>
      <c r="AD580" s="12"/>
      <c r="AE580" s="14" t="s">
        <v>218</v>
      </c>
      <c r="AF580" s="14" t="s">
        <v>219</v>
      </c>
      <c r="AG580" s="14" t="s">
        <v>220</v>
      </c>
      <c r="AH580" s="14" t="s">
        <v>221</v>
      </c>
      <c r="AI580" s="14" t="s">
        <v>222</v>
      </c>
      <c r="AJ580" s="14" t="s">
        <v>223</v>
      </c>
      <c r="AK580" s="14" t="s">
        <v>224</v>
      </c>
      <c r="AL580" s="14" t="s">
        <v>225</v>
      </c>
      <c r="AM580" s="14" t="s">
        <v>226</v>
      </c>
      <c r="AN580" s="14" t="s">
        <v>227</v>
      </c>
      <c r="AO580" s="14" t="s">
        <v>228</v>
      </c>
      <c r="AP580" s="14" t="s">
        <v>229</v>
      </c>
      <c r="AQ580" s="13"/>
    </row>
    <row r="581" spans="1:43" x14ac:dyDescent="0.25">
      <c r="A581" s="12" t="s">
        <v>230</v>
      </c>
      <c r="F581" s="12"/>
      <c r="G581" s="12"/>
      <c r="H581" s="12"/>
      <c r="I581" s="12"/>
      <c r="J581" s="12"/>
      <c r="K581" s="12"/>
      <c r="L581" s="12"/>
      <c r="M581" s="12"/>
      <c r="N581" s="12">
        <v>3.6634621409977131</v>
      </c>
      <c r="O581" s="13"/>
      <c r="P581" s="12" t="s">
        <v>230</v>
      </c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3"/>
      <c r="AD581" s="12" t="s">
        <v>230</v>
      </c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3"/>
    </row>
    <row r="582" spans="1:43" x14ac:dyDescent="0.25">
      <c r="A582" s="12" t="s">
        <v>231</v>
      </c>
      <c r="B582">
        <v>564032</v>
      </c>
      <c r="C582">
        <v>10741</v>
      </c>
      <c r="D582">
        <v>94724</v>
      </c>
      <c r="F582" s="12"/>
      <c r="G582" s="12"/>
      <c r="H582" s="12"/>
      <c r="I582" s="12"/>
      <c r="J582" s="12"/>
      <c r="K582" s="12"/>
      <c r="L582" s="12"/>
      <c r="M582" s="12"/>
      <c r="N582" s="12">
        <v>52.663271584675194</v>
      </c>
      <c r="O582" s="13"/>
      <c r="P582" s="12" t="s">
        <v>231</v>
      </c>
      <c r="Q582" s="12">
        <f t="shared" ref="Q582:Q585" si="270">B582*$N582</f>
        <v>29703770.398447517</v>
      </c>
      <c r="R582" s="12">
        <f t="shared" ref="R582" si="271">C582*$N582</f>
        <v>565656.20009099622</v>
      </c>
      <c r="S582" s="12">
        <f t="shared" ref="S582:S585" si="272">D582*$N582</f>
        <v>4988475.737586773</v>
      </c>
      <c r="T582" s="12"/>
      <c r="U582" s="12"/>
      <c r="V582" s="12"/>
      <c r="W582" s="12"/>
      <c r="X582" s="12"/>
      <c r="Y582" s="12"/>
      <c r="Z582" s="12"/>
      <c r="AA582" s="12"/>
      <c r="AB582" s="12"/>
      <c r="AC582" s="13"/>
      <c r="AD582" s="12" t="s">
        <v>231</v>
      </c>
      <c r="AE582" s="12">
        <f>Q582/$Q$591</f>
        <v>3.4369660249503853</v>
      </c>
      <c r="AF582" s="12">
        <f>R582/$Q$591</f>
        <v>6.5450988727575904E-2</v>
      </c>
      <c r="AG582" s="12">
        <f>S582/$Q$591</f>
        <v>0.57720691334427887</v>
      </c>
      <c r="AH582" s="12"/>
      <c r="AI582" s="12"/>
      <c r="AJ582" s="12"/>
      <c r="AK582" s="12"/>
      <c r="AL582" s="12"/>
      <c r="AM582" s="12"/>
      <c r="AN582" s="12"/>
      <c r="AO582" s="12"/>
      <c r="AP582" s="12"/>
      <c r="AQ582" s="13"/>
    </row>
    <row r="583" spans="1:43" x14ac:dyDescent="0.25">
      <c r="A583" s="12" t="s">
        <v>232</v>
      </c>
      <c r="B583">
        <v>219713</v>
      </c>
      <c r="F583" s="12"/>
      <c r="G583" s="12"/>
      <c r="H583" s="12"/>
      <c r="I583" s="12"/>
      <c r="J583" s="12"/>
      <c r="K583" s="12"/>
      <c r="L583" s="12"/>
      <c r="M583" s="12"/>
      <c r="N583" s="12">
        <v>5.27428246560173</v>
      </c>
      <c r="O583" s="13"/>
      <c r="P583" s="12" t="s">
        <v>232</v>
      </c>
      <c r="Q583" s="12">
        <f t="shared" si="270"/>
        <v>1158828.4233647529</v>
      </c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3"/>
      <c r="AD583" s="12" t="s">
        <v>232</v>
      </c>
      <c r="AE583" s="12">
        <f>Q583/$Q$591</f>
        <v>0.13408580346620383</v>
      </c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3"/>
    </row>
    <row r="584" spans="1:43" x14ac:dyDescent="0.25">
      <c r="A584" s="12" t="s">
        <v>233</v>
      </c>
      <c r="B584">
        <v>453696</v>
      </c>
      <c r="D584">
        <v>43597</v>
      </c>
      <c r="F584" s="12"/>
      <c r="G584" s="12"/>
      <c r="H584" s="12"/>
      <c r="I584" s="12"/>
      <c r="J584" s="12"/>
      <c r="K584" s="12"/>
      <c r="L584" s="12"/>
      <c r="M584" s="12"/>
      <c r="N584" s="12">
        <v>1</v>
      </c>
      <c r="O584" s="13"/>
      <c r="P584" s="12" t="s">
        <v>233</v>
      </c>
      <c r="Q584" s="12">
        <f t="shared" si="270"/>
        <v>453696</v>
      </c>
      <c r="R584" s="12"/>
      <c r="S584" s="12">
        <f t="shared" si="272"/>
        <v>43597</v>
      </c>
      <c r="T584" s="12"/>
      <c r="U584" s="12"/>
      <c r="V584" s="12"/>
      <c r="W584" s="12"/>
      <c r="X584" s="12"/>
      <c r="Y584" s="12"/>
      <c r="Z584" s="12"/>
      <c r="AA584" s="12"/>
      <c r="AB584" s="12"/>
      <c r="AC584" s="13"/>
      <c r="AD584" s="12" t="s">
        <v>233</v>
      </c>
      <c r="AE584" s="12">
        <f>Q584/$Q$591</f>
        <v>5.2496289755100907E-2</v>
      </c>
      <c r="AF584" s="12"/>
      <c r="AG584" s="12">
        <f>S584/$Q$591</f>
        <v>5.0445248458287802E-3</v>
      </c>
      <c r="AH584" s="12"/>
      <c r="AI584" s="12"/>
      <c r="AJ584" s="12"/>
      <c r="AK584" s="12"/>
      <c r="AL584" s="12"/>
      <c r="AM584" s="12"/>
      <c r="AN584" s="12"/>
      <c r="AO584" s="12"/>
      <c r="AP584" s="12"/>
      <c r="AQ584" s="13"/>
    </row>
    <row r="585" spans="1:43" x14ac:dyDescent="0.25">
      <c r="A585" s="12" t="s">
        <v>234</v>
      </c>
      <c r="B585">
        <v>345624</v>
      </c>
      <c r="D585">
        <v>16210</v>
      </c>
      <c r="F585" s="12"/>
      <c r="G585" s="12"/>
      <c r="H585" s="12"/>
      <c r="I585" s="12"/>
      <c r="J585" s="12"/>
      <c r="K585" s="12"/>
      <c r="L585" s="12"/>
      <c r="M585" s="12"/>
      <c r="N585" s="12">
        <v>9.4133004498598787</v>
      </c>
      <c r="O585" s="13"/>
      <c r="P585" s="12" t="s">
        <v>234</v>
      </c>
      <c r="Q585" s="12">
        <f t="shared" si="270"/>
        <v>3253462.5546823707</v>
      </c>
      <c r="R585" s="12"/>
      <c r="S585" s="12">
        <f t="shared" si="272"/>
        <v>152589.60029222863</v>
      </c>
      <c r="T585" s="12"/>
      <c r="U585" s="12"/>
      <c r="V585" s="12"/>
      <c r="W585" s="12"/>
      <c r="X585" s="12"/>
      <c r="Y585" s="12"/>
      <c r="Z585" s="12"/>
      <c r="AA585" s="12"/>
      <c r="AB585" s="12"/>
      <c r="AC585" s="13"/>
      <c r="AD585" s="12" t="s">
        <v>234</v>
      </c>
      <c r="AE585" s="12">
        <f>Q585/$Q$591</f>
        <v>0.37645188182830919</v>
      </c>
      <c r="AF585" s="12"/>
      <c r="AG585" s="12">
        <f>S585/$Q$591</f>
        <v>1.7655848565021212E-2</v>
      </c>
      <c r="AH585" s="12"/>
      <c r="AI585" s="12"/>
      <c r="AJ585" s="12"/>
      <c r="AK585" s="12"/>
      <c r="AL585" s="12"/>
      <c r="AM585" s="12"/>
      <c r="AN585" s="12"/>
      <c r="AO585" s="12"/>
      <c r="AP585" s="12"/>
      <c r="AQ585" s="13"/>
    </row>
    <row r="586" spans="1:43" x14ac:dyDescent="0.25">
      <c r="A586" s="12" t="s">
        <v>235</v>
      </c>
      <c r="B586">
        <v>671529</v>
      </c>
      <c r="D586">
        <v>36224</v>
      </c>
      <c r="F586" s="12"/>
      <c r="G586" s="12"/>
      <c r="H586" s="12"/>
      <c r="I586" s="12"/>
      <c r="J586" s="12"/>
      <c r="K586" s="12"/>
      <c r="L586" s="12"/>
      <c r="M586" s="12"/>
      <c r="N586" s="12">
        <v>3.3537949993383345</v>
      </c>
      <c r="O586" s="13"/>
      <c r="P586" s="12" t="s">
        <v>235</v>
      </c>
      <c r="Q586" s="12">
        <f t="shared" ref="Q586:Q590" si="273">B586*$N586</f>
        <v>2252170.6021106723</v>
      </c>
      <c r="R586" s="12"/>
      <c r="S586" s="12">
        <f t="shared" ref="S586:S589" si="274">D586*$N586</f>
        <v>121487.87005603182</v>
      </c>
      <c r="T586" s="12"/>
      <c r="U586" s="12"/>
      <c r="V586" s="12"/>
      <c r="W586" s="12"/>
      <c r="X586" s="12"/>
      <c r="Y586" s="12"/>
      <c r="Z586" s="12"/>
      <c r="AA586" s="12"/>
      <c r="AB586" s="12"/>
      <c r="AC586" s="13"/>
      <c r="AD586" s="12" t="s">
        <v>235</v>
      </c>
      <c r="AE586" s="12">
        <f>Q586/$Q$591</f>
        <v>0.26059431977871073</v>
      </c>
      <c r="AF586" s="12"/>
      <c r="AG586" s="12">
        <f>S586/$Q$591</f>
        <v>1.4057127301522372E-2</v>
      </c>
      <c r="AH586" s="12"/>
      <c r="AI586" s="12"/>
      <c r="AJ586" s="12"/>
      <c r="AK586" s="12"/>
      <c r="AL586" s="12"/>
      <c r="AM586" s="12"/>
      <c r="AN586" s="12"/>
      <c r="AO586" s="12"/>
      <c r="AP586" s="12"/>
      <c r="AQ586" s="13"/>
    </row>
    <row r="587" spans="1:43" x14ac:dyDescent="0.25">
      <c r="A587" s="12" t="s">
        <v>236</v>
      </c>
      <c r="F587" s="12"/>
      <c r="G587" s="12"/>
      <c r="H587" s="12"/>
      <c r="I587" s="12"/>
      <c r="J587" s="12"/>
      <c r="K587" s="12"/>
      <c r="L587" s="12"/>
      <c r="M587" s="12"/>
      <c r="N587" s="12">
        <v>3.7705854651120836</v>
      </c>
      <c r="O587" s="13"/>
      <c r="P587" s="12" t="s">
        <v>236</v>
      </c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3"/>
      <c r="AD587" s="12" t="s">
        <v>236</v>
      </c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3"/>
    </row>
    <row r="588" spans="1:43" x14ac:dyDescent="0.25">
      <c r="A588" s="12" t="s">
        <v>237</v>
      </c>
      <c r="B588">
        <v>74242</v>
      </c>
      <c r="F588" s="12"/>
      <c r="G588" s="12"/>
      <c r="H588" s="12"/>
      <c r="I588" s="12"/>
      <c r="J588" s="12"/>
      <c r="K588" s="12"/>
      <c r="L588" s="12"/>
      <c r="M588" s="12"/>
      <c r="N588" s="12">
        <v>10.154589962199262</v>
      </c>
      <c r="O588" s="13"/>
      <c r="P588" s="12" t="s">
        <v>237</v>
      </c>
      <c r="Q588" s="12">
        <f t="shared" si="273"/>
        <v>753897.06797359767</v>
      </c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3"/>
      <c r="AD588" s="12" t="s">
        <v>237</v>
      </c>
      <c r="AE588" s="12">
        <f>Q588/$Q$591</f>
        <v>8.7231976755058435E-2</v>
      </c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3"/>
    </row>
    <row r="589" spans="1:43" x14ac:dyDescent="0.25">
      <c r="A589" s="12" t="s">
        <v>238</v>
      </c>
      <c r="B589">
        <v>183584</v>
      </c>
      <c r="D589">
        <v>17199</v>
      </c>
      <c r="F589" s="12"/>
      <c r="G589" s="12"/>
      <c r="H589" s="12"/>
      <c r="I589" s="12"/>
      <c r="J589" s="12"/>
      <c r="K589" s="12"/>
      <c r="L589" s="12"/>
      <c r="M589" s="12"/>
      <c r="N589" s="12">
        <v>2.4585723137428261</v>
      </c>
      <c r="O589" s="13"/>
      <c r="P589" s="12" t="s">
        <v>238</v>
      </c>
      <c r="Q589" s="12">
        <f t="shared" si="273"/>
        <v>451354.539646163</v>
      </c>
      <c r="R589" s="12"/>
      <c r="S589" s="12">
        <f t="shared" si="274"/>
        <v>42284.985224062868</v>
      </c>
      <c r="T589" s="12"/>
      <c r="U589" s="12"/>
      <c r="V589" s="12"/>
      <c r="W589" s="12"/>
      <c r="X589" s="12"/>
      <c r="Y589" s="12"/>
      <c r="Z589" s="12"/>
      <c r="AA589" s="12"/>
      <c r="AB589" s="12"/>
      <c r="AC589" s="13"/>
      <c r="AD589" s="12" t="s">
        <v>238</v>
      </c>
      <c r="AE589" s="12">
        <f>Q589/$Q$591</f>
        <v>5.2225363890237415E-2</v>
      </c>
      <c r="AF589" s="12"/>
      <c r="AG589" s="12">
        <f>S589/$Q$591</f>
        <v>4.8927141447413355E-3</v>
      </c>
      <c r="AH589" s="12"/>
      <c r="AI589" s="12"/>
      <c r="AJ589" s="12"/>
      <c r="AK589" s="12"/>
      <c r="AL589" s="12"/>
      <c r="AM589" s="12"/>
      <c r="AN589" s="12"/>
      <c r="AO589" s="12"/>
      <c r="AP589" s="12"/>
      <c r="AQ589" s="13"/>
    </row>
    <row r="590" spans="1:43" x14ac:dyDescent="0.25">
      <c r="A590" s="12" t="s">
        <v>239</v>
      </c>
      <c r="B590">
        <v>359773</v>
      </c>
      <c r="F590" s="12"/>
      <c r="G590" s="12"/>
      <c r="H590" s="12"/>
      <c r="I590" s="12"/>
      <c r="J590" s="12"/>
      <c r="K590" s="12"/>
      <c r="L590" s="12"/>
      <c r="M590" s="12"/>
      <c r="N590" s="12">
        <v>5.7441821194253215</v>
      </c>
      <c r="O590" s="13"/>
      <c r="P590" s="12" t="s">
        <v>239</v>
      </c>
      <c r="Q590" s="12">
        <f t="shared" si="273"/>
        <v>2066601.6336520063</v>
      </c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3"/>
      <c r="AD590" s="12" t="s">
        <v>239</v>
      </c>
      <c r="AE590" s="12">
        <f>Q590/$Q$591</f>
        <v>0.23912249208404002</v>
      </c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3"/>
    </row>
    <row r="591" spans="1:43" ht="15.75" x14ac:dyDescent="0.25">
      <c r="A591" s="11" t="s">
        <v>240</v>
      </c>
      <c r="B591" s="12">
        <f t="shared" ref="B591:M591" si="275">AVERAGE(B581:B585)</f>
        <v>395766.25</v>
      </c>
      <c r="C591" s="12">
        <f t="shared" si="275"/>
        <v>10741</v>
      </c>
      <c r="D591" s="12">
        <f t="shared" si="275"/>
        <v>51510.333333333336</v>
      </c>
      <c r="E591" s="12" t="e">
        <f t="shared" si="275"/>
        <v>#DIV/0!</v>
      </c>
      <c r="F591" s="12" t="e">
        <f t="shared" si="275"/>
        <v>#DIV/0!</v>
      </c>
      <c r="G591" s="12" t="e">
        <f t="shared" si="275"/>
        <v>#DIV/0!</v>
      </c>
      <c r="H591" s="12" t="e">
        <f t="shared" si="275"/>
        <v>#DIV/0!</v>
      </c>
      <c r="I591" s="12" t="e">
        <f t="shared" si="275"/>
        <v>#DIV/0!</v>
      </c>
      <c r="J591" s="12" t="e">
        <f t="shared" si="275"/>
        <v>#DIV/0!</v>
      </c>
      <c r="K591" s="12" t="e">
        <f t="shared" si="275"/>
        <v>#DIV/0!</v>
      </c>
      <c r="L591" s="12" t="e">
        <f t="shared" si="275"/>
        <v>#DIV/0!</v>
      </c>
      <c r="M591" s="12" t="e">
        <f t="shared" si="275"/>
        <v>#DIV/0!</v>
      </c>
      <c r="N591" s="12"/>
      <c r="O591" s="13"/>
      <c r="P591" s="11" t="s">
        <v>240</v>
      </c>
      <c r="Q591" s="12">
        <f>AVERAGE(Q581:Q585)</f>
        <v>8642439.3441236615</v>
      </c>
      <c r="R591" s="12">
        <f>AVERAGE(R581:R585)</f>
        <v>565656.20009099622</v>
      </c>
      <c r="S591" s="12">
        <f>AVERAGE(S581:S585)</f>
        <v>1728220.7792930007</v>
      </c>
      <c r="T591" s="12"/>
      <c r="U591" s="12"/>
      <c r="V591" s="12"/>
      <c r="W591" s="12"/>
      <c r="X591" s="12"/>
      <c r="Y591" s="12"/>
      <c r="Z591" s="12"/>
      <c r="AA591" s="12"/>
      <c r="AB591" s="12"/>
      <c r="AC591" s="13"/>
      <c r="AD591" s="11" t="s">
        <v>240</v>
      </c>
      <c r="AE591" s="12">
        <f>AVERAGE(AE581:AE585)</f>
        <v>0.99999999999999989</v>
      </c>
      <c r="AF591" s="12">
        <f>AVERAGE(AF581:AF585)</f>
        <v>6.5450988727575904E-2</v>
      </c>
      <c r="AG591" s="12">
        <f>AVERAGE(AG581:AG585)</f>
        <v>0.19996909558504294</v>
      </c>
      <c r="AH591" s="12"/>
      <c r="AI591" s="12"/>
      <c r="AJ591" s="12"/>
      <c r="AK591" s="12"/>
      <c r="AL591" s="12"/>
      <c r="AM591" s="12"/>
      <c r="AN591" s="12"/>
      <c r="AO591" s="12"/>
      <c r="AP591" s="12"/>
      <c r="AQ591" s="13"/>
    </row>
    <row r="592" spans="1:43" ht="15.75" x14ac:dyDescent="0.25">
      <c r="A592" s="11" t="s">
        <v>241</v>
      </c>
      <c r="B592" s="12">
        <f>AVERAGE(B586:B590)</f>
        <v>322282</v>
      </c>
      <c r="C592" s="12" t="e">
        <f t="shared" ref="C592:M592" si="276">AVERAGE(C586:C590)</f>
        <v>#DIV/0!</v>
      </c>
      <c r="D592" s="12">
        <f t="shared" si="276"/>
        <v>26711.5</v>
      </c>
      <c r="E592" s="12" t="e">
        <f t="shared" si="276"/>
        <v>#DIV/0!</v>
      </c>
      <c r="F592" s="12" t="e">
        <f t="shared" si="276"/>
        <v>#DIV/0!</v>
      </c>
      <c r="G592" s="12" t="e">
        <f t="shared" si="276"/>
        <v>#DIV/0!</v>
      </c>
      <c r="H592" s="12" t="e">
        <f t="shared" si="276"/>
        <v>#DIV/0!</v>
      </c>
      <c r="I592" s="12" t="e">
        <f t="shared" si="276"/>
        <v>#DIV/0!</v>
      </c>
      <c r="J592" s="12" t="e">
        <f t="shared" si="276"/>
        <v>#DIV/0!</v>
      </c>
      <c r="K592" s="12" t="e">
        <f t="shared" si="276"/>
        <v>#DIV/0!</v>
      </c>
      <c r="L592" s="12" t="e">
        <f t="shared" si="276"/>
        <v>#DIV/0!</v>
      </c>
      <c r="M592" s="12" t="e">
        <f t="shared" si="276"/>
        <v>#DIV/0!</v>
      </c>
      <c r="N592" s="12"/>
      <c r="O592" s="13"/>
      <c r="P592" s="11" t="s">
        <v>241</v>
      </c>
      <c r="Q592" s="12">
        <f>AVERAGE(Q586:Q590)</f>
        <v>1381005.9608456097</v>
      </c>
      <c r="R592" s="12" t="e">
        <f t="shared" ref="R592:S592" si="277">AVERAGE(R586:R590)</f>
        <v>#DIV/0!</v>
      </c>
      <c r="S592" s="12">
        <f t="shared" si="277"/>
        <v>81886.427640047346</v>
      </c>
      <c r="T592" s="12"/>
      <c r="U592" s="12"/>
      <c r="V592" s="12"/>
      <c r="W592" s="12"/>
      <c r="X592" s="12"/>
      <c r="Y592" s="12"/>
      <c r="Z592" s="12"/>
      <c r="AA592" s="12"/>
      <c r="AB592" s="12"/>
      <c r="AC592" s="13"/>
      <c r="AD592" s="11" t="s">
        <v>241</v>
      </c>
      <c r="AE592" s="12">
        <f>AVERAGE(AE586:AE590)</f>
        <v>0.15979353812701164</v>
      </c>
      <c r="AF592" s="12" t="e">
        <f>AVERAGE(AF586:AF590)</f>
        <v>#DIV/0!</v>
      </c>
      <c r="AG592" s="12">
        <f>AVERAGE(AG586:AG590)</f>
        <v>9.4749207231318543E-3</v>
      </c>
      <c r="AH592" s="12"/>
      <c r="AI592" s="12"/>
      <c r="AJ592" s="12"/>
      <c r="AK592" s="12"/>
      <c r="AL592" s="12"/>
      <c r="AM592" s="12"/>
      <c r="AN592" s="12"/>
      <c r="AO592" s="12"/>
      <c r="AP592" s="12"/>
      <c r="AQ592" s="13"/>
    </row>
    <row r="593" spans="1:43" ht="15.75" x14ac:dyDescent="0.25">
      <c r="A593" s="1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5"/>
      <c r="P593" s="11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5"/>
      <c r="AD593" s="11" t="s">
        <v>242</v>
      </c>
      <c r="AE593" s="14">
        <f>TTEST(AE581:AE585,AE586:AE590,1,2)</f>
        <v>0.17169098986799455</v>
      </c>
      <c r="AF593" s="14" t="e">
        <f>TTEST(AF581:AF585,AF586:AF590,1,2)</f>
        <v>#DIV/0!</v>
      </c>
      <c r="AG593" s="14">
        <f>TTEST(AG581:AG585,AG586:AG590,1,2)</f>
        <v>0.24560995772571978</v>
      </c>
      <c r="AH593" s="14"/>
      <c r="AI593" s="14"/>
      <c r="AJ593" s="14"/>
      <c r="AK593" s="14"/>
      <c r="AL593" s="14"/>
      <c r="AM593" s="14"/>
      <c r="AN593" s="14"/>
      <c r="AO593" s="14"/>
      <c r="AP593" s="14"/>
      <c r="AQ593" s="15"/>
    </row>
    <row r="594" spans="1:43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</row>
    <row r="595" spans="1:43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</row>
    <row r="596" spans="1:43" ht="15.75" x14ac:dyDescent="0.25">
      <c r="A596" s="11" t="s">
        <v>216</v>
      </c>
      <c r="B596" s="17" t="s">
        <v>111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2"/>
      <c r="N596" s="12"/>
      <c r="O596" s="13"/>
      <c r="P596" s="11" t="s">
        <v>217</v>
      </c>
      <c r="Q596" s="17" t="str">
        <f>B596</f>
        <v>NAD</v>
      </c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2"/>
      <c r="AC596" s="13"/>
      <c r="AD596" s="11" t="s">
        <v>214</v>
      </c>
      <c r="AE596" s="17" t="str">
        <f>B596</f>
        <v>NAD</v>
      </c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2"/>
      <c r="AQ596" s="13"/>
    </row>
    <row r="597" spans="1:43" x14ac:dyDescent="0.25">
      <c r="A597" s="12"/>
      <c r="B597" s="14" t="s">
        <v>218</v>
      </c>
      <c r="C597" s="14" t="s">
        <v>219</v>
      </c>
      <c r="D597" s="14" t="s">
        <v>220</v>
      </c>
      <c r="E597" s="14" t="s">
        <v>221</v>
      </c>
      <c r="F597" s="14" t="s">
        <v>222</v>
      </c>
      <c r="G597" s="14" t="s">
        <v>223</v>
      </c>
      <c r="H597" s="14" t="s">
        <v>224</v>
      </c>
      <c r="I597" s="14" t="s">
        <v>225</v>
      </c>
      <c r="J597" s="14" t="s">
        <v>226</v>
      </c>
      <c r="K597" s="14" t="s">
        <v>227</v>
      </c>
      <c r="L597" s="14" t="s">
        <v>228</v>
      </c>
      <c r="M597" s="14" t="s">
        <v>229</v>
      </c>
      <c r="N597" s="14" t="s">
        <v>213</v>
      </c>
      <c r="O597" s="13"/>
      <c r="P597" s="12"/>
      <c r="Q597" s="14" t="s">
        <v>218</v>
      </c>
      <c r="R597" s="14" t="s">
        <v>219</v>
      </c>
      <c r="S597" s="14" t="s">
        <v>220</v>
      </c>
      <c r="T597" s="14" t="s">
        <v>221</v>
      </c>
      <c r="U597" s="14" t="s">
        <v>222</v>
      </c>
      <c r="V597" s="14" t="s">
        <v>223</v>
      </c>
      <c r="W597" s="14" t="s">
        <v>224</v>
      </c>
      <c r="X597" s="14" t="s">
        <v>225</v>
      </c>
      <c r="Y597" s="14" t="s">
        <v>226</v>
      </c>
      <c r="Z597" s="14" t="s">
        <v>227</v>
      </c>
      <c r="AA597" s="14" t="s">
        <v>228</v>
      </c>
      <c r="AB597" s="14" t="s">
        <v>229</v>
      </c>
      <c r="AC597" s="13"/>
      <c r="AD597" s="12"/>
      <c r="AE597" s="14" t="s">
        <v>218</v>
      </c>
      <c r="AF597" s="14" t="s">
        <v>219</v>
      </c>
      <c r="AG597" s="14" t="s">
        <v>220</v>
      </c>
      <c r="AH597" s="14" t="s">
        <v>221</v>
      </c>
      <c r="AI597" s="14" t="s">
        <v>222</v>
      </c>
      <c r="AJ597" s="14" t="s">
        <v>223</v>
      </c>
      <c r="AK597" s="14" t="s">
        <v>224</v>
      </c>
      <c r="AL597" s="14" t="s">
        <v>225</v>
      </c>
      <c r="AM597" s="14" t="s">
        <v>226</v>
      </c>
      <c r="AN597" s="14" t="s">
        <v>227</v>
      </c>
      <c r="AO597" s="14" t="s">
        <v>228</v>
      </c>
      <c r="AP597" s="14" t="s">
        <v>229</v>
      </c>
      <c r="AQ597" s="13"/>
    </row>
    <row r="598" spans="1:43" x14ac:dyDescent="0.25">
      <c r="A598" s="12" t="s">
        <v>230</v>
      </c>
      <c r="B598">
        <v>48524</v>
      </c>
      <c r="F598" s="12"/>
      <c r="G598" s="12"/>
      <c r="H598" s="12"/>
      <c r="I598" s="12"/>
      <c r="J598" s="12"/>
      <c r="K598" s="12"/>
      <c r="L598" s="12"/>
      <c r="M598" s="12"/>
      <c r="N598" s="12">
        <v>3.6634621409977131</v>
      </c>
      <c r="O598" s="13"/>
      <c r="P598" s="12" t="s">
        <v>230</v>
      </c>
      <c r="Q598" s="12">
        <f>B598*$N598</f>
        <v>177765.83692977304</v>
      </c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3"/>
      <c r="AD598" s="12" t="s">
        <v>230</v>
      </c>
      <c r="AE598" s="12">
        <f t="shared" ref="AE598:AE603" si="278">Q598/$Q$608</f>
        <v>0.1499044721907471</v>
      </c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3"/>
    </row>
    <row r="599" spans="1:43" x14ac:dyDescent="0.25">
      <c r="A599" s="12" t="s">
        <v>231</v>
      </c>
      <c r="B599">
        <v>67258</v>
      </c>
      <c r="F599" s="12"/>
      <c r="G599" s="12"/>
      <c r="H599" s="12"/>
      <c r="I599" s="12"/>
      <c r="J599" s="12"/>
      <c r="K599" s="12"/>
      <c r="L599" s="12"/>
      <c r="M599" s="12"/>
      <c r="N599" s="12">
        <v>52.663271584675194</v>
      </c>
      <c r="O599" s="13"/>
      <c r="P599" s="12" t="s">
        <v>231</v>
      </c>
      <c r="Q599" s="12">
        <f t="shared" ref="Q599:Q602" si="279">B599*$N599</f>
        <v>3542026.3202420841</v>
      </c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3"/>
      <c r="AD599" s="12" t="s">
        <v>231</v>
      </c>
      <c r="AE599" s="12">
        <f t="shared" si="278"/>
        <v>2.9868820420842921</v>
      </c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3"/>
    </row>
    <row r="600" spans="1:43" x14ac:dyDescent="0.25">
      <c r="A600" s="12" t="s">
        <v>232</v>
      </c>
      <c r="B600">
        <v>105901</v>
      </c>
      <c r="C600">
        <v>11687</v>
      </c>
      <c r="F600" s="12"/>
      <c r="G600" s="12"/>
      <c r="H600" s="12"/>
      <c r="I600" s="12"/>
      <c r="J600" s="12"/>
      <c r="K600" s="12"/>
      <c r="L600" s="12"/>
      <c r="M600" s="12"/>
      <c r="N600" s="12">
        <v>5.27428246560173</v>
      </c>
      <c r="O600" s="13"/>
      <c r="P600" s="12" t="s">
        <v>232</v>
      </c>
      <c r="Q600" s="12">
        <f t="shared" si="279"/>
        <v>558551.78738968878</v>
      </c>
      <c r="R600" s="12">
        <f t="shared" ref="R600:R602" si="280">C600*$N600</f>
        <v>61640.539175487422</v>
      </c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3"/>
      <c r="AD600" s="12" t="s">
        <v>232</v>
      </c>
      <c r="AE600" s="12">
        <f t="shared" si="278"/>
        <v>0.47100957262630416</v>
      </c>
      <c r="AF600" s="12">
        <f>R600/$Q$608</f>
        <v>5.1979574086020129E-2</v>
      </c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3"/>
    </row>
    <row r="601" spans="1:43" x14ac:dyDescent="0.25">
      <c r="A601" s="12" t="s">
        <v>233</v>
      </c>
      <c r="B601">
        <v>285269</v>
      </c>
      <c r="C601">
        <v>29899</v>
      </c>
      <c r="F601" s="12"/>
      <c r="G601" s="12"/>
      <c r="H601" s="12"/>
      <c r="I601" s="12"/>
      <c r="J601" s="12"/>
      <c r="K601" s="12"/>
      <c r="L601" s="12"/>
      <c r="M601" s="12"/>
      <c r="N601" s="12">
        <v>1</v>
      </c>
      <c r="O601" s="13"/>
      <c r="P601" s="12" t="s">
        <v>233</v>
      </c>
      <c r="Q601" s="12">
        <f t="shared" si="279"/>
        <v>285269</v>
      </c>
      <c r="R601" s="12">
        <f t="shared" si="280"/>
        <v>29899</v>
      </c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3"/>
      <c r="AD601" s="12" t="s">
        <v>233</v>
      </c>
      <c r="AE601" s="12">
        <f t="shared" si="278"/>
        <v>0.2405585888489695</v>
      </c>
      <c r="AF601" s="12">
        <f>R601/$Q$608</f>
        <v>2.5212908686171084E-2</v>
      </c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3"/>
    </row>
    <row r="602" spans="1:43" x14ac:dyDescent="0.25">
      <c r="A602" s="12" t="s">
        <v>234</v>
      </c>
      <c r="B602">
        <v>145081</v>
      </c>
      <c r="C602">
        <v>11201</v>
      </c>
      <c r="F602" s="12"/>
      <c r="G602" s="12"/>
      <c r="H602" s="12"/>
      <c r="I602" s="12"/>
      <c r="J602" s="12"/>
      <c r="K602" s="12"/>
      <c r="L602" s="12"/>
      <c r="M602" s="12"/>
      <c r="N602" s="12">
        <v>9.4133004498598787</v>
      </c>
      <c r="O602" s="13"/>
      <c r="P602" s="12" t="s">
        <v>234</v>
      </c>
      <c r="Q602" s="12">
        <f t="shared" si="279"/>
        <v>1365691.0425661211</v>
      </c>
      <c r="R602" s="12">
        <f t="shared" si="280"/>
        <v>105438.3783388805</v>
      </c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3"/>
      <c r="AD602" s="12" t="s">
        <v>234</v>
      </c>
      <c r="AE602" s="12">
        <f t="shared" si="278"/>
        <v>1.1516453242496871</v>
      </c>
      <c r="AF602" s="12">
        <f>R602/$Q$608</f>
        <v>8.8912947091078415E-2</v>
      </c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3"/>
    </row>
    <row r="603" spans="1:43" x14ac:dyDescent="0.25">
      <c r="A603" s="12" t="s">
        <v>235</v>
      </c>
      <c r="B603">
        <v>74323</v>
      </c>
      <c r="C603">
        <v>10962</v>
      </c>
      <c r="F603" s="12"/>
      <c r="G603" s="12"/>
      <c r="H603" s="12"/>
      <c r="I603" s="12"/>
      <c r="J603" s="12"/>
      <c r="K603" s="12"/>
      <c r="L603" s="12"/>
      <c r="M603" s="12"/>
      <c r="N603" s="12">
        <v>3.3537949993383345</v>
      </c>
      <c r="O603" s="13"/>
      <c r="P603" s="12" t="s">
        <v>235</v>
      </c>
      <c r="Q603" s="12">
        <f t="shared" ref="Q603:Q607" si="281">B603*$N603</f>
        <v>249264.10573582305</v>
      </c>
      <c r="R603" s="12">
        <f t="shared" ref="R603" si="282">C603*$N603</f>
        <v>36764.300782746825</v>
      </c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3"/>
      <c r="AD603" s="12" t="s">
        <v>235</v>
      </c>
      <c r="AE603" s="12">
        <f t="shared" si="278"/>
        <v>0.21019676700416068</v>
      </c>
      <c r="AF603" s="12">
        <f>R603/$Q$608</f>
        <v>3.1002206045229734E-2</v>
      </c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3"/>
    </row>
    <row r="604" spans="1:43" x14ac:dyDescent="0.25">
      <c r="A604" s="12" t="s">
        <v>236</v>
      </c>
      <c r="F604" s="12"/>
      <c r="G604" s="12"/>
      <c r="H604" s="12"/>
      <c r="I604" s="12"/>
      <c r="J604" s="12"/>
      <c r="K604" s="12"/>
      <c r="L604" s="12"/>
      <c r="M604" s="12"/>
      <c r="N604" s="12">
        <v>3.7705854651120836</v>
      </c>
      <c r="O604" s="13"/>
      <c r="P604" s="12" t="s">
        <v>236</v>
      </c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3"/>
      <c r="AD604" s="12" t="s">
        <v>236</v>
      </c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3"/>
    </row>
    <row r="605" spans="1:43" x14ac:dyDescent="0.25">
      <c r="A605" s="12" t="s">
        <v>237</v>
      </c>
      <c r="B605">
        <v>15446</v>
      </c>
      <c r="F605" s="12"/>
      <c r="G605" s="12"/>
      <c r="H605" s="12"/>
      <c r="I605" s="12"/>
      <c r="J605" s="12"/>
      <c r="K605" s="12"/>
      <c r="L605" s="12"/>
      <c r="M605" s="12"/>
      <c r="N605" s="12">
        <v>10.154589962199262</v>
      </c>
      <c r="O605" s="13"/>
      <c r="P605" s="12" t="s">
        <v>237</v>
      </c>
      <c r="Q605" s="12">
        <f t="shared" si="281"/>
        <v>156847.79655612979</v>
      </c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3"/>
      <c r="AD605" s="12" t="s">
        <v>237</v>
      </c>
      <c r="AE605" s="12">
        <f>Q605/$Q$608</f>
        <v>0.13226493100762032</v>
      </c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3"/>
    </row>
    <row r="606" spans="1:43" x14ac:dyDescent="0.25">
      <c r="A606" s="12" t="s">
        <v>238</v>
      </c>
      <c r="B606">
        <v>45079</v>
      </c>
      <c r="F606" s="12"/>
      <c r="G606" s="12"/>
      <c r="H606" s="12"/>
      <c r="I606" s="12"/>
      <c r="J606" s="12"/>
      <c r="K606" s="12"/>
      <c r="L606" s="12"/>
      <c r="M606" s="12"/>
      <c r="N606" s="12">
        <v>2.4585723137428261</v>
      </c>
      <c r="O606" s="13"/>
      <c r="P606" s="12" t="s">
        <v>238</v>
      </c>
      <c r="Q606" s="12">
        <f t="shared" si="281"/>
        <v>110829.98133121285</v>
      </c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3"/>
      <c r="AD606" s="12" t="s">
        <v>238</v>
      </c>
      <c r="AE606" s="12">
        <f>Q606/$Q$608</f>
        <v>9.3459520351647743E-2</v>
      </c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3"/>
    </row>
    <row r="607" spans="1:43" x14ac:dyDescent="0.25">
      <c r="A607" s="12" t="s">
        <v>239</v>
      </c>
      <c r="B607">
        <v>88159</v>
      </c>
      <c r="F607" s="12"/>
      <c r="G607" s="12"/>
      <c r="H607" s="12"/>
      <c r="I607" s="12"/>
      <c r="J607" s="12"/>
      <c r="K607" s="12"/>
      <c r="L607" s="12"/>
      <c r="M607" s="12"/>
      <c r="N607" s="12">
        <v>5.7441821194253215</v>
      </c>
      <c r="O607" s="13"/>
      <c r="P607" s="12" t="s">
        <v>239</v>
      </c>
      <c r="Q607" s="12">
        <f t="shared" si="281"/>
        <v>506401.35146641691</v>
      </c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3"/>
      <c r="AD607" s="12" t="s">
        <v>239</v>
      </c>
      <c r="AE607" s="12">
        <f>Q607/$Q$608</f>
        <v>0.42703271123035552</v>
      </c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3"/>
    </row>
    <row r="608" spans="1:43" ht="15.75" x14ac:dyDescent="0.25">
      <c r="A608" s="11" t="s">
        <v>240</v>
      </c>
      <c r="B608" s="12">
        <f t="shared" ref="B608:M608" si="283">AVERAGE(B598:B602)</f>
        <v>130406.6</v>
      </c>
      <c r="C608" s="12">
        <f t="shared" si="283"/>
        <v>17595.666666666668</v>
      </c>
      <c r="D608" s="12" t="e">
        <f t="shared" si="283"/>
        <v>#DIV/0!</v>
      </c>
      <c r="E608" s="12" t="e">
        <f t="shared" si="283"/>
        <v>#DIV/0!</v>
      </c>
      <c r="F608" s="12" t="e">
        <f t="shared" si="283"/>
        <v>#DIV/0!</v>
      </c>
      <c r="G608" s="12" t="e">
        <f t="shared" si="283"/>
        <v>#DIV/0!</v>
      </c>
      <c r="H608" s="12" t="e">
        <f t="shared" si="283"/>
        <v>#DIV/0!</v>
      </c>
      <c r="I608" s="12" t="e">
        <f t="shared" si="283"/>
        <v>#DIV/0!</v>
      </c>
      <c r="J608" s="12" t="e">
        <f t="shared" si="283"/>
        <v>#DIV/0!</v>
      </c>
      <c r="K608" s="12" t="e">
        <f t="shared" si="283"/>
        <v>#DIV/0!</v>
      </c>
      <c r="L608" s="12" t="e">
        <f t="shared" si="283"/>
        <v>#DIV/0!</v>
      </c>
      <c r="M608" s="12" t="e">
        <f t="shared" si="283"/>
        <v>#DIV/0!</v>
      </c>
      <c r="N608" s="12"/>
      <c r="O608" s="13"/>
      <c r="P608" s="11" t="s">
        <v>240</v>
      </c>
      <c r="Q608" s="12">
        <f>AVERAGE(Q598:Q602)</f>
        <v>1185860.7974255334</v>
      </c>
      <c r="R608" s="12">
        <f>AVERAGE(R598:R602)</f>
        <v>65659.305838122629</v>
      </c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3"/>
      <c r="AD608" s="11" t="s">
        <v>240</v>
      </c>
      <c r="AE608" s="12">
        <f>AVERAGE(AE598:AE602)</f>
        <v>1</v>
      </c>
      <c r="AF608" s="12">
        <f>AVERAGE(AF598:AF602)</f>
        <v>5.5368476621089874E-2</v>
      </c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3"/>
    </row>
    <row r="609" spans="1:43" ht="15.75" x14ac:dyDescent="0.25">
      <c r="A609" s="11" t="s">
        <v>241</v>
      </c>
      <c r="B609" s="12">
        <f>AVERAGE(B603:B607)</f>
        <v>55751.75</v>
      </c>
      <c r="C609" s="12">
        <f t="shared" ref="C609:M609" si="284">AVERAGE(C603:C607)</f>
        <v>10962</v>
      </c>
      <c r="D609" s="12" t="e">
        <f t="shared" si="284"/>
        <v>#DIV/0!</v>
      </c>
      <c r="E609" s="12" t="e">
        <f t="shared" si="284"/>
        <v>#DIV/0!</v>
      </c>
      <c r="F609" s="12" t="e">
        <f t="shared" si="284"/>
        <v>#DIV/0!</v>
      </c>
      <c r="G609" s="12" t="e">
        <f t="shared" si="284"/>
        <v>#DIV/0!</v>
      </c>
      <c r="H609" s="12" t="e">
        <f t="shared" si="284"/>
        <v>#DIV/0!</v>
      </c>
      <c r="I609" s="12" t="e">
        <f t="shared" si="284"/>
        <v>#DIV/0!</v>
      </c>
      <c r="J609" s="12" t="e">
        <f t="shared" si="284"/>
        <v>#DIV/0!</v>
      </c>
      <c r="K609" s="12" t="e">
        <f t="shared" si="284"/>
        <v>#DIV/0!</v>
      </c>
      <c r="L609" s="12" t="e">
        <f t="shared" si="284"/>
        <v>#DIV/0!</v>
      </c>
      <c r="M609" s="12" t="e">
        <f t="shared" si="284"/>
        <v>#DIV/0!</v>
      </c>
      <c r="N609" s="12"/>
      <c r="O609" s="13"/>
      <c r="P609" s="11" t="s">
        <v>241</v>
      </c>
      <c r="Q609" s="12">
        <f>AVERAGE(Q603:Q607)</f>
        <v>255835.80877239566</v>
      </c>
      <c r="R609" s="12">
        <f t="shared" ref="R609" si="285">AVERAGE(R603:R607)</f>
        <v>36764.300782746825</v>
      </c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3"/>
      <c r="AD609" s="11" t="s">
        <v>241</v>
      </c>
      <c r="AE609" s="12">
        <f>AVERAGE(AE603:AE607)</f>
        <v>0.21573848239844606</v>
      </c>
      <c r="AF609" s="12">
        <f>AVERAGE(AF603:AF607)</f>
        <v>3.1002206045229734E-2</v>
      </c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3"/>
    </row>
    <row r="610" spans="1:43" ht="15.75" x14ac:dyDescent="0.25">
      <c r="A610" s="1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5"/>
      <c r="P610" s="11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5"/>
      <c r="AD610" s="11" t="s">
        <v>242</v>
      </c>
      <c r="AE610" s="14">
        <f>TTEST(AE598:AE602,AE603:AE607,1,2)</f>
        <v>0.11654738622954486</v>
      </c>
      <c r="AF610" s="14" t="e">
        <f>TTEST(AF598:AF602,AF603:AF607,1,2)</f>
        <v>#DIV/0!</v>
      </c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5"/>
    </row>
    <row r="611" spans="1:43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</row>
    <row r="612" spans="1:43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</row>
    <row r="613" spans="1:43" ht="15.75" x14ac:dyDescent="0.25">
      <c r="A613" s="11" t="s">
        <v>216</v>
      </c>
      <c r="B613" s="17" t="s">
        <v>181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2"/>
      <c r="N613" s="12"/>
      <c r="O613" s="13"/>
      <c r="P613" s="11" t="s">
        <v>217</v>
      </c>
      <c r="Q613" s="17" t="str">
        <f>B613</f>
        <v>Neu5Ac</v>
      </c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2"/>
      <c r="AC613" s="13"/>
      <c r="AD613" s="11" t="s">
        <v>214</v>
      </c>
      <c r="AE613" s="17" t="str">
        <f>B613</f>
        <v>Neu5Ac</v>
      </c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2"/>
      <c r="AQ613" s="13"/>
    </row>
    <row r="614" spans="1:43" x14ac:dyDescent="0.25">
      <c r="A614" s="12"/>
      <c r="B614" s="14" t="s">
        <v>218</v>
      </c>
      <c r="C614" s="14" t="s">
        <v>219</v>
      </c>
      <c r="D614" s="14" t="s">
        <v>220</v>
      </c>
      <c r="E614" s="14" t="s">
        <v>221</v>
      </c>
      <c r="F614" s="14" t="s">
        <v>222</v>
      </c>
      <c r="G614" s="14" t="s">
        <v>223</v>
      </c>
      <c r="H614" s="14" t="s">
        <v>224</v>
      </c>
      <c r="I614" s="14" t="s">
        <v>225</v>
      </c>
      <c r="J614" s="14" t="s">
        <v>226</v>
      </c>
      <c r="K614" s="14" t="s">
        <v>227</v>
      </c>
      <c r="L614" s="14" t="s">
        <v>228</v>
      </c>
      <c r="M614" s="14" t="s">
        <v>229</v>
      </c>
      <c r="N614" s="14" t="s">
        <v>213</v>
      </c>
      <c r="O614" s="13"/>
      <c r="P614" s="12"/>
      <c r="Q614" s="14" t="s">
        <v>218</v>
      </c>
      <c r="R614" s="14" t="s">
        <v>219</v>
      </c>
      <c r="S614" s="14" t="s">
        <v>220</v>
      </c>
      <c r="T614" s="14" t="s">
        <v>221</v>
      </c>
      <c r="U614" s="14" t="s">
        <v>222</v>
      </c>
      <c r="V614" s="14" t="s">
        <v>223</v>
      </c>
      <c r="W614" s="14" t="s">
        <v>224</v>
      </c>
      <c r="X614" s="14" t="s">
        <v>225</v>
      </c>
      <c r="Y614" s="14" t="s">
        <v>226</v>
      </c>
      <c r="Z614" s="14" t="s">
        <v>227</v>
      </c>
      <c r="AA614" s="14" t="s">
        <v>228</v>
      </c>
      <c r="AB614" s="14" t="s">
        <v>229</v>
      </c>
      <c r="AC614" s="13"/>
      <c r="AD614" s="12"/>
      <c r="AE614" s="14" t="s">
        <v>218</v>
      </c>
      <c r="AF614" s="14" t="s">
        <v>219</v>
      </c>
      <c r="AG614" s="14" t="s">
        <v>220</v>
      </c>
      <c r="AH614" s="14" t="s">
        <v>221</v>
      </c>
      <c r="AI614" s="14" t="s">
        <v>222</v>
      </c>
      <c r="AJ614" s="14" t="s">
        <v>223</v>
      </c>
      <c r="AK614" s="14" t="s">
        <v>224</v>
      </c>
      <c r="AL614" s="14" t="s">
        <v>225</v>
      </c>
      <c r="AM614" s="14" t="s">
        <v>226</v>
      </c>
      <c r="AN614" s="14" t="s">
        <v>227</v>
      </c>
      <c r="AO614" s="14" t="s">
        <v>228</v>
      </c>
      <c r="AP614" s="14" t="s">
        <v>229</v>
      </c>
      <c r="AQ614" s="13"/>
    </row>
    <row r="615" spans="1:43" x14ac:dyDescent="0.25">
      <c r="A615" s="12" t="s">
        <v>230</v>
      </c>
      <c r="B615">
        <v>240102</v>
      </c>
      <c r="F615" s="12"/>
      <c r="H615" s="12"/>
      <c r="I615" s="12"/>
      <c r="J615" s="12"/>
      <c r="K615" s="12"/>
      <c r="L615" s="12"/>
      <c r="M615" s="12"/>
      <c r="N615" s="12">
        <v>3.6634621409977131</v>
      </c>
      <c r="O615" s="13"/>
      <c r="P615" s="12" t="s">
        <v>230</v>
      </c>
      <c r="Q615" s="12">
        <f>B615*$N615</f>
        <v>879604.58697783295</v>
      </c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3"/>
      <c r="AD615" s="12" t="s">
        <v>230</v>
      </c>
      <c r="AE615" s="12">
        <f t="shared" ref="AE615:AE624" si="286">Q615/$Q$625</f>
        <v>0.62040342933469017</v>
      </c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3"/>
    </row>
    <row r="616" spans="1:43" x14ac:dyDescent="0.25">
      <c r="A616" s="12" t="s">
        <v>231</v>
      </c>
      <c r="B616">
        <v>92630</v>
      </c>
      <c r="F616" s="12"/>
      <c r="G616">
        <v>150102</v>
      </c>
      <c r="H616" s="12"/>
      <c r="I616" s="12"/>
      <c r="J616" s="12"/>
      <c r="K616" s="12"/>
      <c r="L616" s="12"/>
      <c r="M616" s="12"/>
      <c r="N616" s="12">
        <v>52.663271584675194</v>
      </c>
      <c r="O616" s="13"/>
      <c r="P616" s="12" t="s">
        <v>231</v>
      </c>
      <c r="Q616" s="12">
        <f t="shared" ref="Q616:Q619" si="287">B616*$N616</f>
        <v>4878198.846888463</v>
      </c>
      <c r="R616" s="12"/>
      <c r="S616" s="12"/>
      <c r="T616" s="12"/>
      <c r="U616" s="12"/>
      <c r="V616" s="12">
        <f t="shared" ref="V616:V619" si="288">G616*$N616</f>
        <v>7904862.3914029161</v>
      </c>
      <c r="W616" s="12"/>
      <c r="X616" s="12"/>
      <c r="Y616" s="12"/>
      <c r="Z616" s="12"/>
      <c r="AA616" s="12"/>
      <c r="AB616" s="12"/>
      <c r="AC616" s="13"/>
      <c r="AD616" s="12" t="s">
        <v>231</v>
      </c>
      <c r="AE616" s="12">
        <f t="shared" si="286"/>
        <v>3.4406952150903272</v>
      </c>
      <c r="AF616" s="12"/>
      <c r="AG616" s="12"/>
      <c r="AH616" s="12"/>
      <c r="AI616" s="12"/>
      <c r="AJ616" s="12">
        <f>V616/$Q$625</f>
        <v>5.5754640308268195</v>
      </c>
      <c r="AK616" s="12"/>
      <c r="AL616" s="12"/>
      <c r="AM616" s="12"/>
      <c r="AN616" s="12"/>
      <c r="AO616" s="12"/>
      <c r="AP616" s="12"/>
      <c r="AQ616" s="13"/>
    </row>
    <row r="617" spans="1:43" x14ac:dyDescent="0.25">
      <c r="A617" s="12" t="s">
        <v>232</v>
      </c>
      <c r="B617">
        <v>95601</v>
      </c>
      <c r="F617" s="12"/>
      <c r="H617" s="12"/>
      <c r="I617" s="12"/>
      <c r="J617" s="12"/>
      <c r="K617" s="12"/>
      <c r="L617" s="12"/>
      <c r="M617" s="12"/>
      <c r="N617" s="12">
        <v>5.27428246560173</v>
      </c>
      <c r="O617" s="13"/>
      <c r="P617" s="12" t="s">
        <v>232</v>
      </c>
      <c r="Q617" s="12">
        <f t="shared" si="287"/>
        <v>504226.677993991</v>
      </c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3"/>
      <c r="AD617" s="12" t="s">
        <v>232</v>
      </c>
      <c r="AE617" s="12">
        <f t="shared" si="286"/>
        <v>0.35564157443098243</v>
      </c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3"/>
    </row>
    <row r="618" spans="1:43" x14ac:dyDescent="0.25">
      <c r="A618" s="12" t="s">
        <v>233</v>
      </c>
      <c r="B618">
        <v>225555</v>
      </c>
      <c r="C618">
        <v>16947</v>
      </c>
      <c r="F618" s="12"/>
      <c r="G618">
        <v>150525</v>
      </c>
      <c r="H618" s="12"/>
      <c r="I618" s="12"/>
      <c r="J618" s="12"/>
      <c r="K618" s="12"/>
      <c r="L618" s="12"/>
      <c r="M618" s="12"/>
      <c r="N618" s="12">
        <v>1</v>
      </c>
      <c r="O618" s="13"/>
      <c r="P618" s="12" t="s">
        <v>233</v>
      </c>
      <c r="Q618" s="12">
        <f t="shared" si="287"/>
        <v>225555</v>
      </c>
      <c r="R618" s="12">
        <f t="shared" ref="R618" si="289">C618*$N618</f>
        <v>16947</v>
      </c>
      <c r="S618" s="12"/>
      <c r="T618" s="12"/>
      <c r="U618" s="12"/>
      <c r="V618" s="12">
        <f t="shared" si="288"/>
        <v>150525</v>
      </c>
      <c r="W618" s="12"/>
      <c r="X618" s="12"/>
      <c r="Y618" s="12"/>
      <c r="Z618" s="12"/>
      <c r="AA618" s="12"/>
      <c r="AB618" s="12"/>
      <c r="AC618" s="13"/>
      <c r="AD618" s="12" t="s">
        <v>233</v>
      </c>
      <c r="AE618" s="12">
        <f t="shared" si="286"/>
        <v>0.15908863775299134</v>
      </c>
      <c r="AF618" s="12">
        <f>R618/$Q$625</f>
        <v>1.19530719514085E-2</v>
      </c>
      <c r="AG618" s="12"/>
      <c r="AH618" s="12"/>
      <c r="AI618" s="12"/>
      <c r="AJ618" s="12">
        <f>V618/$Q$625</f>
        <v>0.10616841656256355</v>
      </c>
      <c r="AK618" s="12"/>
      <c r="AL618" s="12"/>
      <c r="AM618" s="12"/>
      <c r="AN618" s="12"/>
      <c r="AO618" s="12"/>
      <c r="AP618" s="12"/>
      <c r="AQ618" s="13"/>
    </row>
    <row r="619" spans="1:43" x14ac:dyDescent="0.25">
      <c r="A619" s="12" t="s">
        <v>234</v>
      </c>
      <c r="B619">
        <v>63887</v>
      </c>
      <c r="F619" s="12"/>
      <c r="G619">
        <v>35924</v>
      </c>
      <c r="H619" s="12"/>
      <c r="I619" s="12"/>
      <c r="J619" s="12"/>
      <c r="K619" s="12"/>
      <c r="L619" s="12"/>
      <c r="M619" s="12"/>
      <c r="N619" s="12">
        <v>9.4133004498598787</v>
      </c>
      <c r="O619" s="13"/>
      <c r="P619" s="12" t="s">
        <v>234</v>
      </c>
      <c r="Q619" s="12">
        <f t="shared" si="287"/>
        <v>601387.52584019804</v>
      </c>
      <c r="R619" s="12"/>
      <c r="S619" s="12"/>
      <c r="T619" s="12"/>
      <c r="U619" s="12"/>
      <c r="V619" s="12">
        <f t="shared" si="288"/>
        <v>338163.40536076628</v>
      </c>
      <c r="W619" s="12"/>
      <c r="X619" s="12"/>
      <c r="Y619" s="12"/>
      <c r="Z619" s="12"/>
      <c r="AA619" s="12"/>
      <c r="AB619" s="12"/>
      <c r="AC619" s="13"/>
      <c r="AD619" s="12" t="s">
        <v>234</v>
      </c>
      <c r="AE619" s="12">
        <f t="shared" si="286"/>
        <v>0.42417114339100881</v>
      </c>
      <c r="AF619" s="12"/>
      <c r="AG619" s="12"/>
      <c r="AH619" s="12"/>
      <c r="AI619" s="12"/>
      <c r="AJ619" s="12">
        <f>V619/$Q$625</f>
        <v>0.23851369065973674</v>
      </c>
      <c r="AK619" s="12"/>
      <c r="AL619" s="12"/>
      <c r="AM619" s="12"/>
      <c r="AN619" s="12"/>
      <c r="AO619" s="12"/>
      <c r="AP619" s="12"/>
      <c r="AQ619" s="13"/>
    </row>
    <row r="620" spans="1:43" x14ac:dyDescent="0.25">
      <c r="A620" s="12" t="s">
        <v>235</v>
      </c>
      <c r="B620">
        <v>241787</v>
      </c>
      <c r="C620">
        <v>19771</v>
      </c>
      <c r="F620" s="12"/>
      <c r="G620">
        <v>296042</v>
      </c>
      <c r="H620" s="12"/>
      <c r="I620" s="12"/>
      <c r="J620" s="12"/>
      <c r="K620" s="12"/>
      <c r="L620" s="12"/>
      <c r="M620" s="12"/>
      <c r="N620" s="12">
        <v>3.3537949993383345</v>
      </c>
      <c r="O620" s="13"/>
      <c r="P620" s="12" t="s">
        <v>235</v>
      </c>
      <c r="Q620" s="12">
        <f t="shared" ref="Q620:Q624" si="290">B620*$N620</f>
        <v>810904.03150501789</v>
      </c>
      <c r="R620" s="12">
        <f t="shared" ref="R620" si="291">C620*$N620</f>
        <v>66307.880931918204</v>
      </c>
      <c r="S620" s="12"/>
      <c r="T620" s="12"/>
      <c r="U620" s="12"/>
      <c r="V620" s="12">
        <f t="shared" ref="V620:V624" si="292">G620*$N620</f>
        <v>992864.17919411918</v>
      </c>
      <c r="W620" s="12"/>
      <c r="X620" s="12"/>
      <c r="Y620" s="12"/>
      <c r="Z620" s="12"/>
      <c r="AA620" s="12"/>
      <c r="AB620" s="12"/>
      <c r="AC620" s="13"/>
      <c r="AD620" s="12" t="s">
        <v>235</v>
      </c>
      <c r="AE620" s="12">
        <f t="shared" si="286"/>
        <v>0.57194749715387405</v>
      </c>
      <c r="AF620" s="12">
        <f>R620/$Q$625</f>
        <v>4.6768329009538326E-2</v>
      </c>
      <c r="AG620" s="12"/>
      <c r="AH620" s="12"/>
      <c r="AI620" s="12"/>
      <c r="AJ620" s="12">
        <f>V620/$Q$625</f>
        <v>0.70028777788891539</v>
      </c>
      <c r="AK620" s="12"/>
      <c r="AL620" s="12"/>
      <c r="AM620" s="12"/>
      <c r="AN620" s="12"/>
      <c r="AO620" s="12"/>
      <c r="AP620" s="12"/>
      <c r="AQ620" s="13"/>
    </row>
    <row r="621" spans="1:43" x14ac:dyDescent="0.25">
      <c r="A621" s="12" t="s">
        <v>236</v>
      </c>
      <c r="B621">
        <v>292264</v>
      </c>
      <c r="F621" s="12"/>
      <c r="H621" s="12"/>
      <c r="I621" s="12"/>
      <c r="J621" s="12"/>
      <c r="K621" s="12"/>
      <c r="L621" s="12"/>
      <c r="M621" s="12"/>
      <c r="N621" s="12">
        <v>3.7705854651120836</v>
      </c>
      <c r="O621" s="13"/>
      <c r="P621" s="12" t="s">
        <v>236</v>
      </c>
      <c r="Q621" s="12">
        <f t="shared" si="290"/>
        <v>1102006.390375518</v>
      </c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3"/>
      <c r="AD621" s="12" t="s">
        <v>236</v>
      </c>
      <c r="AE621" s="12">
        <f t="shared" si="286"/>
        <v>0.77726805187174897</v>
      </c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3"/>
    </row>
    <row r="622" spans="1:43" x14ac:dyDescent="0.25">
      <c r="A622" s="12" t="s">
        <v>237</v>
      </c>
      <c r="B622">
        <v>124958</v>
      </c>
      <c r="F622" s="12"/>
      <c r="G622">
        <v>13401</v>
      </c>
      <c r="H622" s="12"/>
      <c r="I622" s="12"/>
      <c r="J622" s="12"/>
      <c r="K622" s="12"/>
      <c r="L622" s="12"/>
      <c r="M622" s="12"/>
      <c r="N622" s="12">
        <v>10.154589962199262</v>
      </c>
      <c r="O622" s="13"/>
      <c r="P622" s="12" t="s">
        <v>237</v>
      </c>
      <c r="Q622" s="12">
        <f t="shared" si="290"/>
        <v>1268897.2524964954</v>
      </c>
      <c r="R622" s="12"/>
      <c r="S622" s="12"/>
      <c r="T622" s="12"/>
      <c r="U622" s="12"/>
      <c r="V622" s="12">
        <f t="shared" si="292"/>
        <v>136081.6600834323</v>
      </c>
      <c r="W622" s="12"/>
      <c r="X622" s="12"/>
      <c r="Y622" s="12"/>
      <c r="Z622" s="12"/>
      <c r="AA622" s="12"/>
      <c r="AB622" s="12"/>
      <c r="AC622" s="13"/>
      <c r="AD622" s="12" t="s">
        <v>237</v>
      </c>
      <c r="AE622" s="12">
        <f t="shared" si="286"/>
        <v>0.89497965173984595</v>
      </c>
      <c r="AF622" s="12"/>
      <c r="AG622" s="12"/>
      <c r="AH622" s="12"/>
      <c r="AI622" s="12"/>
      <c r="AJ622" s="12">
        <f>V622/$Q$625</f>
        <v>9.5981228196399385E-2</v>
      </c>
      <c r="AK622" s="12"/>
      <c r="AL622" s="12"/>
      <c r="AM622" s="12"/>
      <c r="AN622" s="12"/>
      <c r="AO622" s="12"/>
      <c r="AP622" s="12"/>
      <c r="AQ622" s="13"/>
    </row>
    <row r="623" spans="1:43" x14ac:dyDescent="0.25">
      <c r="A623" s="12" t="s">
        <v>238</v>
      </c>
      <c r="B623">
        <v>106479</v>
      </c>
      <c r="F623" s="12"/>
      <c r="G623">
        <v>105076</v>
      </c>
      <c r="H623" s="12"/>
      <c r="I623" s="12"/>
      <c r="J623" s="12"/>
      <c r="K623" s="12"/>
      <c r="L623" s="12"/>
      <c r="M623" s="12"/>
      <c r="N623" s="12">
        <v>2.4585723137428261</v>
      </c>
      <c r="O623" s="13"/>
      <c r="P623" s="12" t="s">
        <v>238</v>
      </c>
      <c r="Q623" s="12">
        <f t="shared" si="290"/>
        <v>261786.32139502239</v>
      </c>
      <c r="R623" s="12"/>
      <c r="S623" s="12"/>
      <c r="T623" s="12"/>
      <c r="U623" s="12"/>
      <c r="V623" s="12">
        <f t="shared" si="292"/>
        <v>258336.94443884119</v>
      </c>
      <c r="W623" s="12"/>
      <c r="X623" s="12"/>
      <c r="Y623" s="12"/>
      <c r="Z623" s="12"/>
      <c r="AA623" s="12"/>
      <c r="AB623" s="12"/>
      <c r="AC623" s="13"/>
      <c r="AD623" s="12" t="s">
        <v>238</v>
      </c>
      <c r="AE623" s="12">
        <f t="shared" si="286"/>
        <v>0.18464334310079974</v>
      </c>
      <c r="AF623" s="12"/>
      <c r="AG623" s="12"/>
      <c r="AH623" s="12"/>
      <c r="AI623" s="12"/>
      <c r="AJ623" s="12">
        <f>V623/$Q$625</f>
        <v>0.18221042571455059</v>
      </c>
      <c r="AK623" s="12"/>
      <c r="AL623" s="12"/>
      <c r="AM623" s="12"/>
      <c r="AN623" s="12"/>
      <c r="AO623" s="12"/>
      <c r="AP623" s="12"/>
      <c r="AQ623" s="13"/>
    </row>
    <row r="624" spans="1:43" x14ac:dyDescent="0.25">
      <c r="A624" s="12" t="s">
        <v>239</v>
      </c>
      <c r="B624">
        <v>48012</v>
      </c>
      <c r="F624" s="12"/>
      <c r="G624">
        <v>23801</v>
      </c>
      <c r="H624" s="12"/>
      <c r="I624" s="12"/>
      <c r="J624" s="12"/>
      <c r="K624" s="12"/>
      <c r="L624" s="12"/>
      <c r="M624" s="12"/>
      <c r="N624" s="12">
        <v>5.7441821194253215</v>
      </c>
      <c r="O624" s="13"/>
      <c r="P624" s="12" t="s">
        <v>239</v>
      </c>
      <c r="Q624" s="12">
        <f t="shared" si="290"/>
        <v>275789.67191784852</v>
      </c>
      <c r="R624" s="12"/>
      <c r="S624" s="12"/>
      <c r="T624" s="12"/>
      <c r="U624" s="12"/>
      <c r="V624" s="12">
        <f t="shared" si="292"/>
        <v>136717.27862444209</v>
      </c>
      <c r="W624" s="12"/>
      <c r="X624" s="12"/>
      <c r="Y624" s="12"/>
      <c r="Z624" s="12"/>
      <c r="AA624" s="12"/>
      <c r="AB624" s="12"/>
      <c r="AC624" s="13"/>
      <c r="AD624" s="12" t="s">
        <v>239</v>
      </c>
      <c r="AE624" s="12">
        <f t="shared" si="286"/>
        <v>0.19452019778659277</v>
      </c>
      <c r="AF624" s="12"/>
      <c r="AG624" s="12"/>
      <c r="AH624" s="12"/>
      <c r="AI624" s="12"/>
      <c r="AJ624" s="12">
        <f>V624/$Q$625</f>
        <v>9.6429543187509265E-2</v>
      </c>
      <c r="AK624" s="12"/>
      <c r="AL624" s="12"/>
      <c r="AM624" s="12"/>
      <c r="AN624" s="12"/>
      <c r="AO624" s="12"/>
      <c r="AP624" s="12"/>
      <c r="AQ624" s="13"/>
    </row>
    <row r="625" spans="1:43" ht="15.75" x14ac:dyDescent="0.25">
      <c r="A625" s="11" t="s">
        <v>240</v>
      </c>
      <c r="B625" s="12">
        <f t="shared" ref="B625:M625" si="293">AVERAGE(B615:B619)</f>
        <v>143555</v>
      </c>
      <c r="C625" s="12">
        <f t="shared" si="293"/>
        <v>16947</v>
      </c>
      <c r="D625" s="12" t="e">
        <f t="shared" si="293"/>
        <v>#DIV/0!</v>
      </c>
      <c r="E625" s="12" t="e">
        <f t="shared" si="293"/>
        <v>#DIV/0!</v>
      </c>
      <c r="F625" s="12" t="e">
        <f t="shared" si="293"/>
        <v>#DIV/0!</v>
      </c>
      <c r="G625" s="12">
        <f t="shared" si="293"/>
        <v>112183.66666666667</v>
      </c>
      <c r="H625" s="12" t="e">
        <f t="shared" si="293"/>
        <v>#DIV/0!</v>
      </c>
      <c r="I625" s="12" t="e">
        <f t="shared" si="293"/>
        <v>#DIV/0!</v>
      </c>
      <c r="J625" s="12" t="e">
        <f t="shared" si="293"/>
        <v>#DIV/0!</v>
      </c>
      <c r="K625" s="12" t="e">
        <f t="shared" si="293"/>
        <v>#DIV/0!</v>
      </c>
      <c r="L625" s="12" t="e">
        <f t="shared" si="293"/>
        <v>#DIV/0!</v>
      </c>
      <c r="M625" s="12" t="e">
        <f t="shared" si="293"/>
        <v>#DIV/0!</v>
      </c>
      <c r="N625" s="12"/>
      <c r="O625" s="13"/>
      <c r="P625" s="11" t="s">
        <v>240</v>
      </c>
      <c r="Q625" s="12">
        <f>AVERAGE(Q615:Q619)</f>
        <v>1417794.527540097</v>
      </c>
      <c r="R625" s="12">
        <f>AVERAGE(R615:R619)</f>
        <v>16947</v>
      </c>
      <c r="S625" s="12"/>
      <c r="T625" s="12"/>
      <c r="U625" s="12"/>
      <c r="V625" s="12">
        <f>AVERAGE(V615:V619)</f>
        <v>2797850.2655878942</v>
      </c>
      <c r="W625" s="12"/>
      <c r="X625" s="12"/>
      <c r="Y625" s="12"/>
      <c r="Z625" s="12"/>
      <c r="AA625" s="12"/>
      <c r="AB625" s="12"/>
      <c r="AC625" s="13"/>
      <c r="AD625" s="11" t="s">
        <v>240</v>
      </c>
      <c r="AE625" s="12">
        <f>AVERAGE(AE615:AE619)</f>
        <v>1</v>
      </c>
      <c r="AF625" s="12">
        <f>AVERAGE(AF615:AF619)</f>
        <v>1.19530719514085E-2</v>
      </c>
      <c r="AG625" s="12"/>
      <c r="AH625" s="12"/>
      <c r="AI625" s="12"/>
      <c r="AJ625" s="12">
        <f>AVERAGE(AJ615:AJ619)</f>
        <v>1.9733820460163731</v>
      </c>
      <c r="AK625" s="12"/>
      <c r="AL625" s="12"/>
      <c r="AM625" s="12"/>
      <c r="AN625" s="12"/>
      <c r="AO625" s="12"/>
      <c r="AP625" s="12"/>
      <c r="AQ625" s="13"/>
    </row>
    <row r="626" spans="1:43" ht="15.75" x14ac:dyDescent="0.25">
      <c r="A626" s="11" t="s">
        <v>241</v>
      </c>
      <c r="B626" s="12">
        <f>AVERAGE(B620:B624)</f>
        <v>162700</v>
      </c>
      <c r="C626" s="12">
        <f t="shared" ref="C626:M626" si="294">AVERAGE(C620:C624)</f>
        <v>19771</v>
      </c>
      <c r="D626" s="12" t="e">
        <f t="shared" si="294"/>
        <v>#DIV/0!</v>
      </c>
      <c r="E626" s="12" t="e">
        <f t="shared" si="294"/>
        <v>#DIV/0!</v>
      </c>
      <c r="F626" s="12" t="e">
        <f t="shared" si="294"/>
        <v>#DIV/0!</v>
      </c>
      <c r="G626" s="12">
        <f t="shared" si="294"/>
        <v>109580</v>
      </c>
      <c r="H626" s="12" t="e">
        <f t="shared" si="294"/>
        <v>#DIV/0!</v>
      </c>
      <c r="I626" s="12" t="e">
        <f t="shared" si="294"/>
        <v>#DIV/0!</v>
      </c>
      <c r="J626" s="12" t="e">
        <f t="shared" si="294"/>
        <v>#DIV/0!</v>
      </c>
      <c r="K626" s="12" t="e">
        <f t="shared" si="294"/>
        <v>#DIV/0!</v>
      </c>
      <c r="L626" s="12" t="e">
        <f t="shared" si="294"/>
        <v>#DIV/0!</v>
      </c>
      <c r="M626" s="12" t="e">
        <f t="shared" si="294"/>
        <v>#DIV/0!</v>
      </c>
      <c r="N626" s="12"/>
      <c r="O626" s="13"/>
      <c r="P626" s="11" t="s">
        <v>241</v>
      </c>
      <c r="Q626" s="12">
        <f>AVERAGE(Q620:Q624)</f>
        <v>743876.73353798036</v>
      </c>
      <c r="R626" s="12">
        <f t="shared" ref="R626:V626" si="295">AVERAGE(R620:R624)</f>
        <v>66307.880931918204</v>
      </c>
      <c r="S626" s="12"/>
      <c r="T626" s="12"/>
      <c r="U626" s="12"/>
      <c r="V626" s="12">
        <f t="shared" si="295"/>
        <v>381000.01558520872</v>
      </c>
      <c r="W626" s="12"/>
      <c r="X626" s="12"/>
      <c r="Y626" s="12"/>
      <c r="Z626" s="12"/>
      <c r="AA626" s="12"/>
      <c r="AB626" s="12"/>
      <c r="AC626" s="13"/>
      <c r="AD626" s="11" t="s">
        <v>241</v>
      </c>
      <c r="AE626" s="12">
        <f>AVERAGE(AE620:AE624)</f>
        <v>0.52467174833057229</v>
      </c>
      <c r="AF626" s="12">
        <f>AVERAGE(AF620:AF624)</f>
        <v>4.6768329009538326E-2</v>
      </c>
      <c r="AG626" s="12"/>
      <c r="AH626" s="12"/>
      <c r="AI626" s="12"/>
      <c r="AJ626" s="12">
        <f>AVERAGE(AJ620:AJ624)</f>
        <v>0.26872724374684365</v>
      </c>
      <c r="AK626" s="12"/>
      <c r="AL626" s="12"/>
      <c r="AM626" s="12"/>
      <c r="AN626" s="12"/>
      <c r="AO626" s="12"/>
      <c r="AP626" s="12"/>
      <c r="AQ626" s="13"/>
    </row>
    <row r="627" spans="1:43" ht="15.75" x14ac:dyDescent="0.25">
      <c r="A627" s="1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5"/>
      <c r="P627" s="11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5"/>
      <c r="AD627" s="11" t="s">
        <v>242</v>
      </c>
      <c r="AE627" s="14">
        <f>TTEST(AE615:AE619,AE620:AE624,1,2)</f>
        <v>0.23669118807535228</v>
      </c>
      <c r="AF627" s="14" t="e">
        <f>TTEST(AF615:AF619,AF620:AF624,1,2)</f>
        <v>#DIV/0!</v>
      </c>
      <c r="AG627" s="14"/>
      <c r="AH627" s="14"/>
      <c r="AI627" s="14"/>
      <c r="AJ627" s="14">
        <f>TTEST(AJ615:AJ619,AJ620:AJ624,1,2)</f>
        <v>0.15608363090339186</v>
      </c>
      <c r="AK627" s="14"/>
      <c r="AL627" s="14"/>
      <c r="AM627" s="14"/>
      <c r="AN627" s="14"/>
      <c r="AO627" s="14"/>
      <c r="AP627" s="14"/>
      <c r="AQ627" s="15"/>
    </row>
    <row r="628" spans="1:43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</row>
    <row r="629" spans="1:43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</row>
    <row r="630" spans="1:43" ht="15.75" x14ac:dyDescent="0.25">
      <c r="A630" s="11" t="s">
        <v>216</v>
      </c>
      <c r="B630" s="17" t="s">
        <v>65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2"/>
      <c r="N630" s="12"/>
      <c r="O630" s="13"/>
      <c r="P630" s="11" t="s">
        <v>217</v>
      </c>
      <c r="Q630" s="17" t="str">
        <f>B630</f>
        <v>O-Phosphorylethanolamine</v>
      </c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2"/>
      <c r="AC630" s="13"/>
      <c r="AD630" s="11" t="s">
        <v>214</v>
      </c>
      <c r="AE630" s="17" t="str">
        <f>B630</f>
        <v>O-Phosphorylethanolamine</v>
      </c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2"/>
      <c r="AQ630" s="13"/>
    </row>
    <row r="631" spans="1:43" x14ac:dyDescent="0.25">
      <c r="A631" s="12"/>
      <c r="B631" s="14" t="s">
        <v>218</v>
      </c>
      <c r="C631" s="14" t="s">
        <v>219</v>
      </c>
      <c r="D631" s="14" t="s">
        <v>220</v>
      </c>
      <c r="E631" s="14" t="s">
        <v>221</v>
      </c>
      <c r="F631" s="14" t="s">
        <v>222</v>
      </c>
      <c r="G631" s="14" t="s">
        <v>223</v>
      </c>
      <c r="H631" s="14" t="s">
        <v>224</v>
      </c>
      <c r="I631" s="14" t="s">
        <v>225</v>
      </c>
      <c r="J631" s="14" t="s">
        <v>226</v>
      </c>
      <c r="K631" s="14" t="s">
        <v>227</v>
      </c>
      <c r="L631" s="14" t="s">
        <v>228</v>
      </c>
      <c r="M631" s="14" t="s">
        <v>229</v>
      </c>
      <c r="N631" s="14" t="s">
        <v>213</v>
      </c>
      <c r="O631" s="13"/>
      <c r="P631" s="12"/>
      <c r="Q631" s="14" t="s">
        <v>218</v>
      </c>
      <c r="R631" s="14" t="s">
        <v>219</v>
      </c>
      <c r="S631" s="14" t="s">
        <v>220</v>
      </c>
      <c r="T631" s="14" t="s">
        <v>221</v>
      </c>
      <c r="U631" s="14" t="s">
        <v>222</v>
      </c>
      <c r="V631" s="14" t="s">
        <v>223</v>
      </c>
      <c r="W631" s="14" t="s">
        <v>224</v>
      </c>
      <c r="X631" s="14" t="s">
        <v>225</v>
      </c>
      <c r="Y631" s="14" t="s">
        <v>226</v>
      </c>
      <c r="Z631" s="14" t="s">
        <v>227</v>
      </c>
      <c r="AA631" s="14" t="s">
        <v>228</v>
      </c>
      <c r="AB631" s="14" t="s">
        <v>229</v>
      </c>
      <c r="AC631" s="13"/>
      <c r="AD631" s="12"/>
      <c r="AE631" s="14" t="s">
        <v>218</v>
      </c>
      <c r="AF631" s="14" t="s">
        <v>219</v>
      </c>
      <c r="AG631" s="14" t="s">
        <v>220</v>
      </c>
      <c r="AH631" s="14" t="s">
        <v>221</v>
      </c>
      <c r="AI631" s="14" t="s">
        <v>222</v>
      </c>
      <c r="AJ631" s="14" t="s">
        <v>223</v>
      </c>
      <c r="AK631" s="14" t="s">
        <v>224</v>
      </c>
      <c r="AL631" s="14" t="s">
        <v>225</v>
      </c>
      <c r="AM631" s="14" t="s">
        <v>226</v>
      </c>
      <c r="AN631" s="14" t="s">
        <v>227</v>
      </c>
      <c r="AO631" s="14" t="s">
        <v>228</v>
      </c>
      <c r="AP631" s="14" t="s">
        <v>229</v>
      </c>
      <c r="AQ631" s="13"/>
    </row>
    <row r="632" spans="1:43" x14ac:dyDescent="0.25">
      <c r="A632" s="12" t="s">
        <v>230</v>
      </c>
      <c r="B632">
        <v>71580</v>
      </c>
      <c r="F632" s="12"/>
      <c r="G632" s="12"/>
      <c r="H632" s="12"/>
      <c r="I632" s="12"/>
      <c r="J632" s="12"/>
      <c r="K632" s="12"/>
      <c r="L632" s="12"/>
      <c r="M632" s="12"/>
      <c r="N632" s="12">
        <v>3.6634621409977131</v>
      </c>
      <c r="O632" s="13"/>
      <c r="P632" s="12" t="s">
        <v>230</v>
      </c>
      <c r="Q632" s="12">
        <f>B632*$N632</f>
        <v>262230.62005261629</v>
      </c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3"/>
      <c r="AD632" s="12" t="s">
        <v>230</v>
      </c>
      <c r="AE632" s="12">
        <f>Q632/$Q$13</f>
        <v>1.5184600238209381E-2</v>
      </c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3"/>
    </row>
    <row r="633" spans="1:43" x14ac:dyDescent="0.25">
      <c r="A633" s="12" t="s">
        <v>231</v>
      </c>
      <c r="B633">
        <v>201386</v>
      </c>
      <c r="F633" s="12"/>
      <c r="G633" s="12"/>
      <c r="H633" s="12"/>
      <c r="I633" s="12"/>
      <c r="J633" s="12"/>
      <c r="K633" s="12"/>
      <c r="L633" s="12"/>
      <c r="M633" s="12"/>
      <c r="N633" s="12">
        <v>52.663271584675194</v>
      </c>
      <c r="O633" s="13"/>
      <c r="P633" s="12" t="s">
        <v>231</v>
      </c>
      <c r="Q633" s="12">
        <f t="shared" ref="Q633:Q636" si="296">B633*$N633</f>
        <v>10605645.611351399</v>
      </c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3"/>
      <c r="AD633" s="12" t="s">
        <v>231</v>
      </c>
      <c r="AE633" s="12">
        <f t="shared" ref="AE633:AE636" si="297">Q633/$Q$13</f>
        <v>0.6141254169485536</v>
      </c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3"/>
    </row>
    <row r="634" spans="1:43" x14ac:dyDescent="0.25">
      <c r="A634" s="12" t="s">
        <v>232</v>
      </c>
      <c r="B634">
        <v>92608</v>
      </c>
      <c r="F634" s="12"/>
      <c r="G634" s="12"/>
      <c r="H634" s="12"/>
      <c r="I634" s="12"/>
      <c r="J634" s="12"/>
      <c r="K634" s="12"/>
      <c r="L634" s="12"/>
      <c r="M634" s="12"/>
      <c r="N634" s="12">
        <v>5.27428246560173</v>
      </c>
      <c r="O634" s="13"/>
      <c r="P634" s="12" t="s">
        <v>232</v>
      </c>
      <c r="Q634" s="12">
        <f t="shared" si="296"/>
        <v>488440.750574445</v>
      </c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3"/>
      <c r="AD634" s="12" t="s">
        <v>232</v>
      </c>
      <c r="AE634" s="12">
        <f t="shared" si="297"/>
        <v>2.8283415323640381E-2</v>
      </c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3"/>
    </row>
    <row r="635" spans="1:43" x14ac:dyDescent="0.25">
      <c r="A635" s="12" t="s">
        <v>233</v>
      </c>
      <c r="B635">
        <v>285032</v>
      </c>
      <c r="F635" s="12"/>
      <c r="G635" s="12"/>
      <c r="H635" s="12"/>
      <c r="I635" s="12"/>
      <c r="J635" s="12"/>
      <c r="K635" s="12"/>
      <c r="L635" s="12"/>
      <c r="M635" s="12"/>
      <c r="N635" s="12">
        <v>1</v>
      </c>
      <c r="O635" s="13"/>
      <c r="P635" s="12" t="s">
        <v>233</v>
      </c>
      <c r="Q635" s="12">
        <f t="shared" si="296"/>
        <v>285032</v>
      </c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3"/>
      <c r="AD635" s="12" t="s">
        <v>233</v>
      </c>
      <c r="AE635" s="12">
        <f t="shared" si="297"/>
        <v>1.6504925985488913E-2</v>
      </c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3"/>
    </row>
    <row r="636" spans="1:43" x14ac:dyDescent="0.25">
      <c r="A636" s="12" t="s">
        <v>234</v>
      </c>
      <c r="B636">
        <v>242075</v>
      </c>
      <c r="F636" s="12"/>
      <c r="G636" s="12"/>
      <c r="H636" s="12"/>
      <c r="I636" s="12"/>
      <c r="J636" s="12"/>
      <c r="K636" s="12"/>
      <c r="L636" s="12"/>
      <c r="M636" s="12"/>
      <c r="N636" s="12">
        <v>9.4133004498598787</v>
      </c>
      <c r="O636" s="13"/>
      <c r="P636" s="12" t="s">
        <v>234</v>
      </c>
      <c r="Q636" s="12">
        <f t="shared" si="296"/>
        <v>2278724.7063998301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3"/>
      <c r="AD636" s="12" t="s">
        <v>234</v>
      </c>
      <c r="AE636" s="12">
        <f t="shared" si="297"/>
        <v>0.13195073753274772</v>
      </c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3"/>
    </row>
    <row r="637" spans="1:43" x14ac:dyDescent="0.25">
      <c r="A637" s="12" t="s">
        <v>235</v>
      </c>
      <c r="B637">
        <v>340220</v>
      </c>
      <c r="F637" s="12"/>
      <c r="G637" s="12"/>
      <c r="H637" s="12"/>
      <c r="I637" s="12"/>
      <c r="J637" s="12"/>
      <c r="K637" s="12"/>
      <c r="L637" s="12"/>
      <c r="M637" s="12"/>
      <c r="N637" s="12">
        <v>3.3537949993383345</v>
      </c>
      <c r="O637" s="13"/>
      <c r="P637" s="12" t="s">
        <v>235</v>
      </c>
      <c r="Q637" s="12">
        <f t="shared" ref="Q637:Q641" si="298">B637*$N637</f>
        <v>1141028.1346748881</v>
      </c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3"/>
      <c r="AD637" s="12" t="s">
        <v>235</v>
      </c>
      <c r="AE637" s="12">
        <f t="shared" ref="AE637:AE641" si="299">Q637/$Q$13</f>
        <v>6.6071826707771411E-2</v>
      </c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3"/>
    </row>
    <row r="638" spans="1:43" x14ac:dyDescent="0.25">
      <c r="A638" s="12" t="s">
        <v>236</v>
      </c>
      <c r="B638">
        <v>87942</v>
      </c>
      <c r="F638" s="12"/>
      <c r="G638" s="12"/>
      <c r="H638" s="12"/>
      <c r="I638" s="12"/>
      <c r="J638" s="12"/>
      <c r="K638" s="12"/>
      <c r="L638" s="12"/>
      <c r="M638" s="12"/>
      <c r="N638" s="12">
        <v>3.7705854651120836</v>
      </c>
      <c r="O638" s="13"/>
      <c r="P638" s="12" t="s">
        <v>236</v>
      </c>
      <c r="Q638" s="12">
        <f t="shared" si="298"/>
        <v>331592.82697288686</v>
      </c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3"/>
      <c r="AD638" s="12" t="s">
        <v>236</v>
      </c>
      <c r="AE638" s="12">
        <f t="shared" si="299"/>
        <v>1.920105485175885E-2</v>
      </c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3"/>
    </row>
    <row r="639" spans="1:43" x14ac:dyDescent="0.25">
      <c r="A639" s="12" t="s">
        <v>237</v>
      </c>
      <c r="B639">
        <v>246002</v>
      </c>
      <c r="F639" s="12"/>
      <c r="G639" s="12"/>
      <c r="H639" s="12"/>
      <c r="I639" s="12"/>
      <c r="J639" s="12"/>
      <c r="K639" s="12"/>
      <c r="L639" s="12"/>
      <c r="M639" s="12"/>
      <c r="N639" s="12">
        <v>10.154589962199262</v>
      </c>
      <c r="O639" s="13"/>
      <c r="P639" s="12" t="s">
        <v>237</v>
      </c>
      <c r="Q639" s="12">
        <f t="shared" si="298"/>
        <v>2498049.4398809429</v>
      </c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3"/>
      <c r="AD639" s="12" t="s">
        <v>237</v>
      </c>
      <c r="AE639" s="12">
        <f t="shared" si="299"/>
        <v>0.14465085012674717</v>
      </c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3"/>
    </row>
    <row r="640" spans="1:43" x14ac:dyDescent="0.25">
      <c r="A640" s="12" t="s">
        <v>238</v>
      </c>
      <c r="B640">
        <v>505536</v>
      </c>
      <c r="F640" s="12"/>
      <c r="G640" s="12"/>
      <c r="H640" s="12"/>
      <c r="I640" s="12"/>
      <c r="J640" s="12"/>
      <c r="K640" s="12"/>
      <c r="L640" s="12"/>
      <c r="M640" s="12"/>
      <c r="N640" s="12">
        <v>2.4585723137428261</v>
      </c>
      <c r="O640" s="13"/>
      <c r="P640" s="12" t="s">
        <v>238</v>
      </c>
      <c r="Q640" s="12">
        <f t="shared" si="298"/>
        <v>1242896.8132002933</v>
      </c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3"/>
      <c r="AD640" s="12" t="s">
        <v>238</v>
      </c>
      <c r="AE640" s="12">
        <f t="shared" si="299"/>
        <v>7.1970585441181623E-2</v>
      </c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3"/>
    </row>
    <row r="641" spans="1:43" x14ac:dyDescent="0.25">
      <c r="A641" s="12" t="s">
        <v>239</v>
      </c>
      <c r="B641">
        <v>235226</v>
      </c>
      <c r="F641" s="12"/>
      <c r="G641" s="12"/>
      <c r="H641" s="12"/>
      <c r="I641" s="12"/>
      <c r="J641" s="12"/>
      <c r="K641" s="12"/>
      <c r="L641" s="12"/>
      <c r="M641" s="12"/>
      <c r="N641" s="12">
        <v>5.7441821194253215</v>
      </c>
      <c r="O641" s="13"/>
      <c r="P641" s="12" t="s">
        <v>239</v>
      </c>
      <c r="Q641" s="12">
        <f t="shared" si="298"/>
        <v>1351180.9832239407</v>
      </c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3"/>
      <c r="AD641" s="12" t="s">
        <v>239</v>
      </c>
      <c r="AE641" s="12">
        <f t="shared" si="299"/>
        <v>7.8240836541550687E-2</v>
      </c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3"/>
    </row>
    <row r="642" spans="1:43" ht="15.75" x14ac:dyDescent="0.25">
      <c r="A642" s="11" t="s">
        <v>240</v>
      </c>
      <c r="B642" s="12">
        <f t="shared" ref="B642:M642" si="300">AVERAGE(B632:B636)</f>
        <v>178536.2</v>
      </c>
      <c r="C642" s="12" t="e">
        <f t="shared" si="300"/>
        <v>#DIV/0!</v>
      </c>
      <c r="D642" s="12" t="e">
        <f t="shared" si="300"/>
        <v>#DIV/0!</v>
      </c>
      <c r="E642" s="12" t="e">
        <f t="shared" si="300"/>
        <v>#DIV/0!</v>
      </c>
      <c r="F642" s="12" t="e">
        <f t="shared" si="300"/>
        <v>#DIV/0!</v>
      </c>
      <c r="G642" s="12" t="e">
        <f t="shared" si="300"/>
        <v>#DIV/0!</v>
      </c>
      <c r="H642" s="12" t="e">
        <f t="shared" si="300"/>
        <v>#DIV/0!</v>
      </c>
      <c r="I642" s="12" t="e">
        <f t="shared" si="300"/>
        <v>#DIV/0!</v>
      </c>
      <c r="J642" s="12" t="e">
        <f t="shared" si="300"/>
        <v>#DIV/0!</v>
      </c>
      <c r="K642" s="12" t="e">
        <f t="shared" si="300"/>
        <v>#DIV/0!</v>
      </c>
      <c r="L642" s="12" t="e">
        <f t="shared" si="300"/>
        <v>#DIV/0!</v>
      </c>
      <c r="M642" s="12" t="e">
        <f t="shared" si="300"/>
        <v>#DIV/0!</v>
      </c>
      <c r="N642" s="12"/>
      <c r="O642" s="13"/>
      <c r="P642" s="11" t="s">
        <v>240</v>
      </c>
      <c r="Q642" s="12">
        <f>AVERAGE(Q632:Q636)</f>
        <v>2784014.7376756584</v>
      </c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3"/>
      <c r="AD642" s="11" t="s">
        <v>240</v>
      </c>
      <c r="AE642" s="12">
        <f>AVERAGE(AE632:AE636)</f>
        <v>0.16120981920572799</v>
      </c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3"/>
    </row>
    <row r="643" spans="1:43" ht="15.75" x14ac:dyDescent="0.25">
      <c r="A643" s="11" t="s">
        <v>241</v>
      </c>
      <c r="B643" s="12">
        <f>AVERAGE(B637:B641)</f>
        <v>282985.2</v>
      </c>
      <c r="C643" s="12" t="e">
        <f t="shared" ref="C643:M643" si="301">AVERAGE(C637:C641)</f>
        <v>#DIV/0!</v>
      </c>
      <c r="D643" s="12" t="e">
        <f t="shared" si="301"/>
        <v>#DIV/0!</v>
      </c>
      <c r="E643" s="12" t="e">
        <f t="shared" si="301"/>
        <v>#DIV/0!</v>
      </c>
      <c r="F643" s="12" t="e">
        <f t="shared" si="301"/>
        <v>#DIV/0!</v>
      </c>
      <c r="G643" s="12" t="e">
        <f t="shared" si="301"/>
        <v>#DIV/0!</v>
      </c>
      <c r="H643" s="12" t="e">
        <f t="shared" si="301"/>
        <v>#DIV/0!</v>
      </c>
      <c r="I643" s="12" t="e">
        <f t="shared" si="301"/>
        <v>#DIV/0!</v>
      </c>
      <c r="J643" s="12" t="e">
        <f t="shared" si="301"/>
        <v>#DIV/0!</v>
      </c>
      <c r="K643" s="12" t="e">
        <f t="shared" si="301"/>
        <v>#DIV/0!</v>
      </c>
      <c r="L643" s="12" t="e">
        <f t="shared" si="301"/>
        <v>#DIV/0!</v>
      </c>
      <c r="M643" s="12" t="e">
        <f t="shared" si="301"/>
        <v>#DIV/0!</v>
      </c>
      <c r="N643" s="12"/>
      <c r="O643" s="13"/>
      <c r="P643" s="11" t="s">
        <v>241</v>
      </c>
      <c r="Q643" s="12">
        <f>AVERAGE(Q637:Q641)</f>
        <v>1312949.6395905905</v>
      </c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3"/>
      <c r="AD643" s="11" t="s">
        <v>241</v>
      </c>
      <c r="AE643" s="12">
        <f>AVERAGE(AE637:AE641)</f>
        <v>7.6027030733801945E-2</v>
      </c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3"/>
    </row>
    <row r="644" spans="1:43" ht="15.75" x14ac:dyDescent="0.25">
      <c r="A644" s="1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5"/>
      <c r="P644" s="11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5"/>
      <c r="AD644" s="11" t="s">
        <v>242</v>
      </c>
      <c r="AE644" s="14">
        <f>TTEST(AE632:AE636,AE637:AE641,1,2)</f>
        <v>0.24374601688896252</v>
      </c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5"/>
    </row>
    <row r="645" spans="1:43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</row>
    <row r="646" spans="1:43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</row>
    <row r="647" spans="1:43" ht="15.75" x14ac:dyDescent="0.25">
      <c r="A647" s="11" t="s">
        <v>216</v>
      </c>
      <c r="B647" s="17" t="s">
        <v>182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2"/>
      <c r="N647" s="12"/>
      <c r="O647" s="13"/>
      <c r="P647" s="11" t="s">
        <v>217</v>
      </c>
      <c r="Q647" s="17" t="str">
        <f>B647</f>
        <v>Palmitate</v>
      </c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2"/>
      <c r="AC647" s="13"/>
      <c r="AD647" s="11" t="s">
        <v>214</v>
      </c>
      <c r="AE647" s="17" t="str">
        <f>B647</f>
        <v>Palmitate</v>
      </c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2"/>
      <c r="AQ647" s="13"/>
    </row>
    <row r="648" spans="1:43" x14ac:dyDescent="0.25">
      <c r="A648" s="12"/>
      <c r="B648" s="14" t="s">
        <v>218</v>
      </c>
      <c r="C648" s="14" t="s">
        <v>219</v>
      </c>
      <c r="D648" s="14" t="s">
        <v>220</v>
      </c>
      <c r="E648" s="14" t="s">
        <v>221</v>
      </c>
      <c r="F648" s="14" t="s">
        <v>222</v>
      </c>
      <c r="G648" s="14" t="s">
        <v>223</v>
      </c>
      <c r="H648" s="14" t="s">
        <v>224</v>
      </c>
      <c r="I648" s="14" t="s">
        <v>225</v>
      </c>
      <c r="J648" s="14" t="s">
        <v>226</v>
      </c>
      <c r="K648" s="14" t="s">
        <v>227</v>
      </c>
      <c r="L648" s="14" t="s">
        <v>228</v>
      </c>
      <c r="M648" s="14" t="s">
        <v>229</v>
      </c>
      <c r="N648" s="14" t="s">
        <v>213</v>
      </c>
      <c r="O648" s="13"/>
      <c r="P648" s="12"/>
      <c r="Q648" s="14" t="s">
        <v>218</v>
      </c>
      <c r="R648" s="14" t="s">
        <v>219</v>
      </c>
      <c r="S648" s="14" t="s">
        <v>220</v>
      </c>
      <c r="T648" s="14" t="s">
        <v>221</v>
      </c>
      <c r="U648" s="14" t="s">
        <v>222</v>
      </c>
      <c r="V648" s="14" t="s">
        <v>223</v>
      </c>
      <c r="W648" s="14" t="s">
        <v>224</v>
      </c>
      <c r="X648" s="14" t="s">
        <v>225</v>
      </c>
      <c r="Y648" s="14" t="s">
        <v>226</v>
      </c>
      <c r="Z648" s="14" t="s">
        <v>227</v>
      </c>
      <c r="AA648" s="14" t="s">
        <v>228</v>
      </c>
      <c r="AB648" s="14" t="s">
        <v>229</v>
      </c>
      <c r="AC648" s="13"/>
      <c r="AD648" s="12"/>
      <c r="AE648" s="14" t="s">
        <v>218</v>
      </c>
      <c r="AF648" s="14" t="s">
        <v>219</v>
      </c>
      <c r="AG648" s="14" t="s">
        <v>220</v>
      </c>
      <c r="AH648" s="14" t="s">
        <v>221</v>
      </c>
      <c r="AI648" s="14" t="s">
        <v>222</v>
      </c>
      <c r="AJ648" s="14" t="s">
        <v>223</v>
      </c>
      <c r="AK648" s="14" t="s">
        <v>224</v>
      </c>
      <c r="AL648" s="14" t="s">
        <v>225</v>
      </c>
      <c r="AM648" s="14" t="s">
        <v>226</v>
      </c>
      <c r="AN648" s="14" t="s">
        <v>227</v>
      </c>
      <c r="AO648" s="14" t="s">
        <v>228</v>
      </c>
      <c r="AP648" s="14" t="s">
        <v>229</v>
      </c>
      <c r="AQ648" s="13"/>
    </row>
    <row r="649" spans="1:43" x14ac:dyDescent="0.25">
      <c r="A649" s="12" t="s">
        <v>230</v>
      </c>
      <c r="B649">
        <v>179158</v>
      </c>
      <c r="F649" s="12"/>
      <c r="G649" s="12"/>
      <c r="H649" s="12"/>
      <c r="I649" s="12"/>
      <c r="J649" s="12"/>
      <c r="K649" s="12"/>
      <c r="L649" s="12"/>
      <c r="M649" s="12"/>
      <c r="N649" s="12">
        <v>3.6634621409977131</v>
      </c>
      <c r="O649" s="13"/>
      <c r="P649" s="12" t="s">
        <v>230</v>
      </c>
      <c r="Q649" s="12">
        <f>B649*$N649</f>
        <v>656338.55025686824</v>
      </c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3"/>
      <c r="AD649" s="12" t="s">
        <v>230</v>
      </c>
      <c r="AE649" s="12">
        <f t="shared" ref="AE649:AE658" si="302">Q649/$Q$659</f>
        <v>0.16905208990917669</v>
      </c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3"/>
    </row>
    <row r="650" spans="1:43" x14ac:dyDescent="0.25">
      <c r="A650" s="12" t="s">
        <v>231</v>
      </c>
      <c r="B650">
        <v>291708</v>
      </c>
      <c r="F650" s="12"/>
      <c r="G650" s="12"/>
      <c r="H650" s="12"/>
      <c r="I650" s="12"/>
      <c r="J650" s="12"/>
      <c r="K650" s="12"/>
      <c r="L650" s="12"/>
      <c r="M650" s="12"/>
      <c r="N650" s="12">
        <v>52.663271584675194</v>
      </c>
      <c r="O650" s="13"/>
      <c r="P650" s="12" t="s">
        <v>231</v>
      </c>
      <c r="Q650" s="12">
        <f t="shared" ref="Q650:Q653" si="303">B650*$N650</f>
        <v>15362297.627422431</v>
      </c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3"/>
      <c r="AD650" s="12" t="s">
        <v>231</v>
      </c>
      <c r="AE650" s="12">
        <f t="shared" si="302"/>
        <v>3.9568428804100586</v>
      </c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3"/>
    </row>
    <row r="651" spans="1:43" x14ac:dyDescent="0.25">
      <c r="A651" s="12" t="s">
        <v>232</v>
      </c>
      <c r="B651">
        <v>228066</v>
      </c>
      <c r="C651">
        <v>12087</v>
      </c>
      <c r="F651" s="12"/>
      <c r="G651" s="12"/>
      <c r="H651" s="12"/>
      <c r="I651" s="12"/>
      <c r="J651" s="12"/>
      <c r="K651" s="12"/>
      <c r="L651" s="12"/>
      <c r="M651" s="12"/>
      <c r="N651" s="12">
        <v>5.27428246560173</v>
      </c>
      <c r="O651" s="13"/>
      <c r="P651" s="12" t="s">
        <v>232</v>
      </c>
      <c r="Q651" s="12">
        <f t="shared" si="303"/>
        <v>1202884.5047999241</v>
      </c>
      <c r="R651" s="12">
        <f t="shared" ref="R651:R652" si="304">C651*$N651</f>
        <v>63750.252161728109</v>
      </c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3"/>
      <c r="AD651" s="12" t="s">
        <v>232</v>
      </c>
      <c r="AE651" s="12">
        <f t="shared" si="302"/>
        <v>0.3098250733195666</v>
      </c>
      <c r="AF651" s="12">
        <f>R651/$Q$659</f>
        <v>1.6420052358587432E-2</v>
      </c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3"/>
    </row>
    <row r="652" spans="1:43" x14ac:dyDescent="0.25">
      <c r="A652" s="12" t="s">
        <v>233</v>
      </c>
      <c r="B652">
        <v>234543</v>
      </c>
      <c r="C652">
        <v>14219</v>
      </c>
      <c r="F652" s="12"/>
      <c r="G652" s="12"/>
      <c r="H652" s="12"/>
      <c r="I652" s="12"/>
      <c r="J652" s="12"/>
      <c r="K652" s="12"/>
      <c r="L652" s="12"/>
      <c r="M652" s="12"/>
      <c r="N652" s="12">
        <v>1</v>
      </c>
      <c r="O652" s="13"/>
      <c r="P652" s="12" t="s">
        <v>233</v>
      </c>
      <c r="Q652" s="12">
        <f t="shared" si="303"/>
        <v>234543</v>
      </c>
      <c r="R652" s="12">
        <f t="shared" si="304"/>
        <v>14219</v>
      </c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3"/>
      <c r="AD652" s="12" t="s">
        <v>233</v>
      </c>
      <c r="AE652" s="12">
        <f t="shared" si="302"/>
        <v>6.0410872267140786E-2</v>
      </c>
      <c r="AF652" s="12">
        <f>R652/$Q$659</f>
        <v>3.662365505542586E-3</v>
      </c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3"/>
    </row>
    <row r="653" spans="1:43" x14ac:dyDescent="0.25">
      <c r="A653" s="12" t="s">
        <v>234</v>
      </c>
      <c r="B653">
        <v>207818</v>
      </c>
      <c r="F653" s="12"/>
      <c r="G653" s="12"/>
      <c r="H653" s="12"/>
      <c r="I653" s="12"/>
      <c r="J653" s="12"/>
      <c r="K653" s="12"/>
      <c r="L653" s="12"/>
      <c r="M653" s="12"/>
      <c r="N653" s="12">
        <v>9.4133004498598787</v>
      </c>
      <c r="O653" s="13"/>
      <c r="P653" s="12" t="s">
        <v>234</v>
      </c>
      <c r="Q653" s="12">
        <f t="shared" si="303"/>
        <v>1956253.2728889803</v>
      </c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3"/>
      <c r="AD653" s="12" t="s">
        <v>234</v>
      </c>
      <c r="AE653" s="12">
        <f t="shared" si="302"/>
        <v>0.50386908409405651</v>
      </c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3"/>
    </row>
    <row r="654" spans="1:43" x14ac:dyDescent="0.25">
      <c r="A654" s="12" t="s">
        <v>235</v>
      </c>
      <c r="B654">
        <v>228827</v>
      </c>
      <c r="F654" s="12"/>
      <c r="G654" s="12"/>
      <c r="H654" s="12"/>
      <c r="I654" s="12"/>
      <c r="J654" s="12"/>
      <c r="K654" s="12"/>
      <c r="L654" s="12"/>
      <c r="M654" s="12"/>
      <c r="N654" s="12">
        <v>3.3537949993383345</v>
      </c>
      <c r="O654" s="13"/>
      <c r="P654" s="12" t="s">
        <v>235</v>
      </c>
      <c r="Q654" s="12">
        <f t="shared" ref="Q654:Q658" si="305">B654*$N654</f>
        <v>767438.84831359307</v>
      </c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3"/>
      <c r="AD654" s="12" t="s">
        <v>235</v>
      </c>
      <c r="AE654" s="12">
        <f t="shared" si="302"/>
        <v>0.19766801924727706</v>
      </c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3"/>
    </row>
    <row r="655" spans="1:43" x14ac:dyDescent="0.25">
      <c r="A655" s="12" t="s">
        <v>236</v>
      </c>
      <c r="B655">
        <v>219497</v>
      </c>
      <c r="F655" s="12"/>
      <c r="G655" s="12"/>
      <c r="H655" s="12"/>
      <c r="I655" s="12"/>
      <c r="J655" s="12"/>
      <c r="K655" s="12"/>
      <c r="L655" s="12"/>
      <c r="M655" s="12"/>
      <c r="N655" s="12">
        <v>3.7705854651120836</v>
      </c>
      <c r="O655" s="13"/>
      <c r="P655" s="12" t="s">
        <v>236</v>
      </c>
      <c r="Q655" s="12">
        <f t="shared" si="305"/>
        <v>827632.19783570699</v>
      </c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3"/>
      <c r="AD655" s="12" t="s">
        <v>236</v>
      </c>
      <c r="AE655" s="12">
        <f t="shared" si="302"/>
        <v>0.21317192577747315</v>
      </c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3"/>
    </row>
    <row r="656" spans="1:43" x14ac:dyDescent="0.25">
      <c r="A656" s="12" t="s">
        <v>237</v>
      </c>
      <c r="B656">
        <v>299461</v>
      </c>
      <c r="F656" s="12"/>
      <c r="G656" s="12"/>
      <c r="H656" s="12"/>
      <c r="I656" s="12"/>
      <c r="J656" s="12"/>
      <c r="K656" s="12"/>
      <c r="L656" s="12"/>
      <c r="M656" s="12"/>
      <c r="N656" s="12">
        <v>10.154589962199262</v>
      </c>
      <c r="O656" s="13"/>
      <c r="P656" s="12" t="s">
        <v>237</v>
      </c>
      <c r="Q656" s="12">
        <f t="shared" si="305"/>
        <v>3040903.6646701531</v>
      </c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3"/>
      <c r="AD656" s="12" t="s">
        <v>237</v>
      </c>
      <c r="AE656" s="12">
        <f t="shared" si="302"/>
        <v>0.78324078255615781</v>
      </c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3"/>
    </row>
    <row r="657" spans="1:43" x14ac:dyDescent="0.25">
      <c r="A657" s="12" t="s">
        <v>238</v>
      </c>
      <c r="B657">
        <v>271437</v>
      </c>
      <c r="F657" s="12"/>
      <c r="G657" s="12"/>
      <c r="H657" s="12"/>
      <c r="I657" s="12"/>
      <c r="J657" s="12"/>
      <c r="K657" s="12"/>
      <c r="L657" s="12"/>
      <c r="M657" s="12"/>
      <c r="N657" s="12">
        <v>2.4585723137428261</v>
      </c>
      <c r="O657" s="13"/>
      <c r="P657" s="12" t="s">
        <v>238</v>
      </c>
      <c r="Q657" s="12">
        <f t="shared" si="305"/>
        <v>667347.49312541145</v>
      </c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3"/>
      <c r="AD657" s="12" t="s">
        <v>238</v>
      </c>
      <c r="AE657" s="12">
        <f t="shared" si="302"/>
        <v>0.17188764603930129</v>
      </c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3"/>
    </row>
    <row r="658" spans="1:43" x14ac:dyDescent="0.25">
      <c r="A658" s="12" t="s">
        <v>239</v>
      </c>
      <c r="B658">
        <v>317313</v>
      </c>
      <c r="F658" s="12"/>
      <c r="G658" s="12"/>
      <c r="H658" s="12"/>
      <c r="I658" s="12"/>
      <c r="J658" s="12"/>
      <c r="K658" s="12"/>
      <c r="L658" s="12"/>
      <c r="M658" s="12"/>
      <c r="N658" s="12">
        <v>5.7441821194253215</v>
      </c>
      <c r="O658" s="13"/>
      <c r="P658" s="12" t="s">
        <v>239</v>
      </c>
      <c r="Q658" s="12">
        <f t="shared" si="305"/>
        <v>1822703.6608612069</v>
      </c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3"/>
      <c r="AD658" s="12" t="s">
        <v>239</v>
      </c>
      <c r="AE658" s="12">
        <f t="shared" si="302"/>
        <v>0.46947092020284664</v>
      </c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3"/>
    </row>
    <row r="659" spans="1:43" ht="15.75" x14ac:dyDescent="0.25">
      <c r="A659" s="11" t="s">
        <v>240</v>
      </c>
      <c r="B659" s="12">
        <f t="shared" ref="B659:M659" si="306">AVERAGE(B649:B653)</f>
        <v>228258.6</v>
      </c>
      <c r="C659" s="12">
        <f t="shared" si="306"/>
        <v>13153</v>
      </c>
      <c r="D659" s="12" t="e">
        <f t="shared" si="306"/>
        <v>#DIV/0!</v>
      </c>
      <c r="E659" s="12" t="e">
        <f t="shared" si="306"/>
        <v>#DIV/0!</v>
      </c>
      <c r="F659" s="12" t="e">
        <f t="shared" si="306"/>
        <v>#DIV/0!</v>
      </c>
      <c r="G659" s="12" t="e">
        <f t="shared" si="306"/>
        <v>#DIV/0!</v>
      </c>
      <c r="H659" s="12" t="e">
        <f t="shared" si="306"/>
        <v>#DIV/0!</v>
      </c>
      <c r="I659" s="12" t="e">
        <f t="shared" si="306"/>
        <v>#DIV/0!</v>
      </c>
      <c r="J659" s="12" t="e">
        <f t="shared" si="306"/>
        <v>#DIV/0!</v>
      </c>
      <c r="K659" s="12" t="e">
        <f t="shared" si="306"/>
        <v>#DIV/0!</v>
      </c>
      <c r="L659" s="12" t="e">
        <f t="shared" si="306"/>
        <v>#DIV/0!</v>
      </c>
      <c r="M659" s="12" t="e">
        <f t="shared" si="306"/>
        <v>#DIV/0!</v>
      </c>
      <c r="N659" s="12"/>
      <c r="O659" s="13"/>
      <c r="P659" s="11" t="s">
        <v>240</v>
      </c>
      <c r="Q659" s="12">
        <f>AVERAGE(Q649:Q653)</f>
        <v>3882463.3910736414</v>
      </c>
      <c r="R659" s="12">
        <f>AVERAGE(R649:R653)</f>
        <v>38984.626080864051</v>
      </c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3"/>
      <c r="AD659" s="11" t="s">
        <v>240</v>
      </c>
      <c r="AE659" s="12">
        <f>AVERAGE(AE649:AE653)</f>
        <v>0.99999999999999967</v>
      </c>
      <c r="AF659" s="12">
        <f>AVERAGE(AF649:AF653)</f>
        <v>1.0041208932065008E-2</v>
      </c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3"/>
    </row>
    <row r="660" spans="1:43" ht="15.75" x14ac:dyDescent="0.25">
      <c r="A660" s="11" t="s">
        <v>241</v>
      </c>
      <c r="B660" s="12">
        <f>AVERAGE(B654:B658)</f>
        <v>267307</v>
      </c>
      <c r="C660" s="12" t="e">
        <f t="shared" ref="C660:M660" si="307">AVERAGE(C654:C658)</f>
        <v>#DIV/0!</v>
      </c>
      <c r="D660" s="12" t="e">
        <f t="shared" si="307"/>
        <v>#DIV/0!</v>
      </c>
      <c r="E660" s="12" t="e">
        <f t="shared" si="307"/>
        <v>#DIV/0!</v>
      </c>
      <c r="F660" s="12" t="e">
        <f t="shared" si="307"/>
        <v>#DIV/0!</v>
      </c>
      <c r="G660" s="12" t="e">
        <f t="shared" si="307"/>
        <v>#DIV/0!</v>
      </c>
      <c r="H660" s="12" t="e">
        <f t="shared" si="307"/>
        <v>#DIV/0!</v>
      </c>
      <c r="I660" s="12" t="e">
        <f t="shared" si="307"/>
        <v>#DIV/0!</v>
      </c>
      <c r="J660" s="12" t="e">
        <f t="shared" si="307"/>
        <v>#DIV/0!</v>
      </c>
      <c r="K660" s="12" t="e">
        <f t="shared" si="307"/>
        <v>#DIV/0!</v>
      </c>
      <c r="L660" s="12" t="e">
        <f t="shared" si="307"/>
        <v>#DIV/0!</v>
      </c>
      <c r="M660" s="12" t="e">
        <f t="shared" si="307"/>
        <v>#DIV/0!</v>
      </c>
      <c r="N660" s="12"/>
      <c r="O660" s="13"/>
      <c r="P660" s="11" t="s">
        <v>241</v>
      </c>
      <c r="Q660" s="12">
        <f>AVERAGE(Q654:Q658)</f>
        <v>1425205.1729612143</v>
      </c>
      <c r="R660" s="12" t="e">
        <f t="shared" ref="R660" si="308">AVERAGE(R654:R658)</f>
        <v>#DIV/0!</v>
      </c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3"/>
      <c r="AD660" s="11" t="s">
        <v>241</v>
      </c>
      <c r="AE660" s="12">
        <f>AVERAGE(AE654:AE658)</f>
        <v>0.3670878587646112</v>
      </c>
      <c r="AF660" s="12" t="e">
        <f>AVERAGE(AF654:AF658)</f>
        <v>#DIV/0!</v>
      </c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3"/>
    </row>
    <row r="661" spans="1:43" ht="15.75" x14ac:dyDescent="0.25">
      <c r="A661" s="1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5"/>
      <c r="P661" s="11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5"/>
      <c r="AD661" s="11" t="s">
        <v>242</v>
      </c>
      <c r="AE661" s="14">
        <f>TTEST(AE649:AE653,AE654:AE658,1,2)</f>
        <v>0.21224386224602532</v>
      </c>
      <c r="AF661" s="14" t="e">
        <f>TTEST(AF649:AF653,AF654:AF658,1,2)</f>
        <v>#DIV/0!</v>
      </c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5"/>
    </row>
    <row r="662" spans="1:43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</row>
    <row r="663" spans="1:43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</row>
    <row r="664" spans="1:43" ht="15.75" x14ac:dyDescent="0.25">
      <c r="A664" s="11" t="s">
        <v>216</v>
      </c>
      <c r="B664" s="17" t="s">
        <v>66</v>
      </c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2"/>
      <c r="N664" s="12"/>
      <c r="O664" s="13"/>
      <c r="P664" s="11" t="s">
        <v>217</v>
      </c>
      <c r="Q664" s="17" t="str">
        <f>B664</f>
        <v>Pantothenic acid</v>
      </c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2"/>
      <c r="AC664" s="13"/>
      <c r="AD664" s="11" t="s">
        <v>214</v>
      </c>
      <c r="AE664" s="17" t="str">
        <f>B664</f>
        <v>Pantothenic acid</v>
      </c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2"/>
      <c r="AQ664" s="13"/>
    </row>
    <row r="665" spans="1:43" x14ac:dyDescent="0.25">
      <c r="A665" s="12"/>
      <c r="B665" s="14" t="s">
        <v>218</v>
      </c>
      <c r="C665" s="14" t="s">
        <v>219</v>
      </c>
      <c r="D665" s="14" t="s">
        <v>220</v>
      </c>
      <c r="E665" s="14" t="s">
        <v>221</v>
      </c>
      <c r="F665" s="14" t="s">
        <v>222</v>
      </c>
      <c r="G665" s="14" t="s">
        <v>223</v>
      </c>
      <c r="H665" s="14" t="s">
        <v>224</v>
      </c>
      <c r="I665" s="14" t="s">
        <v>225</v>
      </c>
      <c r="J665" s="14" t="s">
        <v>226</v>
      </c>
      <c r="K665" s="14" t="s">
        <v>227</v>
      </c>
      <c r="L665" s="14" t="s">
        <v>228</v>
      </c>
      <c r="M665" s="14" t="s">
        <v>229</v>
      </c>
      <c r="N665" s="14" t="s">
        <v>213</v>
      </c>
      <c r="O665" s="13"/>
      <c r="P665" s="12"/>
      <c r="Q665" s="14" t="s">
        <v>218</v>
      </c>
      <c r="R665" s="14" t="s">
        <v>219</v>
      </c>
      <c r="S665" s="14" t="s">
        <v>220</v>
      </c>
      <c r="T665" s="14" t="s">
        <v>221</v>
      </c>
      <c r="U665" s="14" t="s">
        <v>222</v>
      </c>
      <c r="V665" s="14" t="s">
        <v>223</v>
      </c>
      <c r="W665" s="14" t="s">
        <v>224</v>
      </c>
      <c r="X665" s="14" t="s">
        <v>225</v>
      </c>
      <c r="Y665" s="14" t="s">
        <v>226</v>
      </c>
      <c r="Z665" s="14" t="s">
        <v>227</v>
      </c>
      <c r="AA665" s="14" t="s">
        <v>228</v>
      </c>
      <c r="AB665" s="14" t="s">
        <v>229</v>
      </c>
      <c r="AC665" s="13"/>
      <c r="AD665" s="12"/>
      <c r="AE665" s="14" t="s">
        <v>218</v>
      </c>
      <c r="AF665" s="14" t="s">
        <v>219</v>
      </c>
      <c r="AG665" s="14" t="s">
        <v>220</v>
      </c>
      <c r="AH665" s="14" t="s">
        <v>221</v>
      </c>
      <c r="AI665" s="14" t="s">
        <v>222</v>
      </c>
      <c r="AJ665" s="14" t="s">
        <v>223</v>
      </c>
      <c r="AK665" s="14" t="s">
        <v>224</v>
      </c>
      <c r="AL665" s="14" t="s">
        <v>225</v>
      </c>
      <c r="AM665" s="14" t="s">
        <v>226</v>
      </c>
      <c r="AN665" s="14" t="s">
        <v>227</v>
      </c>
      <c r="AO665" s="14" t="s">
        <v>228</v>
      </c>
      <c r="AP665" s="14" t="s">
        <v>229</v>
      </c>
      <c r="AQ665" s="13"/>
    </row>
    <row r="666" spans="1:43" x14ac:dyDescent="0.25">
      <c r="A666" s="12" t="s">
        <v>230</v>
      </c>
      <c r="B666">
        <v>44531</v>
      </c>
      <c r="F666" s="12"/>
      <c r="G666" s="12"/>
      <c r="H666" s="12"/>
      <c r="I666" s="12"/>
      <c r="J666" s="12"/>
      <c r="K666" s="12"/>
      <c r="L666" s="12"/>
      <c r="M666" s="12"/>
      <c r="N666" s="12">
        <v>3.6634621409977131</v>
      </c>
      <c r="O666" s="13"/>
      <c r="P666" s="12" t="s">
        <v>230</v>
      </c>
      <c r="Q666" s="12">
        <f>B666*$N666</f>
        <v>163137.63260076917</v>
      </c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3"/>
      <c r="AD666" s="12" t="s">
        <v>230</v>
      </c>
      <c r="AE666" s="12">
        <f t="shared" ref="AE666:AE675" si="309">Q666/$Q$676</f>
        <v>1.5551656528136602E-3</v>
      </c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3"/>
    </row>
    <row r="667" spans="1:43" x14ac:dyDescent="0.25">
      <c r="A667" s="12" t="s">
        <v>231</v>
      </c>
      <c r="B667">
        <v>7311542</v>
      </c>
      <c r="C667">
        <v>512907</v>
      </c>
      <c r="F667" s="12"/>
      <c r="G667" s="12"/>
      <c r="H667" s="12"/>
      <c r="I667" s="12"/>
      <c r="J667" s="12"/>
      <c r="K667" s="12"/>
      <c r="L667" s="12"/>
      <c r="M667" s="12"/>
      <c r="N667" s="12">
        <v>52.663271584675194</v>
      </c>
      <c r="O667" s="13"/>
      <c r="P667" s="12" t="s">
        <v>231</v>
      </c>
      <c r="Q667" s="12">
        <f t="shared" ref="Q667:Q670" si="310">B667*$N667</f>
        <v>385049722.04875922</v>
      </c>
      <c r="R667" s="12">
        <f t="shared" ref="R667:R670" si="311">C667*$N667</f>
        <v>27011360.638680998</v>
      </c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3"/>
      <c r="AD667" s="12" t="s">
        <v>231</v>
      </c>
      <c r="AE667" s="12">
        <f t="shared" si="309"/>
        <v>3.6706190522030027</v>
      </c>
      <c r="AF667" s="12">
        <f>R667/$Q$676</f>
        <v>0.25749509559109224</v>
      </c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3"/>
    </row>
    <row r="668" spans="1:43" x14ac:dyDescent="0.25">
      <c r="A668" s="12" t="s">
        <v>232</v>
      </c>
      <c r="B668">
        <v>5518598</v>
      </c>
      <c r="C668">
        <v>350355</v>
      </c>
      <c r="F668" s="12"/>
      <c r="G668" s="12"/>
      <c r="H668" s="12"/>
      <c r="I668" s="12"/>
      <c r="J668" s="12"/>
      <c r="K668" s="12"/>
      <c r="L668" s="12"/>
      <c r="M668" s="12"/>
      <c r="N668" s="12">
        <v>5.27428246560173</v>
      </c>
      <c r="O668" s="13"/>
      <c r="P668" s="12" t="s">
        <v>232</v>
      </c>
      <c r="Q668" s="12">
        <f t="shared" si="310"/>
        <v>29106644.666104775</v>
      </c>
      <c r="R668" s="12">
        <f t="shared" si="311"/>
        <v>1847871.233235894</v>
      </c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3"/>
      <c r="AD668" s="12" t="s">
        <v>232</v>
      </c>
      <c r="AE668" s="12">
        <f t="shared" si="309"/>
        <v>0.27746911201140384</v>
      </c>
      <c r="AF668" s="12">
        <f>R668/$Q$676</f>
        <v>1.7615468772821538E-2</v>
      </c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3"/>
    </row>
    <row r="669" spans="1:43" x14ac:dyDescent="0.25">
      <c r="A669" s="12" t="s">
        <v>233</v>
      </c>
      <c r="B669">
        <v>21705535</v>
      </c>
      <c r="C669">
        <v>1459175</v>
      </c>
      <c r="F669" s="12"/>
      <c r="G669" s="12"/>
      <c r="H669" s="12"/>
      <c r="I669" s="12"/>
      <c r="J669" s="12"/>
      <c r="K669" s="12"/>
      <c r="L669" s="12"/>
      <c r="M669" s="12"/>
      <c r="N669" s="12">
        <v>1</v>
      </c>
      <c r="O669" s="13"/>
      <c r="P669" s="12" t="s">
        <v>233</v>
      </c>
      <c r="Q669" s="12">
        <f t="shared" si="310"/>
        <v>21705535</v>
      </c>
      <c r="R669" s="12">
        <f t="shared" si="311"/>
        <v>1459175</v>
      </c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3"/>
      <c r="AD669" s="12" t="s">
        <v>233</v>
      </c>
      <c r="AE669" s="12">
        <f t="shared" si="309"/>
        <v>0.20691548583735914</v>
      </c>
      <c r="AF669" s="12">
        <f>R669/$Q$676</f>
        <v>1.3910088097194033E-2</v>
      </c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3"/>
    </row>
    <row r="670" spans="1:43" x14ac:dyDescent="0.25">
      <c r="A670" s="12" t="s">
        <v>234</v>
      </c>
      <c r="B670">
        <v>9399189</v>
      </c>
      <c r="C670">
        <v>580601</v>
      </c>
      <c r="F670" s="12"/>
      <c r="G670" s="12"/>
      <c r="H670" s="12"/>
      <c r="I670" s="12"/>
      <c r="J670" s="12"/>
      <c r="K670" s="12"/>
      <c r="L670" s="12"/>
      <c r="M670" s="12"/>
      <c r="N670" s="12">
        <v>9.4133004498598787</v>
      </c>
      <c r="O670" s="13"/>
      <c r="P670" s="12" t="s">
        <v>234</v>
      </c>
      <c r="Q670" s="12">
        <f t="shared" si="310"/>
        <v>88477390.042018026</v>
      </c>
      <c r="R670" s="12">
        <f t="shared" si="311"/>
        <v>5465371.6544890953</v>
      </c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3"/>
      <c r="AD670" s="12" t="s">
        <v>234</v>
      </c>
      <c r="AE670" s="12">
        <f t="shared" si="309"/>
        <v>0.84344118429541959</v>
      </c>
      <c r="AF670" s="12">
        <f>R670/$Q$676</f>
        <v>5.2100537082838197E-2</v>
      </c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3"/>
    </row>
    <row r="671" spans="1:43" x14ac:dyDescent="0.25">
      <c r="A671" s="12" t="s">
        <v>235</v>
      </c>
      <c r="B671">
        <v>26842041</v>
      </c>
      <c r="C671">
        <v>2193956</v>
      </c>
      <c r="F671" s="12"/>
      <c r="G671" s="12"/>
      <c r="H671" s="12"/>
      <c r="I671" s="12"/>
      <c r="J671" s="12"/>
      <c r="K671" s="12"/>
      <c r="L671" s="12"/>
      <c r="M671" s="12"/>
      <c r="N671" s="12">
        <v>3.3537949993383345</v>
      </c>
      <c r="O671" s="13"/>
      <c r="P671" s="12" t="s">
        <v>235</v>
      </c>
      <c r="Q671" s="12">
        <f t="shared" ref="Q671:Q675" si="312">B671*$N671</f>
        <v>90022702.877834544</v>
      </c>
      <c r="R671" s="12">
        <f t="shared" ref="R671:R675" si="313">C671*$N671</f>
        <v>7358078.6615683353</v>
      </c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3"/>
      <c r="AD671" s="12" t="s">
        <v>235</v>
      </c>
      <c r="AE671" s="12">
        <f t="shared" si="309"/>
        <v>0.85817241097072072</v>
      </c>
      <c r="AF671" s="12">
        <f>R671/$Q$676</f>
        <v>7.0143418307262048E-2</v>
      </c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3"/>
    </row>
    <row r="672" spans="1:43" x14ac:dyDescent="0.25">
      <c r="A672" s="12" t="s">
        <v>236</v>
      </c>
      <c r="B672">
        <v>39894</v>
      </c>
      <c r="F672" s="12"/>
      <c r="G672" s="12"/>
      <c r="H672" s="12"/>
      <c r="I672" s="12"/>
      <c r="J672" s="12"/>
      <c r="K672" s="12"/>
      <c r="L672" s="12"/>
      <c r="M672" s="12"/>
      <c r="N672" s="12">
        <v>3.7705854651120836</v>
      </c>
      <c r="O672" s="13"/>
      <c r="P672" s="12" t="s">
        <v>236</v>
      </c>
      <c r="Q672" s="12">
        <f t="shared" si="312"/>
        <v>150423.73654518145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3"/>
      <c r="AD672" s="12" t="s">
        <v>236</v>
      </c>
      <c r="AE672" s="12">
        <f t="shared" si="309"/>
        <v>1.4339660611322011E-3</v>
      </c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3"/>
    </row>
    <row r="673" spans="1:43" x14ac:dyDescent="0.25">
      <c r="A673" s="12" t="s">
        <v>237</v>
      </c>
      <c r="B673">
        <v>6927482</v>
      </c>
      <c r="C673">
        <v>441897</v>
      </c>
      <c r="F673" s="12"/>
      <c r="G673" s="12"/>
      <c r="H673" s="12"/>
      <c r="I673" s="12"/>
      <c r="J673" s="12"/>
      <c r="K673" s="12"/>
      <c r="L673" s="12"/>
      <c r="M673" s="12"/>
      <c r="N673" s="12">
        <v>10.154589962199262</v>
      </c>
      <c r="O673" s="13"/>
      <c r="P673" s="12" t="s">
        <v>237</v>
      </c>
      <c r="Q673" s="12">
        <f t="shared" si="312"/>
        <v>70345739.180516064</v>
      </c>
      <c r="R673" s="12">
        <f t="shared" si="313"/>
        <v>4487282.8405259671</v>
      </c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3"/>
      <c r="AD673" s="12" t="s">
        <v>237</v>
      </c>
      <c r="AE673" s="12">
        <f t="shared" si="309"/>
        <v>0.67059497953515679</v>
      </c>
      <c r="AF673" s="12">
        <f>R673/$Q$676</f>
        <v>4.2776568697204441E-2</v>
      </c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3"/>
    </row>
    <row r="674" spans="1:43" x14ac:dyDescent="0.25">
      <c r="A674" s="12" t="s">
        <v>238</v>
      </c>
      <c r="B674">
        <v>31604500</v>
      </c>
      <c r="C674">
        <v>2592569</v>
      </c>
      <c r="F674" s="12"/>
      <c r="G674" s="12"/>
      <c r="H674" s="12"/>
      <c r="I674" s="12"/>
      <c r="J674" s="12"/>
      <c r="K674" s="12"/>
      <c r="L674" s="12"/>
      <c r="M674" s="12"/>
      <c r="N674" s="12">
        <v>2.4585723137428261</v>
      </c>
      <c r="O674" s="13"/>
      <c r="P674" s="12" t="s">
        <v>238</v>
      </c>
      <c r="Q674" s="12">
        <f t="shared" si="312"/>
        <v>77701948.689685151</v>
      </c>
      <c r="R674" s="12">
        <f t="shared" si="313"/>
        <v>6374018.3648679247</v>
      </c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3"/>
      <c r="AD674" s="12" t="s">
        <v>238</v>
      </c>
      <c r="AE674" s="12">
        <f t="shared" si="309"/>
        <v>0.7407205795036037</v>
      </c>
      <c r="AF674" s="12">
        <f>R674/$Q$676</f>
        <v>6.0762524706389223E-2</v>
      </c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3"/>
    </row>
    <row r="675" spans="1:43" x14ac:dyDescent="0.25">
      <c r="A675" s="12" t="s">
        <v>239</v>
      </c>
      <c r="B675">
        <v>3459967</v>
      </c>
      <c r="C675">
        <v>196298</v>
      </c>
      <c r="F675" s="12"/>
      <c r="G675" s="12"/>
      <c r="H675" s="12"/>
      <c r="I675" s="12"/>
      <c r="J675" s="12"/>
      <c r="K675" s="12"/>
      <c r="L675" s="12"/>
      <c r="M675" s="12"/>
      <c r="N675" s="12">
        <v>5.7441821194253215</v>
      </c>
      <c r="O675" s="13"/>
      <c r="P675" s="12" t="s">
        <v>239</v>
      </c>
      <c r="Q675" s="12">
        <f t="shared" si="312"/>
        <v>19874680.575201672</v>
      </c>
      <c r="R675" s="12">
        <f t="shared" si="313"/>
        <v>1127571.4616789517</v>
      </c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3"/>
      <c r="AD675" s="12" t="s">
        <v>239</v>
      </c>
      <c r="AE675" s="12">
        <f t="shared" si="309"/>
        <v>0.18946223565003939</v>
      </c>
      <c r="AF675" s="12">
        <f>R675/$Q$676</f>
        <v>1.0748963193473069E-2</v>
      </c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3"/>
    </row>
    <row r="676" spans="1:43" ht="15.75" x14ac:dyDescent="0.25">
      <c r="A676" s="11" t="s">
        <v>240</v>
      </c>
      <c r="B676" s="12">
        <f t="shared" ref="B676:M676" si="314">AVERAGE(B666:B670)</f>
        <v>8795879</v>
      </c>
      <c r="C676" s="12">
        <f t="shared" si="314"/>
        <v>725759.5</v>
      </c>
      <c r="D676" s="12" t="e">
        <f t="shared" si="314"/>
        <v>#DIV/0!</v>
      </c>
      <c r="E676" s="12" t="e">
        <f t="shared" si="314"/>
        <v>#DIV/0!</v>
      </c>
      <c r="F676" s="12" t="e">
        <f t="shared" si="314"/>
        <v>#DIV/0!</v>
      </c>
      <c r="G676" s="12" t="e">
        <f t="shared" si="314"/>
        <v>#DIV/0!</v>
      </c>
      <c r="H676" s="12" t="e">
        <f t="shared" si="314"/>
        <v>#DIV/0!</v>
      </c>
      <c r="I676" s="12" t="e">
        <f t="shared" si="314"/>
        <v>#DIV/0!</v>
      </c>
      <c r="J676" s="12" t="e">
        <f t="shared" si="314"/>
        <v>#DIV/0!</v>
      </c>
      <c r="K676" s="12" t="e">
        <f t="shared" si="314"/>
        <v>#DIV/0!</v>
      </c>
      <c r="L676" s="12" t="e">
        <f t="shared" si="314"/>
        <v>#DIV/0!</v>
      </c>
      <c r="M676" s="12" t="e">
        <f t="shared" si="314"/>
        <v>#DIV/0!</v>
      </c>
      <c r="N676" s="12"/>
      <c r="O676" s="13"/>
      <c r="P676" s="11" t="s">
        <v>240</v>
      </c>
      <c r="Q676" s="12">
        <f>AVERAGE(Q666:Q670)</f>
        <v>104900485.87789658</v>
      </c>
      <c r="R676" s="12">
        <f>AVERAGE(R666:R670)</f>
        <v>8945944.6316014975</v>
      </c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3"/>
      <c r="AD676" s="11" t="s">
        <v>240</v>
      </c>
      <c r="AE676" s="12">
        <f>AVERAGE(AE666:AE670)</f>
        <v>0.99999999999999967</v>
      </c>
      <c r="AF676" s="12">
        <f>AVERAGE(AF666:AF670)</f>
        <v>8.5280297385986498E-2</v>
      </c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3"/>
    </row>
    <row r="677" spans="1:43" ht="15.75" x14ac:dyDescent="0.25">
      <c r="A677" s="11" t="s">
        <v>241</v>
      </c>
      <c r="B677" s="12">
        <f>AVERAGE(B671:B675)</f>
        <v>13774776.800000001</v>
      </c>
      <c r="C677" s="12">
        <f t="shared" ref="C677:M677" si="315">AVERAGE(C671:C675)</f>
        <v>1356180</v>
      </c>
      <c r="D677" s="12" t="e">
        <f t="shared" si="315"/>
        <v>#DIV/0!</v>
      </c>
      <c r="E677" s="12" t="e">
        <f t="shared" si="315"/>
        <v>#DIV/0!</v>
      </c>
      <c r="F677" s="12" t="e">
        <f t="shared" si="315"/>
        <v>#DIV/0!</v>
      </c>
      <c r="G677" s="12" t="e">
        <f t="shared" si="315"/>
        <v>#DIV/0!</v>
      </c>
      <c r="H677" s="12" t="e">
        <f t="shared" si="315"/>
        <v>#DIV/0!</v>
      </c>
      <c r="I677" s="12" t="e">
        <f t="shared" si="315"/>
        <v>#DIV/0!</v>
      </c>
      <c r="J677" s="12" t="e">
        <f t="shared" si="315"/>
        <v>#DIV/0!</v>
      </c>
      <c r="K677" s="12" t="e">
        <f t="shared" si="315"/>
        <v>#DIV/0!</v>
      </c>
      <c r="L677" s="12" t="e">
        <f t="shared" si="315"/>
        <v>#DIV/0!</v>
      </c>
      <c r="M677" s="12" t="e">
        <f t="shared" si="315"/>
        <v>#DIV/0!</v>
      </c>
      <c r="N677" s="12"/>
      <c r="O677" s="13"/>
      <c r="P677" s="11" t="s">
        <v>241</v>
      </c>
      <c r="Q677" s="12">
        <f>AVERAGE(Q671:Q675)</f>
        <v>51619099.01195652</v>
      </c>
      <c r="R677" s="12">
        <f t="shared" ref="R677" si="316">AVERAGE(R671:R675)</f>
        <v>4836737.832160295</v>
      </c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3"/>
      <c r="AD677" s="11" t="s">
        <v>241</v>
      </c>
      <c r="AE677" s="12">
        <f>AVERAGE(AE671:AE675)</f>
        <v>0.49207683434413052</v>
      </c>
      <c r="AF677" s="12">
        <f>AVERAGE(AF671:AF675)</f>
        <v>4.6107868726082191E-2</v>
      </c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3"/>
    </row>
    <row r="678" spans="1:43" ht="15.75" x14ac:dyDescent="0.25">
      <c r="A678" s="1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5"/>
      <c r="P678" s="11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5"/>
      <c r="AD678" s="11" t="s">
        <v>242</v>
      </c>
      <c r="AE678" s="14">
        <f>TTEST(AE666:AE670,AE671:AE675,1,2)</f>
        <v>0.2450727287054722</v>
      </c>
      <c r="AF678" s="14">
        <f>TTEST(AF666:AF670,AF671:AF675,1,2)</f>
        <v>0.2673732581906304</v>
      </c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5"/>
    </row>
    <row r="679" spans="1:43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</row>
    <row r="680" spans="1:43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</row>
    <row r="681" spans="1:43" ht="15.75" x14ac:dyDescent="0.25">
      <c r="A681" s="11" t="s">
        <v>216</v>
      </c>
      <c r="B681" s="17" t="s">
        <v>123</v>
      </c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2"/>
      <c r="N681" s="12"/>
      <c r="O681" s="13"/>
      <c r="P681" s="11" t="s">
        <v>217</v>
      </c>
      <c r="Q681" s="17" t="str">
        <f>B681</f>
        <v>Phenylacetylglycine</v>
      </c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2"/>
      <c r="AC681" s="13"/>
      <c r="AD681" s="11" t="s">
        <v>214</v>
      </c>
      <c r="AE681" s="17" t="str">
        <f>B681</f>
        <v>Phenylacetylglycine</v>
      </c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2"/>
      <c r="AQ681" s="13"/>
    </row>
    <row r="682" spans="1:43" x14ac:dyDescent="0.25">
      <c r="A682" s="12"/>
      <c r="B682" s="14" t="s">
        <v>218</v>
      </c>
      <c r="C682" s="14" t="s">
        <v>219</v>
      </c>
      <c r="D682" s="14" t="s">
        <v>220</v>
      </c>
      <c r="E682" s="14" t="s">
        <v>221</v>
      </c>
      <c r="F682" s="14" t="s">
        <v>222</v>
      </c>
      <c r="G682" s="14" t="s">
        <v>223</v>
      </c>
      <c r="H682" s="14" t="s">
        <v>224</v>
      </c>
      <c r="I682" s="14" t="s">
        <v>225</v>
      </c>
      <c r="J682" s="14" t="s">
        <v>226</v>
      </c>
      <c r="K682" s="14" t="s">
        <v>227</v>
      </c>
      <c r="L682" s="14" t="s">
        <v>228</v>
      </c>
      <c r="M682" s="14" t="s">
        <v>229</v>
      </c>
      <c r="N682" s="14" t="s">
        <v>213</v>
      </c>
      <c r="O682" s="13"/>
      <c r="P682" s="12"/>
      <c r="Q682" s="14" t="s">
        <v>218</v>
      </c>
      <c r="R682" s="14" t="s">
        <v>219</v>
      </c>
      <c r="S682" s="14" t="s">
        <v>220</v>
      </c>
      <c r="T682" s="14" t="s">
        <v>221</v>
      </c>
      <c r="U682" s="14" t="s">
        <v>222</v>
      </c>
      <c r="V682" s="14" t="s">
        <v>223</v>
      </c>
      <c r="W682" s="14" t="s">
        <v>224</v>
      </c>
      <c r="X682" s="14" t="s">
        <v>225</v>
      </c>
      <c r="Y682" s="14" t="s">
        <v>226</v>
      </c>
      <c r="Z682" s="14" t="s">
        <v>227</v>
      </c>
      <c r="AA682" s="14" t="s">
        <v>228</v>
      </c>
      <c r="AB682" s="14" t="s">
        <v>229</v>
      </c>
      <c r="AC682" s="13"/>
      <c r="AD682" s="12"/>
      <c r="AE682" s="14" t="s">
        <v>218</v>
      </c>
      <c r="AF682" s="14" t="s">
        <v>219</v>
      </c>
      <c r="AG682" s="14" t="s">
        <v>220</v>
      </c>
      <c r="AH682" s="14" t="s">
        <v>221</v>
      </c>
      <c r="AI682" s="14" t="s">
        <v>222</v>
      </c>
      <c r="AJ682" s="14" t="s">
        <v>223</v>
      </c>
      <c r="AK682" s="14" t="s">
        <v>224</v>
      </c>
      <c r="AL682" s="14" t="s">
        <v>225</v>
      </c>
      <c r="AM682" s="14" t="s">
        <v>226</v>
      </c>
      <c r="AN682" s="14" t="s">
        <v>227</v>
      </c>
      <c r="AO682" s="14" t="s">
        <v>228</v>
      </c>
      <c r="AP682" s="14" t="s">
        <v>229</v>
      </c>
      <c r="AQ682" s="13"/>
    </row>
    <row r="683" spans="1:43" x14ac:dyDescent="0.25">
      <c r="A683" s="12" t="s">
        <v>230</v>
      </c>
      <c r="B683">
        <v>482619</v>
      </c>
      <c r="C683">
        <v>28405</v>
      </c>
      <c r="F683" s="12"/>
      <c r="G683" s="12"/>
      <c r="H683" s="12"/>
      <c r="I683" s="12"/>
      <c r="J683" s="12"/>
      <c r="K683" s="12"/>
      <c r="L683" s="12"/>
      <c r="M683" s="12"/>
      <c r="N683" s="12">
        <v>3.6634621409977131</v>
      </c>
      <c r="O683" s="13"/>
      <c r="P683" s="12" t="s">
        <v>230</v>
      </c>
      <c r="Q683" s="12">
        <f>B683*$N683</f>
        <v>1768056.4350261753</v>
      </c>
      <c r="R683" s="12">
        <f t="shared" ref="R683:R687" si="317">C683*$N683</f>
        <v>104060.64211504004</v>
      </c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3"/>
      <c r="AD683" s="12" t="s">
        <v>230</v>
      </c>
      <c r="AE683" s="12">
        <f t="shared" ref="AE683:AE692" si="318">Q683/$Q$693</f>
        <v>5.1265030504016186E-2</v>
      </c>
      <c r="AF683" s="12">
        <f t="shared" ref="AF683:AF692" si="319">R683/$Q$693</f>
        <v>3.0172521004489662E-3</v>
      </c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3"/>
    </row>
    <row r="684" spans="1:43" x14ac:dyDescent="0.25">
      <c r="A684" s="12" t="s">
        <v>231</v>
      </c>
      <c r="B684">
        <v>2266521</v>
      </c>
      <c r="C684">
        <v>171470</v>
      </c>
      <c r="F684" s="12"/>
      <c r="G684" s="12"/>
      <c r="H684" s="12"/>
      <c r="I684" s="12"/>
      <c r="J684" s="12"/>
      <c r="K684" s="12"/>
      <c r="L684" s="12"/>
      <c r="M684" s="12"/>
      <c r="N684" s="12">
        <v>52.663271584675194</v>
      </c>
      <c r="O684" s="13"/>
      <c r="P684" s="12" t="s">
        <v>231</v>
      </c>
      <c r="Q684" s="12">
        <f t="shared" ref="Q684:Q687" si="320">B684*$N684</f>
        <v>119362410.9753696</v>
      </c>
      <c r="R684" s="12">
        <f t="shared" si="317"/>
        <v>9030171.1786242556</v>
      </c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3"/>
      <c r="AD684" s="12" t="s">
        <v>231</v>
      </c>
      <c r="AE684" s="12">
        <f t="shared" si="318"/>
        <v>3.4609289151987097</v>
      </c>
      <c r="AF684" s="12">
        <f t="shared" si="319"/>
        <v>0.26183100932624176</v>
      </c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3"/>
    </row>
    <row r="685" spans="1:43" x14ac:dyDescent="0.25">
      <c r="A685" s="12" t="s">
        <v>232</v>
      </c>
      <c r="B685">
        <v>2045463</v>
      </c>
      <c r="C685">
        <v>166840</v>
      </c>
      <c r="F685" s="12"/>
      <c r="G685" s="12"/>
      <c r="H685" s="12"/>
      <c r="I685" s="12"/>
      <c r="J685" s="12"/>
      <c r="K685" s="12"/>
      <c r="L685" s="12"/>
      <c r="M685" s="12"/>
      <c r="N685" s="12">
        <v>5.27428246560173</v>
      </c>
      <c r="O685" s="13"/>
      <c r="P685" s="12" t="s">
        <v>232</v>
      </c>
      <c r="Q685" s="12">
        <f t="shared" si="320"/>
        <v>10788349.634937111</v>
      </c>
      <c r="R685" s="12">
        <f t="shared" si="317"/>
        <v>879961.28656099259</v>
      </c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3"/>
      <c r="AD685" s="12" t="s">
        <v>232</v>
      </c>
      <c r="AE685" s="12">
        <f t="shared" si="318"/>
        <v>0.31280962652917521</v>
      </c>
      <c r="AF685" s="12">
        <f t="shared" si="319"/>
        <v>2.5514594050406968E-2</v>
      </c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3"/>
    </row>
    <row r="686" spans="1:43" x14ac:dyDescent="0.25">
      <c r="A686" s="12" t="s">
        <v>233</v>
      </c>
      <c r="B686">
        <v>8971883</v>
      </c>
      <c r="C686">
        <v>558498</v>
      </c>
      <c r="F686" s="12"/>
      <c r="G686" s="12"/>
      <c r="H686" s="12"/>
      <c r="I686" s="12"/>
      <c r="J686" s="12"/>
      <c r="K686" s="12"/>
      <c r="L686" s="12"/>
      <c r="M686" s="12"/>
      <c r="N686" s="12">
        <v>1</v>
      </c>
      <c r="O686" s="13"/>
      <c r="P686" s="12" t="s">
        <v>233</v>
      </c>
      <c r="Q686" s="12">
        <f t="shared" si="320"/>
        <v>8971883</v>
      </c>
      <c r="R686" s="12">
        <f t="shared" si="317"/>
        <v>558498</v>
      </c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3"/>
      <c r="AD686" s="12" t="s">
        <v>233</v>
      </c>
      <c r="AE686" s="12">
        <f t="shared" si="318"/>
        <v>0.26014093586704712</v>
      </c>
      <c r="AF686" s="12">
        <f t="shared" si="319"/>
        <v>1.6193723480330057E-2</v>
      </c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3"/>
    </row>
    <row r="687" spans="1:43" x14ac:dyDescent="0.25">
      <c r="A687" s="12" t="s">
        <v>234</v>
      </c>
      <c r="B687">
        <v>3351857</v>
      </c>
      <c r="C687">
        <v>226757</v>
      </c>
      <c r="F687" s="12"/>
      <c r="G687" s="12"/>
      <c r="H687" s="12"/>
      <c r="I687" s="12"/>
      <c r="J687" s="12"/>
      <c r="K687" s="12"/>
      <c r="L687" s="12"/>
      <c r="M687" s="12"/>
      <c r="N687" s="12">
        <v>9.4133004498598787</v>
      </c>
      <c r="O687" s="13"/>
      <c r="P687" s="12" t="s">
        <v>234</v>
      </c>
      <c r="Q687" s="12">
        <f t="shared" si="320"/>
        <v>31552037.005965982</v>
      </c>
      <c r="R687" s="12">
        <f t="shared" si="317"/>
        <v>2134531.7701088763</v>
      </c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3"/>
      <c r="AD687" s="12" t="s">
        <v>234</v>
      </c>
      <c r="AE687" s="12">
        <f t="shared" si="318"/>
        <v>0.91485549190105286</v>
      </c>
      <c r="AF687" s="12">
        <f t="shared" si="319"/>
        <v>6.1891031382605828E-2</v>
      </c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3"/>
    </row>
    <row r="688" spans="1:43" x14ac:dyDescent="0.25">
      <c r="A688" s="12" t="s">
        <v>235</v>
      </c>
      <c r="B688">
        <v>3885371</v>
      </c>
      <c r="C688">
        <v>271876</v>
      </c>
      <c r="F688" s="12"/>
      <c r="G688" s="12"/>
      <c r="H688" s="12"/>
      <c r="I688" s="12"/>
      <c r="J688" s="12"/>
      <c r="K688" s="12"/>
      <c r="L688" s="12"/>
      <c r="M688" s="12"/>
      <c r="N688" s="12">
        <v>3.3537949993383345</v>
      </c>
      <c r="O688" s="13"/>
      <c r="P688" s="12" t="s">
        <v>235</v>
      </c>
      <c r="Q688" s="12">
        <f t="shared" ref="Q688:Q692" si="321">B688*$N688</f>
        <v>13030737.830374183</v>
      </c>
      <c r="R688" s="12">
        <f t="shared" ref="R688:R692" si="322">C688*$N688</f>
        <v>911816.36924010899</v>
      </c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3"/>
      <c r="AD688" s="12" t="s">
        <v>235</v>
      </c>
      <c r="AE688" s="12">
        <f t="shared" si="318"/>
        <v>0.3778279692492284</v>
      </c>
      <c r="AF688" s="12">
        <f t="shared" si="319"/>
        <v>2.6438236391737938E-2</v>
      </c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3"/>
    </row>
    <row r="689" spans="1:43" x14ac:dyDescent="0.25">
      <c r="A689" s="12" t="s">
        <v>236</v>
      </c>
      <c r="B689">
        <v>445167</v>
      </c>
      <c r="C689">
        <v>28080</v>
      </c>
      <c r="F689" s="12"/>
      <c r="G689" s="12"/>
      <c r="H689" s="12"/>
      <c r="I689" s="12"/>
      <c r="J689" s="12"/>
      <c r="K689" s="12"/>
      <c r="L689" s="12"/>
      <c r="M689" s="12"/>
      <c r="N689" s="12">
        <v>3.7705854651120836</v>
      </c>
      <c r="O689" s="13"/>
      <c r="P689" s="12" t="s">
        <v>236</v>
      </c>
      <c r="Q689" s="12">
        <f t="shared" si="321"/>
        <v>1678540.219747551</v>
      </c>
      <c r="R689" s="12">
        <f t="shared" si="322"/>
        <v>105878.0398603473</v>
      </c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3"/>
      <c r="AD689" s="12" t="s">
        <v>236</v>
      </c>
      <c r="AE689" s="12">
        <f t="shared" si="318"/>
        <v>4.8669495986027329E-2</v>
      </c>
      <c r="AF689" s="12">
        <f t="shared" si="319"/>
        <v>3.069947788779598E-3</v>
      </c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3"/>
    </row>
    <row r="690" spans="1:43" x14ac:dyDescent="0.25">
      <c r="A690" s="12" t="s">
        <v>237</v>
      </c>
      <c r="B690">
        <v>2592876</v>
      </c>
      <c r="C690">
        <v>161931</v>
      </c>
      <c r="F690" s="12"/>
      <c r="G690" s="12"/>
      <c r="H690" s="12"/>
      <c r="I690" s="12"/>
      <c r="J690" s="12"/>
      <c r="K690" s="12"/>
      <c r="L690" s="12"/>
      <c r="M690" s="12"/>
      <c r="N690" s="12">
        <v>10.154589962199262</v>
      </c>
      <c r="O690" s="13"/>
      <c r="P690" s="12" t="s">
        <v>237</v>
      </c>
      <c r="Q690" s="12">
        <f t="shared" si="321"/>
        <v>26329592.602827374</v>
      </c>
      <c r="R690" s="12">
        <f t="shared" si="322"/>
        <v>1644342.9071688887</v>
      </c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3"/>
      <c r="AD690" s="12" t="s">
        <v>237</v>
      </c>
      <c r="AE690" s="12">
        <f t="shared" si="318"/>
        <v>0.76343002474481603</v>
      </c>
      <c r="AF690" s="12">
        <f t="shared" si="319"/>
        <v>4.767794037854213E-2</v>
      </c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3"/>
    </row>
    <row r="691" spans="1:43" x14ac:dyDescent="0.25">
      <c r="A691" s="12" t="s">
        <v>238</v>
      </c>
      <c r="B691">
        <v>12385988</v>
      </c>
      <c r="C691">
        <v>834116</v>
      </c>
      <c r="F691" s="12"/>
      <c r="G691" s="12"/>
      <c r="H691" s="12"/>
      <c r="I691" s="12"/>
      <c r="J691" s="12"/>
      <c r="K691" s="12"/>
      <c r="L691" s="12"/>
      <c r="M691" s="12"/>
      <c r="N691" s="12">
        <v>2.4585723137428261</v>
      </c>
      <c r="O691" s="13"/>
      <c r="P691" s="12" t="s">
        <v>238</v>
      </c>
      <c r="Q691" s="12">
        <f t="shared" si="321"/>
        <v>30451847.175150879</v>
      </c>
      <c r="R691" s="12">
        <f t="shared" si="322"/>
        <v>2050734.5040499112</v>
      </c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3"/>
      <c r="AD691" s="12" t="s">
        <v>238</v>
      </c>
      <c r="AE691" s="12">
        <f t="shared" si="318"/>
        <v>0.8829553420418037</v>
      </c>
      <c r="AF691" s="12">
        <f t="shared" si="319"/>
        <v>5.9461318554687864E-2</v>
      </c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3"/>
    </row>
    <row r="692" spans="1:43" x14ac:dyDescent="0.25">
      <c r="A692" s="12" t="s">
        <v>239</v>
      </c>
      <c r="B692">
        <v>1342873</v>
      </c>
      <c r="C692">
        <v>82180</v>
      </c>
      <c r="F692" s="12"/>
      <c r="G692" s="12"/>
      <c r="H692" s="12"/>
      <c r="I692" s="12"/>
      <c r="J692" s="12"/>
      <c r="K692" s="12"/>
      <c r="L692" s="12"/>
      <c r="M692" s="12"/>
      <c r="N692" s="12">
        <v>5.7441821194253215</v>
      </c>
      <c r="O692" s="13"/>
      <c r="P692" s="12" t="s">
        <v>239</v>
      </c>
      <c r="Q692" s="12">
        <f t="shared" si="321"/>
        <v>7713707.0752590401</v>
      </c>
      <c r="R692" s="12">
        <f t="shared" si="322"/>
        <v>472056.88657437294</v>
      </c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3"/>
      <c r="AD692" s="12" t="s">
        <v>239</v>
      </c>
      <c r="AE692" s="12">
        <f t="shared" si="318"/>
        <v>0.22365995828993193</v>
      </c>
      <c r="AF692" s="12">
        <f t="shared" si="319"/>
        <v>1.3687351947851067E-2</v>
      </c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3"/>
    </row>
    <row r="693" spans="1:43" ht="15.75" x14ac:dyDescent="0.25">
      <c r="A693" s="11" t="s">
        <v>240</v>
      </c>
      <c r="B693" s="12">
        <f t="shared" ref="B693:M693" si="323">AVERAGE(B683:B687)</f>
        <v>3423668.6</v>
      </c>
      <c r="C693" s="12">
        <f t="shared" si="323"/>
        <v>230394</v>
      </c>
      <c r="D693" s="12" t="e">
        <f t="shared" si="323"/>
        <v>#DIV/0!</v>
      </c>
      <c r="E693" s="12" t="e">
        <f t="shared" si="323"/>
        <v>#DIV/0!</v>
      </c>
      <c r="F693" s="12" t="e">
        <f t="shared" si="323"/>
        <v>#DIV/0!</v>
      </c>
      <c r="G693" s="12" t="e">
        <f t="shared" si="323"/>
        <v>#DIV/0!</v>
      </c>
      <c r="H693" s="12" t="e">
        <f t="shared" si="323"/>
        <v>#DIV/0!</v>
      </c>
      <c r="I693" s="12" t="e">
        <f t="shared" si="323"/>
        <v>#DIV/0!</v>
      </c>
      <c r="J693" s="12" t="e">
        <f t="shared" si="323"/>
        <v>#DIV/0!</v>
      </c>
      <c r="K693" s="12" t="e">
        <f t="shared" si="323"/>
        <v>#DIV/0!</v>
      </c>
      <c r="L693" s="12" t="e">
        <f t="shared" si="323"/>
        <v>#DIV/0!</v>
      </c>
      <c r="M693" s="12" t="e">
        <f t="shared" si="323"/>
        <v>#DIV/0!</v>
      </c>
      <c r="N693" s="12"/>
      <c r="O693" s="13"/>
      <c r="P693" s="11" t="s">
        <v>240</v>
      </c>
      <c r="Q693" s="12">
        <f t="shared" ref="Q693:R693" si="324">AVERAGE(Q683:Q687)</f>
        <v>34488547.410259768</v>
      </c>
      <c r="R693" s="12">
        <f t="shared" si="324"/>
        <v>2541444.575481833</v>
      </c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3"/>
      <c r="AD693" s="11" t="s">
        <v>240</v>
      </c>
      <c r="AE693" s="12">
        <f>AVERAGE(AE683:AE687)</f>
        <v>1.0000000000000002</v>
      </c>
      <c r="AF693" s="12">
        <f>AVERAGE(AF683:AF687)</f>
        <v>7.3689522068006705E-2</v>
      </c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3"/>
    </row>
    <row r="694" spans="1:43" ht="15.75" x14ac:dyDescent="0.25">
      <c r="A694" s="11" t="s">
        <v>241</v>
      </c>
      <c r="B694" s="12">
        <f>AVERAGE(B688:B692)</f>
        <v>4130455</v>
      </c>
      <c r="C694" s="12">
        <f t="shared" ref="C694:M694" si="325">AVERAGE(C688:C692)</f>
        <v>275636.59999999998</v>
      </c>
      <c r="D694" s="12" t="e">
        <f t="shared" si="325"/>
        <v>#DIV/0!</v>
      </c>
      <c r="E694" s="12" t="e">
        <f t="shared" si="325"/>
        <v>#DIV/0!</v>
      </c>
      <c r="F694" s="12" t="e">
        <f t="shared" si="325"/>
        <v>#DIV/0!</v>
      </c>
      <c r="G694" s="12" t="e">
        <f t="shared" si="325"/>
        <v>#DIV/0!</v>
      </c>
      <c r="H694" s="12" t="e">
        <f t="shared" si="325"/>
        <v>#DIV/0!</v>
      </c>
      <c r="I694" s="12" t="e">
        <f t="shared" si="325"/>
        <v>#DIV/0!</v>
      </c>
      <c r="J694" s="12" t="e">
        <f t="shared" si="325"/>
        <v>#DIV/0!</v>
      </c>
      <c r="K694" s="12" t="e">
        <f t="shared" si="325"/>
        <v>#DIV/0!</v>
      </c>
      <c r="L694" s="12" t="e">
        <f t="shared" si="325"/>
        <v>#DIV/0!</v>
      </c>
      <c r="M694" s="12" t="e">
        <f t="shared" si="325"/>
        <v>#DIV/0!</v>
      </c>
      <c r="N694" s="12"/>
      <c r="O694" s="13"/>
      <c r="P694" s="11" t="s">
        <v>241</v>
      </c>
      <c r="Q694" s="12">
        <f>AVERAGE(Q688:Q692)</f>
        <v>15840884.980671808</v>
      </c>
      <c r="R694" s="12">
        <f t="shared" ref="R694" si="326">AVERAGE(R688:R692)</f>
        <v>1036965.7413787257</v>
      </c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3"/>
      <c r="AD694" s="11" t="s">
        <v>241</v>
      </c>
      <c r="AE694" s="12">
        <f>AVERAGE(AE688:AE692)</f>
        <v>0.45930855806236143</v>
      </c>
      <c r="AF694" s="12">
        <f>AVERAGE(AF688:AF692)</f>
        <v>3.0066959012319722E-2</v>
      </c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3"/>
    </row>
    <row r="695" spans="1:43" ht="15.75" x14ac:dyDescent="0.25">
      <c r="A695" s="1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5"/>
      <c r="P695" s="11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5"/>
      <c r="AD695" s="11" t="s">
        <v>242</v>
      </c>
      <c r="AE695" s="14">
        <f>TTEST(AE683:AE687,AE688:AE692,1,2)</f>
        <v>0.21528521301757819</v>
      </c>
      <c r="AF695" s="14">
        <f>TTEST(AF683:AF687,AF688:AF692,1,2)</f>
        <v>0.20040616138356737</v>
      </c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5"/>
    </row>
    <row r="696" spans="1:43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</row>
    <row r="697" spans="1:43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</row>
    <row r="698" spans="1:43" ht="15.75" x14ac:dyDescent="0.25">
      <c r="A698" s="11" t="s">
        <v>216</v>
      </c>
      <c r="B698" s="17" t="s">
        <v>68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2"/>
      <c r="N698" s="12"/>
      <c r="O698" s="13"/>
      <c r="P698" s="11" t="s">
        <v>217</v>
      </c>
      <c r="Q698" s="17" t="str">
        <f>B698</f>
        <v>Pyruvate</v>
      </c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2"/>
      <c r="AC698" s="13"/>
      <c r="AD698" s="11" t="s">
        <v>214</v>
      </c>
      <c r="AE698" s="17" t="str">
        <f>B698</f>
        <v>Pyruvate</v>
      </c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2"/>
      <c r="AQ698" s="13"/>
    </row>
    <row r="699" spans="1:43" x14ac:dyDescent="0.25">
      <c r="A699" s="12"/>
      <c r="B699" s="14" t="s">
        <v>218</v>
      </c>
      <c r="C699" s="14" t="s">
        <v>219</v>
      </c>
      <c r="D699" s="14" t="s">
        <v>220</v>
      </c>
      <c r="E699" s="14" t="s">
        <v>221</v>
      </c>
      <c r="F699" s="14" t="s">
        <v>222</v>
      </c>
      <c r="G699" s="14" t="s">
        <v>223</v>
      </c>
      <c r="H699" s="14" t="s">
        <v>224</v>
      </c>
      <c r="I699" s="14" t="s">
        <v>225</v>
      </c>
      <c r="J699" s="14" t="s">
        <v>226</v>
      </c>
      <c r="K699" s="14" t="s">
        <v>227</v>
      </c>
      <c r="L699" s="14" t="s">
        <v>228</v>
      </c>
      <c r="M699" s="14" t="s">
        <v>229</v>
      </c>
      <c r="N699" s="14" t="s">
        <v>213</v>
      </c>
      <c r="O699" s="13"/>
      <c r="P699" s="12"/>
      <c r="Q699" s="14" t="s">
        <v>218</v>
      </c>
      <c r="R699" s="14" t="s">
        <v>219</v>
      </c>
      <c r="S699" s="14" t="s">
        <v>220</v>
      </c>
      <c r="T699" s="14" t="s">
        <v>221</v>
      </c>
      <c r="U699" s="14" t="s">
        <v>222</v>
      </c>
      <c r="V699" s="14" t="s">
        <v>223</v>
      </c>
      <c r="W699" s="14" t="s">
        <v>224</v>
      </c>
      <c r="X699" s="14" t="s">
        <v>225</v>
      </c>
      <c r="Y699" s="14" t="s">
        <v>226</v>
      </c>
      <c r="Z699" s="14" t="s">
        <v>227</v>
      </c>
      <c r="AA699" s="14" t="s">
        <v>228</v>
      </c>
      <c r="AB699" s="14" t="s">
        <v>229</v>
      </c>
      <c r="AC699" s="13"/>
      <c r="AD699" s="12"/>
      <c r="AE699" s="14" t="s">
        <v>218</v>
      </c>
      <c r="AF699" s="14" t="s">
        <v>219</v>
      </c>
      <c r="AG699" s="14" t="s">
        <v>220</v>
      </c>
      <c r="AH699" s="14" t="s">
        <v>221</v>
      </c>
      <c r="AI699" s="14" t="s">
        <v>222</v>
      </c>
      <c r="AJ699" s="14" t="s">
        <v>223</v>
      </c>
      <c r="AK699" s="14" t="s">
        <v>224</v>
      </c>
      <c r="AL699" s="14" t="s">
        <v>225</v>
      </c>
      <c r="AM699" s="14" t="s">
        <v>226</v>
      </c>
      <c r="AN699" s="14" t="s">
        <v>227</v>
      </c>
      <c r="AO699" s="14" t="s">
        <v>228</v>
      </c>
      <c r="AP699" s="14" t="s">
        <v>229</v>
      </c>
      <c r="AQ699" s="13"/>
    </row>
    <row r="700" spans="1:43" x14ac:dyDescent="0.25">
      <c r="A700" s="12" t="s">
        <v>230</v>
      </c>
      <c r="F700" s="12"/>
      <c r="G700" s="12"/>
      <c r="H700" s="12"/>
      <c r="I700" s="12"/>
      <c r="J700" s="12"/>
      <c r="K700" s="12"/>
      <c r="L700" s="12"/>
      <c r="M700" s="12"/>
      <c r="N700" s="12">
        <v>3.6634621409977131</v>
      </c>
      <c r="O700" s="13"/>
      <c r="P700" s="12" t="s">
        <v>230</v>
      </c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3"/>
      <c r="AD700" s="12" t="s">
        <v>230</v>
      </c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3"/>
    </row>
    <row r="701" spans="1:43" x14ac:dyDescent="0.25">
      <c r="A701" s="12" t="s">
        <v>231</v>
      </c>
      <c r="B701">
        <v>5227475</v>
      </c>
      <c r="F701" s="12"/>
      <c r="G701" s="12"/>
      <c r="H701" s="12"/>
      <c r="I701" s="12"/>
      <c r="J701" s="12"/>
      <c r="K701" s="12"/>
      <c r="L701" s="12"/>
      <c r="M701" s="12"/>
      <c r="N701" s="12">
        <v>52.663271584675194</v>
      </c>
      <c r="O701" s="13"/>
      <c r="P701" s="12" t="s">
        <v>231</v>
      </c>
      <c r="Q701" s="12">
        <f t="shared" ref="Q701:Q704" si="327">B701*$N701</f>
        <v>275295935.62709993</v>
      </c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3"/>
      <c r="AD701" s="12" t="s">
        <v>231</v>
      </c>
      <c r="AE701" s="12">
        <f>Q701/$Q$710</f>
        <v>2.9580978168973306</v>
      </c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3"/>
    </row>
    <row r="702" spans="1:43" x14ac:dyDescent="0.25">
      <c r="A702" s="12" t="s">
        <v>232</v>
      </c>
      <c r="B702">
        <v>3927084</v>
      </c>
      <c r="F702" s="12"/>
      <c r="G702" s="12"/>
      <c r="H702" s="12"/>
      <c r="I702" s="12"/>
      <c r="J702" s="12"/>
      <c r="K702" s="12"/>
      <c r="L702" s="12"/>
      <c r="M702" s="12"/>
      <c r="N702" s="12">
        <v>5.27428246560173</v>
      </c>
      <c r="O702" s="13"/>
      <c r="P702" s="12" t="s">
        <v>232</v>
      </c>
      <c r="Q702" s="12">
        <f t="shared" si="327"/>
        <v>20712550.282145105</v>
      </c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3"/>
      <c r="AD702" s="12" t="s">
        <v>232</v>
      </c>
      <c r="AE702" s="12">
        <f>Q702/$Q$710</f>
        <v>0.22255958713092705</v>
      </c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3"/>
    </row>
    <row r="703" spans="1:43" x14ac:dyDescent="0.25">
      <c r="A703" s="12" t="s">
        <v>233</v>
      </c>
      <c r="B703">
        <v>14652700</v>
      </c>
      <c r="D703">
        <v>26166</v>
      </c>
      <c r="F703" s="12"/>
      <c r="G703" s="12"/>
      <c r="H703" s="12"/>
      <c r="I703" s="12"/>
      <c r="J703" s="12"/>
      <c r="K703" s="12"/>
      <c r="L703" s="12"/>
      <c r="M703" s="12"/>
      <c r="N703" s="12">
        <v>1</v>
      </c>
      <c r="O703" s="13"/>
      <c r="P703" s="12" t="s">
        <v>233</v>
      </c>
      <c r="Q703" s="12">
        <f t="shared" si="327"/>
        <v>14652700</v>
      </c>
      <c r="R703" s="12"/>
      <c r="S703" s="12">
        <f t="shared" ref="S703" si="328">D703*$N703</f>
        <v>26166</v>
      </c>
      <c r="T703" s="12"/>
      <c r="U703" s="12"/>
      <c r="V703" s="12"/>
      <c r="W703" s="12"/>
      <c r="X703" s="12"/>
      <c r="Y703" s="12"/>
      <c r="Z703" s="12"/>
      <c r="AA703" s="12"/>
      <c r="AB703" s="12"/>
      <c r="AC703" s="13"/>
      <c r="AD703" s="12" t="s">
        <v>233</v>
      </c>
      <c r="AE703" s="12">
        <f>Q703/$Q$710</f>
        <v>0.15744554957891924</v>
      </c>
      <c r="AF703" s="12"/>
      <c r="AG703" s="12">
        <f>S703/$Q$710</f>
        <v>2.8115775592771304E-4</v>
      </c>
      <c r="AH703" s="12"/>
      <c r="AI703" s="12"/>
      <c r="AJ703" s="12"/>
      <c r="AK703" s="12"/>
      <c r="AL703" s="12"/>
      <c r="AM703" s="12"/>
      <c r="AN703" s="12"/>
      <c r="AO703" s="12"/>
      <c r="AP703" s="12"/>
      <c r="AQ703" s="13"/>
    </row>
    <row r="704" spans="1:43" x14ac:dyDescent="0.25">
      <c r="A704" s="12" t="s">
        <v>234</v>
      </c>
      <c r="B704">
        <v>6543887</v>
      </c>
      <c r="F704" s="12"/>
      <c r="G704" s="12"/>
      <c r="H704" s="12"/>
      <c r="I704" s="12"/>
      <c r="J704" s="12"/>
      <c r="K704" s="12"/>
      <c r="L704" s="12"/>
      <c r="M704" s="12"/>
      <c r="N704" s="12">
        <v>9.4133004498598787</v>
      </c>
      <c r="O704" s="13"/>
      <c r="P704" s="12" t="s">
        <v>234</v>
      </c>
      <c r="Q704" s="12">
        <f t="shared" si="327"/>
        <v>61599574.440932214</v>
      </c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3"/>
      <c r="AD704" s="12" t="s">
        <v>234</v>
      </c>
      <c r="AE704" s="12">
        <f>Q704/$Q$710</f>
        <v>0.6618970463928231</v>
      </c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3"/>
    </row>
    <row r="705" spans="1:43" x14ac:dyDescent="0.25">
      <c r="A705" s="12" t="s">
        <v>235</v>
      </c>
      <c r="B705">
        <v>6331838</v>
      </c>
      <c r="D705">
        <v>14183</v>
      </c>
      <c r="F705" s="12"/>
      <c r="G705" s="12"/>
      <c r="H705" s="12"/>
      <c r="I705" s="12"/>
      <c r="J705" s="12"/>
      <c r="K705" s="12"/>
      <c r="L705" s="12"/>
      <c r="M705" s="12"/>
      <c r="N705" s="12">
        <v>3.3537949993383345</v>
      </c>
      <c r="O705" s="13"/>
      <c r="P705" s="12" t="s">
        <v>235</v>
      </c>
      <c r="Q705" s="12">
        <f t="shared" ref="Q705:Q709" si="329">B705*$N705</f>
        <v>21235686.62102044</v>
      </c>
      <c r="R705" s="12"/>
      <c r="S705" s="12">
        <f t="shared" ref="S705:S708" si="330">D705*$N705</f>
        <v>47566.874475615601</v>
      </c>
      <c r="T705" s="12"/>
      <c r="U705" s="12"/>
      <c r="V705" s="12"/>
      <c r="W705" s="12"/>
      <c r="X705" s="12"/>
      <c r="Y705" s="12"/>
      <c r="Z705" s="12"/>
      <c r="AA705" s="12"/>
      <c r="AB705" s="12"/>
      <c r="AC705" s="13"/>
      <c r="AD705" s="12" t="s">
        <v>235</v>
      </c>
      <c r="AE705" s="12">
        <f>Q705/$Q$710</f>
        <v>0.22818076878201735</v>
      </c>
      <c r="AF705" s="12"/>
      <c r="AG705" s="12">
        <f>S705/$Q$710</f>
        <v>5.1111349400211319E-4</v>
      </c>
      <c r="AH705" s="12"/>
      <c r="AI705" s="12"/>
      <c r="AJ705" s="12"/>
      <c r="AK705" s="12"/>
      <c r="AL705" s="12"/>
      <c r="AM705" s="12"/>
      <c r="AN705" s="12"/>
      <c r="AO705" s="12"/>
      <c r="AP705" s="12"/>
      <c r="AQ705" s="13"/>
    </row>
    <row r="706" spans="1:43" x14ac:dyDescent="0.25">
      <c r="A706" s="12" t="s">
        <v>236</v>
      </c>
      <c r="F706" s="12"/>
      <c r="G706" s="12"/>
      <c r="H706" s="12"/>
      <c r="I706" s="12"/>
      <c r="J706" s="12"/>
      <c r="K706" s="12"/>
      <c r="L706" s="12"/>
      <c r="M706" s="12"/>
      <c r="N706" s="12">
        <v>3.7705854651120836</v>
      </c>
      <c r="O706" s="13"/>
      <c r="P706" s="12" t="s">
        <v>236</v>
      </c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3"/>
      <c r="AD706" s="12" t="s">
        <v>236</v>
      </c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3"/>
    </row>
    <row r="707" spans="1:43" x14ac:dyDescent="0.25">
      <c r="A707" s="12" t="s">
        <v>237</v>
      </c>
      <c r="B707">
        <v>6603241</v>
      </c>
      <c r="F707" s="12"/>
      <c r="G707" s="12"/>
      <c r="H707" s="12"/>
      <c r="I707" s="12"/>
      <c r="J707" s="12"/>
      <c r="K707" s="12"/>
      <c r="L707" s="12"/>
      <c r="M707" s="12"/>
      <c r="N707" s="12">
        <v>10.154589962199262</v>
      </c>
      <c r="O707" s="13"/>
      <c r="P707" s="12" t="s">
        <v>237</v>
      </c>
      <c r="Q707" s="12">
        <f t="shared" si="329"/>
        <v>67053204.776582621</v>
      </c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3"/>
      <c r="AD707" s="12" t="s">
        <v>237</v>
      </c>
      <c r="AE707" s="12">
        <f>Q707/$Q$710</f>
        <v>0.72049715595602604</v>
      </c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3"/>
    </row>
    <row r="708" spans="1:43" x14ac:dyDescent="0.25">
      <c r="A708" s="12" t="s">
        <v>238</v>
      </c>
      <c r="B708">
        <v>24438955</v>
      </c>
      <c r="D708">
        <v>30329</v>
      </c>
      <c r="F708" s="12"/>
      <c r="G708" s="12"/>
      <c r="H708" s="12"/>
      <c r="I708" s="12"/>
      <c r="J708" s="12"/>
      <c r="K708" s="12"/>
      <c r="L708" s="12"/>
      <c r="M708" s="12"/>
      <c r="N708" s="12">
        <v>2.4585723137428261</v>
      </c>
      <c r="O708" s="13"/>
      <c r="P708" s="12" t="s">
        <v>238</v>
      </c>
      <c r="Q708" s="12">
        <f t="shared" si="329"/>
        <v>60084938.139806807</v>
      </c>
      <c r="R708" s="12"/>
      <c r="S708" s="12">
        <f t="shared" si="330"/>
        <v>74566.039703506176</v>
      </c>
      <c r="T708" s="12"/>
      <c r="U708" s="12"/>
      <c r="V708" s="12"/>
      <c r="W708" s="12"/>
      <c r="X708" s="12"/>
      <c r="Y708" s="12"/>
      <c r="Z708" s="12"/>
      <c r="AA708" s="12"/>
      <c r="AB708" s="12"/>
      <c r="AC708" s="13"/>
      <c r="AD708" s="12" t="s">
        <v>238</v>
      </c>
      <c r="AE708" s="12">
        <f>Q708/$Q$710</f>
        <v>0.64562204282058921</v>
      </c>
      <c r="AF708" s="12"/>
      <c r="AG708" s="12">
        <f>S708/$Q$710</f>
        <v>8.0122374040566191E-4</v>
      </c>
      <c r="AH708" s="12"/>
      <c r="AI708" s="12"/>
      <c r="AJ708" s="12"/>
      <c r="AK708" s="12"/>
      <c r="AL708" s="12"/>
      <c r="AM708" s="12"/>
      <c r="AN708" s="12"/>
      <c r="AO708" s="12"/>
      <c r="AP708" s="12"/>
      <c r="AQ708" s="13"/>
    </row>
    <row r="709" spans="1:43" x14ac:dyDescent="0.25">
      <c r="A709" s="12" t="s">
        <v>239</v>
      </c>
      <c r="B709">
        <v>3255042</v>
      </c>
      <c r="F709" s="12"/>
      <c r="G709" s="12"/>
      <c r="H709" s="12"/>
      <c r="I709" s="12"/>
      <c r="J709" s="12"/>
      <c r="K709" s="12"/>
      <c r="L709" s="12"/>
      <c r="M709" s="12"/>
      <c r="N709" s="12">
        <v>5.7441821194253215</v>
      </c>
      <c r="O709" s="13"/>
      <c r="P709" s="12" t="s">
        <v>239</v>
      </c>
      <c r="Q709" s="12">
        <f t="shared" si="329"/>
        <v>18697554.054378439</v>
      </c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3"/>
      <c r="AD709" s="12" t="s">
        <v>239</v>
      </c>
      <c r="AE709" s="12">
        <f>Q709/$Q$710</f>
        <v>0.20090813801368776</v>
      </c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3"/>
    </row>
    <row r="710" spans="1:43" ht="15.75" x14ac:dyDescent="0.25">
      <c r="A710" s="11" t="s">
        <v>240</v>
      </c>
      <c r="B710" s="12">
        <f t="shared" ref="B710:M710" si="331">AVERAGE(B700:B704)</f>
        <v>7587786.5</v>
      </c>
      <c r="C710" s="12" t="e">
        <f t="shared" si="331"/>
        <v>#DIV/0!</v>
      </c>
      <c r="D710" s="12">
        <f t="shared" si="331"/>
        <v>26166</v>
      </c>
      <c r="E710" s="12" t="e">
        <f t="shared" si="331"/>
        <v>#DIV/0!</v>
      </c>
      <c r="F710" s="12" t="e">
        <f t="shared" si="331"/>
        <v>#DIV/0!</v>
      </c>
      <c r="G710" s="12" t="e">
        <f t="shared" si="331"/>
        <v>#DIV/0!</v>
      </c>
      <c r="H710" s="12" t="e">
        <f t="shared" si="331"/>
        <v>#DIV/0!</v>
      </c>
      <c r="I710" s="12" t="e">
        <f t="shared" si="331"/>
        <v>#DIV/0!</v>
      </c>
      <c r="J710" s="12" t="e">
        <f t="shared" si="331"/>
        <v>#DIV/0!</v>
      </c>
      <c r="K710" s="12" t="e">
        <f t="shared" si="331"/>
        <v>#DIV/0!</v>
      </c>
      <c r="L710" s="12" t="e">
        <f t="shared" si="331"/>
        <v>#DIV/0!</v>
      </c>
      <c r="M710" s="12" t="e">
        <f t="shared" si="331"/>
        <v>#DIV/0!</v>
      </c>
      <c r="N710" s="12"/>
      <c r="O710" s="13"/>
      <c r="P710" s="11" t="s">
        <v>240</v>
      </c>
      <c r="Q710" s="12">
        <f>AVERAGE(Q700:Q704)</f>
        <v>93065190.087544307</v>
      </c>
      <c r="R710" s="12"/>
      <c r="S710" s="12">
        <f>AVERAGE(S700:S704)</f>
        <v>26166</v>
      </c>
      <c r="T710" s="12"/>
      <c r="U710" s="12"/>
      <c r="V710" s="12"/>
      <c r="W710" s="12"/>
      <c r="X710" s="12"/>
      <c r="Y710" s="12"/>
      <c r="Z710" s="12"/>
      <c r="AA710" s="12"/>
      <c r="AB710" s="12"/>
      <c r="AC710" s="13"/>
      <c r="AD710" s="11" t="s">
        <v>240</v>
      </c>
      <c r="AE710" s="12">
        <f>AVERAGE(AE700:AE704)</f>
        <v>1</v>
      </c>
      <c r="AF710" s="12"/>
      <c r="AG710" s="12">
        <f>AVERAGE(AG700:AG704)</f>
        <v>2.8115775592771304E-4</v>
      </c>
      <c r="AH710" s="12"/>
      <c r="AI710" s="12"/>
      <c r="AJ710" s="12"/>
      <c r="AK710" s="12"/>
      <c r="AL710" s="12"/>
      <c r="AM710" s="12"/>
      <c r="AN710" s="12"/>
      <c r="AO710" s="12"/>
      <c r="AP710" s="12"/>
      <c r="AQ710" s="13"/>
    </row>
    <row r="711" spans="1:43" ht="15.75" x14ac:dyDescent="0.25">
      <c r="A711" s="11" t="s">
        <v>241</v>
      </c>
      <c r="B711" s="12">
        <f>AVERAGE(B705:B709)</f>
        <v>10157269</v>
      </c>
      <c r="C711" s="12" t="e">
        <f t="shared" ref="C711:M711" si="332">AVERAGE(C705:C709)</f>
        <v>#DIV/0!</v>
      </c>
      <c r="D711" s="12">
        <f t="shared" si="332"/>
        <v>22256</v>
      </c>
      <c r="E711" s="12" t="e">
        <f t="shared" si="332"/>
        <v>#DIV/0!</v>
      </c>
      <c r="F711" s="12" t="e">
        <f t="shared" si="332"/>
        <v>#DIV/0!</v>
      </c>
      <c r="G711" s="12" t="e">
        <f t="shared" si="332"/>
        <v>#DIV/0!</v>
      </c>
      <c r="H711" s="12" t="e">
        <f t="shared" si="332"/>
        <v>#DIV/0!</v>
      </c>
      <c r="I711" s="12" t="e">
        <f t="shared" si="332"/>
        <v>#DIV/0!</v>
      </c>
      <c r="J711" s="12" t="e">
        <f t="shared" si="332"/>
        <v>#DIV/0!</v>
      </c>
      <c r="K711" s="12" t="e">
        <f t="shared" si="332"/>
        <v>#DIV/0!</v>
      </c>
      <c r="L711" s="12" t="e">
        <f t="shared" si="332"/>
        <v>#DIV/0!</v>
      </c>
      <c r="M711" s="12" t="e">
        <f t="shared" si="332"/>
        <v>#DIV/0!</v>
      </c>
      <c r="N711" s="12"/>
      <c r="O711" s="13"/>
      <c r="P711" s="11" t="s">
        <v>241</v>
      </c>
      <c r="Q711" s="12">
        <f>AVERAGE(Q705:Q709)</f>
        <v>41767845.89794708</v>
      </c>
      <c r="R711" s="12"/>
      <c r="S711" s="12">
        <f t="shared" ref="S711" si="333">AVERAGE(S705:S709)</f>
        <v>61066.457089560892</v>
      </c>
      <c r="T711" s="12"/>
      <c r="U711" s="12"/>
      <c r="V711" s="12"/>
      <c r="W711" s="12"/>
      <c r="X711" s="12"/>
      <c r="Y711" s="12"/>
      <c r="Z711" s="12"/>
      <c r="AA711" s="12"/>
      <c r="AB711" s="12"/>
      <c r="AC711" s="13"/>
      <c r="AD711" s="11" t="s">
        <v>241</v>
      </c>
      <c r="AE711" s="12">
        <f>AVERAGE(AE705:AE709)</f>
        <v>0.44880202639308009</v>
      </c>
      <c r="AF711" s="12"/>
      <c r="AG711" s="12">
        <f>AVERAGE(AG705:AG709)</f>
        <v>6.5616861720388755E-4</v>
      </c>
      <c r="AH711" s="12"/>
      <c r="AI711" s="12"/>
      <c r="AJ711" s="12"/>
      <c r="AK711" s="12"/>
      <c r="AL711" s="12"/>
      <c r="AM711" s="12"/>
      <c r="AN711" s="12"/>
      <c r="AO711" s="12"/>
      <c r="AP711" s="12"/>
      <c r="AQ711" s="13"/>
    </row>
    <row r="712" spans="1:43" ht="15.75" x14ac:dyDescent="0.25">
      <c r="A712" s="1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5"/>
      <c r="P712" s="11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5"/>
      <c r="AD712" s="11" t="s">
        <v>242</v>
      </c>
      <c r="AE712" s="14">
        <f>TTEST(AE700:AE704,AE705:AE709,1,2)</f>
        <v>0.22303734515323925</v>
      </c>
      <c r="AF712" s="14"/>
      <c r="AG712" s="14" t="e">
        <f>TTEST(AG700:AG704,AG705:AG709,1,2)</f>
        <v>#DIV/0!</v>
      </c>
      <c r="AH712" s="14"/>
      <c r="AI712" s="14"/>
      <c r="AJ712" s="14"/>
      <c r="AK712" s="14"/>
      <c r="AL712" s="14"/>
      <c r="AM712" s="14"/>
      <c r="AN712" s="14"/>
      <c r="AO712" s="14"/>
      <c r="AP712" s="14"/>
      <c r="AQ712" s="15"/>
    </row>
    <row r="713" spans="1:43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</row>
    <row r="714" spans="1:43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</row>
    <row r="715" spans="1:43" ht="15.75" x14ac:dyDescent="0.25">
      <c r="A715" s="11" t="s">
        <v>216</v>
      </c>
      <c r="B715" s="17" t="s">
        <v>69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2"/>
      <c r="N715" s="12"/>
      <c r="O715" s="13"/>
      <c r="P715" s="11" t="s">
        <v>217</v>
      </c>
      <c r="Q715" s="17" t="str">
        <f>B715</f>
        <v>Quercetin</v>
      </c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2"/>
      <c r="AC715" s="13"/>
      <c r="AD715" s="11" t="s">
        <v>214</v>
      </c>
      <c r="AE715" s="17" t="str">
        <f>B715</f>
        <v>Quercetin</v>
      </c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2"/>
      <c r="AQ715" s="13"/>
    </row>
    <row r="716" spans="1:43" x14ac:dyDescent="0.25">
      <c r="A716" s="12"/>
      <c r="B716" s="14" t="s">
        <v>218</v>
      </c>
      <c r="C716" s="14" t="s">
        <v>219</v>
      </c>
      <c r="D716" s="14" t="s">
        <v>220</v>
      </c>
      <c r="E716" s="14" t="s">
        <v>221</v>
      </c>
      <c r="F716" s="14" t="s">
        <v>222</v>
      </c>
      <c r="G716" s="14" t="s">
        <v>223</v>
      </c>
      <c r="H716" s="14" t="s">
        <v>224</v>
      </c>
      <c r="I716" s="14" t="s">
        <v>225</v>
      </c>
      <c r="J716" s="14" t="s">
        <v>226</v>
      </c>
      <c r="K716" s="14" t="s">
        <v>227</v>
      </c>
      <c r="L716" s="14" t="s">
        <v>228</v>
      </c>
      <c r="M716" s="14" t="s">
        <v>229</v>
      </c>
      <c r="N716" s="14" t="s">
        <v>213</v>
      </c>
      <c r="O716" s="13"/>
      <c r="P716" s="12"/>
      <c r="Q716" s="14" t="s">
        <v>218</v>
      </c>
      <c r="R716" s="14" t="s">
        <v>219</v>
      </c>
      <c r="S716" s="14" t="s">
        <v>220</v>
      </c>
      <c r="T716" s="14" t="s">
        <v>221</v>
      </c>
      <c r="U716" s="14" t="s">
        <v>222</v>
      </c>
      <c r="V716" s="14" t="s">
        <v>223</v>
      </c>
      <c r="W716" s="14" t="s">
        <v>224</v>
      </c>
      <c r="X716" s="14" t="s">
        <v>225</v>
      </c>
      <c r="Y716" s="14" t="s">
        <v>226</v>
      </c>
      <c r="Z716" s="14" t="s">
        <v>227</v>
      </c>
      <c r="AA716" s="14" t="s">
        <v>228</v>
      </c>
      <c r="AB716" s="14" t="s">
        <v>229</v>
      </c>
      <c r="AC716" s="13"/>
      <c r="AD716" s="12"/>
      <c r="AE716" s="14" t="s">
        <v>218</v>
      </c>
      <c r="AF716" s="14" t="s">
        <v>219</v>
      </c>
      <c r="AG716" s="14" t="s">
        <v>220</v>
      </c>
      <c r="AH716" s="14" t="s">
        <v>221</v>
      </c>
      <c r="AI716" s="14" t="s">
        <v>222</v>
      </c>
      <c r="AJ716" s="14" t="s">
        <v>223</v>
      </c>
      <c r="AK716" s="14" t="s">
        <v>224</v>
      </c>
      <c r="AL716" s="14" t="s">
        <v>225</v>
      </c>
      <c r="AM716" s="14" t="s">
        <v>226</v>
      </c>
      <c r="AN716" s="14" t="s">
        <v>227</v>
      </c>
      <c r="AO716" s="14" t="s">
        <v>228</v>
      </c>
      <c r="AP716" s="14" t="s">
        <v>229</v>
      </c>
      <c r="AQ716" s="13"/>
    </row>
    <row r="717" spans="1:43" x14ac:dyDescent="0.25">
      <c r="A717" s="12" t="s">
        <v>230</v>
      </c>
      <c r="G717" s="12"/>
      <c r="H717" s="12"/>
      <c r="I717" s="12"/>
      <c r="J717" s="12"/>
      <c r="K717" s="12"/>
      <c r="L717" s="12"/>
      <c r="M717" s="12"/>
      <c r="N717" s="12">
        <v>3.6634621409977131</v>
      </c>
      <c r="O717" s="13"/>
      <c r="P717" s="12" t="s">
        <v>230</v>
      </c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3"/>
      <c r="AD717" s="12" t="s">
        <v>230</v>
      </c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3"/>
    </row>
    <row r="718" spans="1:43" x14ac:dyDescent="0.25">
      <c r="A718" s="12" t="s">
        <v>231</v>
      </c>
      <c r="B718">
        <v>190456</v>
      </c>
      <c r="C718">
        <v>19760</v>
      </c>
      <c r="G718" s="12"/>
      <c r="H718" s="12"/>
      <c r="I718" s="12"/>
      <c r="J718" s="12"/>
      <c r="K718" s="12"/>
      <c r="L718" s="12"/>
      <c r="M718" s="12"/>
      <c r="N718" s="12">
        <v>52.663271584675194</v>
      </c>
      <c r="O718" s="13"/>
      <c r="P718" s="12" t="s">
        <v>231</v>
      </c>
      <c r="Q718" s="12">
        <f t="shared" ref="Q718:Q721" si="334">B718*$N718</f>
        <v>10030036.052930899</v>
      </c>
      <c r="R718" s="12">
        <f t="shared" ref="R718:R721" si="335">C718*$N718</f>
        <v>1040626.2465131818</v>
      </c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3"/>
      <c r="AD718" s="12" t="s">
        <v>231</v>
      </c>
      <c r="AE718" s="12">
        <f>Q718/$Q$727</f>
        <v>3.032828662781097</v>
      </c>
      <c r="AF718" s="12">
        <f>R718/$Q$727</f>
        <v>0.31465899933084002</v>
      </c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3"/>
    </row>
    <row r="719" spans="1:43" x14ac:dyDescent="0.25">
      <c r="A719" s="12" t="s">
        <v>232</v>
      </c>
      <c r="B719">
        <v>142506</v>
      </c>
      <c r="G719" s="12"/>
      <c r="H719" s="12"/>
      <c r="I719" s="12"/>
      <c r="J719" s="12"/>
      <c r="K719" s="12"/>
      <c r="L719" s="12"/>
      <c r="M719" s="12"/>
      <c r="N719" s="12">
        <v>5.27428246560173</v>
      </c>
      <c r="O719" s="13"/>
      <c r="P719" s="12" t="s">
        <v>232</v>
      </c>
      <c r="Q719" s="12">
        <f t="shared" si="334"/>
        <v>751616.89704304014</v>
      </c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3"/>
      <c r="AD719" s="12" t="s">
        <v>232</v>
      </c>
      <c r="AE719" s="12">
        <f>Q719/$Q$727</f>
        <v>0.2272698978102492</v>
      </c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3"/>
    </row>
    <row r="720" spans="1:43" x14ac:dyDescent="0.25">
      <c r="A720" s="12" t="s">
        <v>233</v>
      </c>
      <c r="B720">
        <v>373332</v>
      </c>
      <c r="F720">
        <v>27375</v>
      </c>
      <c r="G720" s="12"/>
      <c r="H720" s="12"/>
      <c r="I720" s="12"/>
      <c r="J720" s="12"/>
      <c r="K720" s="12"/>
      <c r="L720" s="12"/>
      <c r="M720" s="12"/>
      <c r="N720" s="12">
        <v>1</v>
      </c>
      <c r="O720" s="13"/>
      <c r="P720" s="12" t="s">
        <v>233</v>
      </c>
      <c r="Q720" s="12">
        <f t="shared" si="334"/>
        <v>373332</v>
      </c>
      <c r="R720" s="12"/>
      <c r="S720" s="12"/>
      <c r="T720" s="12"/>
      <c r="U720" s="12">
        <f t="shared" ref="U720" si="336">F720*$N720</f>
        <v>27375</v>
      </c>
      <c r="V720" s="12"/>
      <c r="W720" s="12"/>
      <c r="X720" s="12"/>
      <c r="Y720" s="12"/>
      <c r="Z720" s="12"/>
      <c r="AA720" s="12"/>
      <c r="AB720" s="12"/>
      <c r="AC720" s="13"/>
      <c r="AD720" s="12" t="s">
        <v>233</v>
      </c>
      <c r="AE720" s="12">
        <f>Q720/$Q$727</f>
        <v>0.11288613364480725</v>
      </c>
      <c r="AF720" s="12"/>
      <c r="AG720" s="12"/>
      <c r="AH720" s="12"/>
      <c r="AI720" s="12">
        <f>U720/$Q$727</f>
        <v>8.2775061032180422E-3</v>
      </c>
      <c r="AJ720" s="12"/>
      <c r="AK720" s="12"/>
      <c r="AL720" s="12"/>
      <c r="AM720" s="12"/>
      <c r="AN720" s="12"/>
      <c r="AO720" s="12"/>
      <c r="AP720" s="12"/>
      <c r="AQ720" s="13"/>
    </row>
    <row r="721" spans="1:43" x14ac:dyDescent="0.25">
      <c r="A721" s="12" t="s">
        <v>234</v>
      </c>
      <c r="B721">
        <v>220288</v>
      </c>
      <c r="C721">
        <v>13453</v>
      </c>
      <c r="G721" s="12"/>
      <c r="H721" s="12"/>
      <c r="I721" s="12"/>
      <c r="J721" s="12"/>
      <c r="K721" s="12"/>
      <c r="L721" s="12"/>
      <c r="M721" s="12"/>
      <c r="N721" s="12">
        <v>9.4133004498598787</v>
      </c>
      <c r="O721" s="13"/>
      <c r="P721" s="12" t="s">
        <v>234</v>
      </c>
      <c r="Q721" s="12">
        <f t="shared" si="334"/>
        <v>2073637.129498733</v>
      </c>
      <c r="R721" s="12">
        <f t="shared" si="335"/>
        <v>126637.13095196495</v>
      </c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3"/>
      <c r="AD721" s="12" t="s">
        <v>234</v>
      </c>
      <c r="AE721" s="12">
        <f>Q721/$Q$727</f>
        <v>0.62701530576384679</v>
      </c>
      <c r="AF721" s="12">
        <f>R721/$Q$727</f>
        <v>3.8291858423704563E-2</v>
      </c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3"/>
    </row>
    <row r="722" spans="1:43" x14ac:dyDescent="0.25">
      <c r="A722" s="12" t="s">
        <v>235</v>
      </c>
      <c r="B722">
        <v>1356253</v>
      </c>
      <c r="C722">
        <v>132987</v>
      </c>
      <c r="G722" s="12"/>
      <c r="H722" s="12"/>
      <c r="I722" s="12"/>
      <c r="J722" s="12"/>
      <c r="K722" s="12"/>
      <c r="L722" s="12"/>
      <c r="M722" s="12"/>
      <c r="N722" s="12">
        <v>3.3537949993383345</v>
      </c>
      <c r="O722" s="13"/>
      <c r="P722" s="12" t="s">
        <v>235</v>
      </c>
      <c r="Q722" s="12">
        <f t="shared" ref="Q722:Q726" si="337">B722*$N722</f>
        <v>4548594.529237614</v>
      </c>
      <c r="R722" s="12">
        <f t="shared" ref="R722:R725" si="338">C722*$N722</f>
        <v>446011.13557700708</v>
      </c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3"/>
      <c r="AD722" s="12" t="s">
        <v>235</v>
      </c>
      <c r="AE722" s="12">
        <f>Q722/$Q$727</f>
        <v>1.3753796886512712</v>
      </c>
      <c r="AF722" s="12">
        <f>R722/$Q$727</f>
        <v>0.13486246198509172</v>
      </c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3"/>
    </row>
    <row r="723" spans="1:43" x14ac:dyDescent="0.25">
      <c r="A723" s="12" t="s">
        <v>236</v>
      </c>
      <c r="G723" s="12"/>
      <c r="H723" s="12"/>
      <c r="I723" s="12"/>
      <c r="J723" s="12"/>
      <c r="K723" s="12"/>
      <c r="L723" s="12"/>
      <c r="M723" s="12"/>
      <c r="N723" s="12">
        <v>3.7705854651120836</v>
      </c>
      <c r="O723" s="13"/>
      <c r="P723" s="12" t="s">
        <v>236</v>
      </c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3"/>
      <c r="AD723" s="12" t="s">
        <v>236</v>
      </c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3"/>
    </row>
    <row r="724" spans="1:43" x14ac:dyDescent="0.25">
      <c r="A724" s="12" t="s">
        <v>237</v>
      </c>
      <c r="B724">
        <v>255547</v>
      </c>
      <c r="C724">
        <v>17661</v>
      </c>
      <c r="G724" s="12"/>
      <c r="H724" s="12"/>
      <c r="I724" s="12"/>
      <c r="J724" s="12"/>
      <c r="K724" s="12"/>
      <c r="L724" s="12"/>
      <c r="M724" s="12"/>
      <c r="N724" s="12">
        <v>10.154589962199262</v>
      </c>
      <c r="O724" s="13"/>
      <c r="P724" s="12" t="s">
        <v>237</v>
      </c>
      <c r="Q724" s="12">
        <f t="shared" si="337"/>
        <v>2594975.0010701348</v>
      </c>
      <c r="R724" s="12">
        <f t="shared" si="338"/>
        <v>179340.21332240116</v>
      </c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3"/>
      <c r="AD724" s="12" t="s">
        <v>237</v>
      </c>
      <c r="AE724" s="12">
        <f>Q724/$Q$727</f>
        <v>0.78465466334452194</v>
      </c>
      <c r="AF724" s="12">
        <f>R724/$Q$727</f>
        <v>5.4227934623875852E-2</v>
      </c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3"/>
    </row>
    <row r="725" spans="1:43" x14ac:dyDescent="0.25">
      <c r="A725" s="12" t="s">
        <v>238</v>
      </c>
      <c r="B725">
        <v>1557097</v>
      </c>
      <c r="C725">
        <v>105807</v>
      </c>
      <c r="G725" s="12"/>
      <c r="H725" s="12"/>
      <c r="I725" s="12"/>
      <c r="J725" s="12"/>
      <c r="K725" s="12"/>
      <c r="L725" s="12"/>
      <c r="M725" s="12"/>
      <c r="N725" s="12">
        <v>2.4585723137428261</v>
      </c>
      <c r="O725" s="13"/>
      <c r="P725" s="12" t="s">
        <v>238</v>
      </c>
      <c r="Q725" s="12">
        <f t="shared" si="337"/>
        <v>3828235.5740120132</v>
      </c>
      <c r="R725" s="12">
        <f t="shared" si="338"/>
        <v>260134.16080018721</v>
      </c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3"/>
      <c r="AD725" s="12" t="s">
        <v>238</v>
      </c>
      <c r="AE725" s="12">
        <f>Q725/$Q$727</f>
        <v>1.1575614001256938</v>
      </c>
      <c r="AF725" s="12">
        <f>R725/$Q$727</f>
        <v>7.8657976390102399E-2</v>
      </c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3"/>
    </row>
    <row r="726" spans="1:43" x14ac:dyDescent="0.25">
      <c r="A726" s="12" t="s">
        <v>239</v>
      </c>
      <c r="B726">
        <v>48291</v>
      </c>
      <c r="G726" s="12"/>
      <c r="H726" s="12"/>
      <c r="I726" s="12"/>
      <c r="J726" s="12"/>
      <c r="K726" s="12"/>
      <c r="L726" s="12"/>
      <c r="M726" s="12"/>
      <c r="N726" s="12">
        <v>5.7441821194253215</v>
      </c>
      <c r="O726" s="13"/>
      <c r="P726" s="12" t="s">
        <v>239</v>
      </c>
      <c r="Q726" s="12">
        <f t="shared" si="337"/>
        <v>277392.29872916819</v>
      </c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3"/>
      <c r="AD726" s="12" t="s">
        <v>239</v>
      </c>
      <c r="AE726" s="12">
        <f>Q726/$Q$727</f>
        <v>8.3876399843520452E-2</v>
      </c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3"/>
    </row>
    <row r="727" spans="1:43" ht="15.75" x14ac:dyDescent="0.25">
      <c r="A727" s="11" t="s">
        <v>240</v>
      </c>
      <c r="B727" s="12">
        <f t="shared" ref="B727:M727" si="339">AVERAGE(B717:B721)</f>
        <v>231645.5</v>
      </c>
      <c r="C727" s="12">
        <f t="shared" si="339"/>
        <v>16606.5</v>
      </c>
      <c r="D727" s="12" t="e">
        <f t="shared" si="339"/>
        <v>#DIV/0!</v>
      </c>
      <c r="E727" s="12" t="e">
        <f t="shared" si="339"/>
        <v>#DIV/0!</v>
      </c>
      <c r="F727" s="12">
        <f t="shared" si="339"/>
        <v>27375</v>
      </c>
      <c r="G727" s="12" t="e">
        <f t="shared" si="339"/>
        <v>#DIV/0!</v>
      </c>
      <c r="H727" s="12" t="e">
        <f t="shared" si="339"/>
        <v>#DIV/0!</v>
      </c>
      <c r="I727" s="12" t="e">
        <f t="shared" si="339"/>
        <v>#DIV/0!</v>
      </c>
      <c r="J727" s="12" t="e">
        <f t="shared" si="339"/>
        <v>#DIV/0!</v>
      </c>
      <c r="K727" s="12" t="e">
        <f t="shared" si="339"/>
        <v>#DIV/0!</v>
      </c>
      <c r="L727" s="12" t="e">
        <f t="shared" si="339"/>
        <v>#DIV/0!</v>
      </c>
      <c r="M727" s="12" t="e">
        <f t="shared" si="339"/>
        <v>#DIV/0!</v>
      </c>
      <c r="N727" s="12"/>
      <c r="O727" s="13"/>
      <c r="P727" s="11" t="s">
        <v>240</v>
      </c>
      <c r="Q727" s="12">
        <f>AVERAGE(Q717:Q721)</f>
        <v>3307155.519868168</v>
      </c>
      <c r="R727" s="12">
        <f>AVERAGE(R717:R721)</f>
        <v>583631.68873257341</v>
      </c>
      <c r="S727" s="12"/>
      <c r="T727" s="12"/>
      <c r="U727" s="12">
        <f>AVERAGE(U717:U721)</f>
        <v>27375</v>
      </c>
      <c r="V727" s="12"/>
      <c r="W727" s="12"/>
      <c r="X727" s="12"/>
      <c r="Y727" s="12"/>
      <c r="Z727" s="12"/>
      <c r="AA727" s="12"/>
      <c r="AB727" s="12"/>
      <c r="AC727" s="13"/>
      <c r="AD727" s="11" t="s">
        <v>240</v>
      </c>
      <c r="AE727" s="12">
        <f>AVERAGE(AE717:AE721)</f>
        <v>1</v>
      </c>
      <c r="AF727" s="12">
        <f>AVERAGE(AF717:AF721)</f>
        <v>0.1764754288772723</v>
      </c>
      <c r="AG727" s="12"/>
      <c r="AH727" s="12"/>
      <c r="AI727" s="12">
        <f>AVERAGE(AI717:AI721)</f>
        <v>8.2775061032180422E-3</v>
      </c>
      <c r="AJ727" s="12"/>
      <c r="AK727" s="12"/>
      <c r="AL727" s="12"/>
      <c r="AM727" s="12"/>
      <c r="AN727" s="12"/>
      <c r="AO727" s="12"/>
      <c r="AP727" s="12"/>
      <c r="AQ727" s="13"/>
    </row>
    <row r="728" spans="1:43" ht="15.75" x14ac:dyDescent="0.25">
      <c r="A728" s="11" t="s">
        <v>241</v>
      </c>
      <c r="B728" s="12">
        <f>AVERAGE(B722:B726)</f>
        <v>804297</v>
      </c>
      <c r="C728" s="12">
        <f t="shared" ref="C728:M728" si="340">AVERAGE(C722:C726)</f>
        <v>85485</v>
      </c>
      <c r="D728" s="12" t="e">
        <f t="shared" si="340"/>
        <v>#DIV/0!</v>
      </c>
      <c r="E728" s="12" t="e">
        <f t="shared" si="340"/>
        <v>#DIV/0!</v>
      </c>
      <c r="F728" s="12" t="e">
        <f t="shared" si="340"/>
        <v>#DIV/0!</v>
      </c>
      <c r="G728" s="12" t="e">
        <f t="shared" si="340"/>
        <v>#DIV/0!</v>
      </c>
      <c r="H728" s="12" t="e">
        <f t="shared" si="340"/>
        <v>#DIV/0!</v>
      </c>
      <c r="I728" s="12" t="e">
        <f t="shared" si="340"/>
        <v>#DIV/0!</v>
      </c>
      <c r="J728" s="12" t="e">
        <f t="shared" si="340"/>
        <v>#DIV/0!</v>
      </c>
      <c r="K728" s="12" t="e">
        <f t="shared" si="340"/>
        <v>#DIV/0!</v>
      </c>
      <c r="L728" s="12" t="e">
        <f t="shared" si="340"/>
        <v>#DIV/0!</v>
      </c>
      <c r="M728" s="12" t="e">
        <f t="shared" si="340"/>
        <v>#DIV/0!</v>
      </c>
      <c r="N728" s="12"/>
      <c r="O728" s="13"/>
      <c r="P728" s="11" t="s">
        <v>241</v>
      </c>
      <c r="Q728" s="12">
        <f>AVERAGE(Q722:Q726)</f>
        <v>2812299.3507622327</v>
      </c>
      <c r="R728" s="12">
        <f t="shared" ref="R728:U728" si="341">AVERAGE(R722:R726)</f>
        <v>295161.8365665318</v>
      </c>
      <c r="S728" s="12"/>
      <c r="T728" s="12"/>
      <c r="U728" s="12" t="e">
        <f t="shared" si="341"/>
        <v>#DIV/0!</v>
      </c>
      <c r="V728" s="12"/>
      <c r="W728" s="12"/>
      <c r="X728" s="12"/>
      <c r="Y728" s="12"/>
      <c r="Z728" s="12"/>
      <c r="AA728" s="12"/>
      <c r="AB728" s="12"/>
      <c r="AC728" s="13"/>
      <c r="AD728" s="11" t="s">
        <v>241</v>
      </c>
      <c r="AE728" s="12">
        <f>AVERAGE(AE722:AE726)</f>
        <v>0.85036803799125182</v>
      </c>
      <c r="AF728" s="12">
        <f>AVERAGE(AF722:AF726)</f>
        <v>8.9249457666356655E-2</v>
      </c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3"/>
    </row>
    <row r="729" spans="1:43" ht="15.75" x14ac:dyDescent="0.25">
      <c r="A729" s="1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5"/>
      <c r="P729" s="11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5"/>
      <c r="AD729" s="11" t="s">
        <v>242</v>
      </c>
      <c r="AE729" s="14">
        <f>TTEST(AE717:AE721,AE722:AE726,1,2)</f>
        <v>0.42348348677846837</v>
      </c>
      <c r="AF729" s="14">
        <f>TTEST(AF717:AF721,AF722:AF726,1,2)</f>
        <v>0.23828123563416476</v>
      </c>
      <c r="AG729" s="14"/>
      <c r="AH729" s="14"/>
      <c r="AI729" s="14" t="e">
        <f>TTEST(AI717:AI721,AI722:AI726,1,2)</f>
        <v>#DIV/0!</v>
      </c>
      <c r="AJ729" s="14"/>
      <c r="AK729" s="14"/>
      <c r="AL729" s="14"/>
      <c r="AM729" s="14"/>
      <c r="AN729" s="14"/>
      <c r="AO729" s="14"/>
      <c r="AP729" s="14"/>
      <c r="AQ729" s="15"/>
    </row>
    <row r="730" spans="1:43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</row>
    <row r="731" spans="1:43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</row>
    <row r="732" spans="1:43" ht="15.75" x14ac:dyDescent="0.25">
      <c r="A732" s="11" t="s">
        <v>216</v>
      </c>
      <c r="B732" s="17" t="s">
        <v>183</v>
      </c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2"/>
      <c r="N732" s="12"/>
      <c r="O732" s="13"/>
      <c r="P732" s="11" t="s">
        <v>217</v>
      </c>
      <c r="Q732" s="17" t="str">
        <f>B732</f>
        <v>Ribose</v>
      </c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2"/>
      <c r="AC732" s="13"/>
      <c r="AD732" s="11" t="s">
        <v>214</v>
      </c>
      <c r="AE732" s="17" t="str">
        <f>B732</f>
        <v>Ribose</v>
      </c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2"/>
      <c r="AQ732" s="13"/>
    </row>
    <row r="733" spans="1:43" x14ac:dyDescent="0.25">
      <c r="A733" s="12"/>
      <c r="B733" s="14" t="s">
        <v>218</v>
      </c>
      <c r="C733" s="14" t="s">
        <v>219</v>
      </c>
      <c r="D733" s="14" t="s">
        <v>220</v>
      </c>
      <c r="E733" s="14" t="s">
        <v>221</v>
      </c>
      <c r="F733" s="14" t="s">
        <v>222</v>
      </c>
      <c r="G733" s="14" t="s">
        <v>223</v>
      </c>
      <c r="H733" s="14" t="s">
        <v>224</v>
      </c>
      <c r="I733" s="14" t="s">
        <v>225</v>
      </c>
      <c r="J733" s="14" t="s">
        <v>226</v>
      </c>
      <c r="K733" s="14" t="s">
        <v>227</v>
      </c>
      <c r="L733" s="14" t="s">
        <v>228</v>
      </c>
      <c r="M733" s="14" t="s">
        <v>229</v>
      </c>
      <c r="N733" s="14" t="s">
        <v>213</v>
      </c>
      <c r="O733" s="13"/>
      <c r="P733" s="12"/>
      <c r="Q733" s="14" t="s">
        <v>218</v>
      </c>
      <c r="R733" s="14" t="s">
        <v>219</v>
      </c>
      <c r="S733" s="14" t="s">
        <v>220</v>
      </c>
      <c r="T733" s="14" t="s">
        <v>221</v>
      </c>
      <c r="U733" s="14" t="s">
        <v>222</v>
      </c>
      <c r="V733" s="14" t="s">
        <v>223</v>
      </c>
      <c r="W733" s="14" t="s">
        <v>224</v>
      </c>
      <c r="X733" s="14" t="s">
        <v>225</v>
      </c>
      <c r="Y733" s="14" t="s">
        <v>226</v>
      </c>
      <c r="Z733" s="14" t="s">
        <v>227</v>
      </c>
      <c r="AA733" s="14" t="s">
        <v>228</v>
      </c>
      <c r="AB733" s="14" t="s">
        <v>229</v>
      </c>
      <c r="AC733" s="13"/>
      <c r="AD733" s="12"/>
      <c r="AE733" s="14" t="s">
        <v>218</v>
      </c>
      <c r="AF733" s="14" t="s">
        <v>219</v>
      </c>
      <c r="AG733" s="14" t="s">
        <v>220</v>
      </c>
      <c r="AH733" s="14" t="s">
        <v>221</v>
      </c>
      <c r="AI733" s="14" t="s">
        <v>222</v>
      </c>
      <c r="AJ733" s="14" t="s">
        <v>223</v>
      </c>
      <c r="AK733" s="14" t="s">
        <v>224</v>
      </c>
      <c r="AL733" s="14" t="s">
        <v>225</v>
      </c>
      <c r="AM733" s="14" t="s">
        <v>226</v>
      </c>
      <c r="AN733" s="14" t="s">
        <v>227</v>
      </c>
      <c r="AO733" s="14" t="s">
        <v>228</v>
      </c>
      <c r="AP733" s="14" t="s">
        <v>229</v>
      </c>
      <c r="AQ733" s="13"/>
    </row>
    <row r="734" spans="1:43" x14ac:dyDescent="0.25">
      <c r="A734" s="12" t="s">
        <v>230</v>
      </c>
      <c r="F734" s="12"/>
      <c r="G734" s="12"/>
      <c r="H734" s="12"/>
      <c r="I734" s="12"/>
      <c r="J734" s="12"/>
      <c r="K734" s="12"/>
      <c r="L734" s="12"/>
      <c r="M734" s="12"/>
      <c r="N734" s="12">
        <v>3.6634621409977131</v>
      </c>
      <c r="O734" s="13"/>
      <c r="P734" s="12" t="s">
        <v>230</v>
      </c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3"/>
      <c r="AD734" s="12" t="s">
        <v>230</v>
      </c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3"/>
    </row>
    <row r="735" spans="1:43" x14ac:dyDescent="0.25">
      <c r="A735" s="12" t="s">
        <v>231</v>
      </c>
      <c r="B735">
        <v>58066</v>
      </c>
      <c r="F735" s="12"/>
      <c r="G735" s="12"/>
      <c r="H735" s="12"/>
      <c r="I735" s="12"/>
      <c r="J735" s="12"/>
      <c r="K735" s="12"/>
      <c r="L735" s="12"/>
      <c r="M735" s="12"/>
      <c r="N735" s="12">
        <v>52.663271584675194</v>
      </c>
      <c r="O735" s="13"/>
      <c r="P735" s="12" t="s">
        <v>231</v>
      </c>
      <c r="Q735" s="12">
        <f t="shared" ref="Q735:Q738" si="342">B735*$N735</f>
        <v>3057945.5278357496</v>
      </c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3"/>
      <c r="AD735" s="12" t="s">
        <v>231</v>
      </c>
      <c r="AE735" s="12">
        <f>Q735/$Q$744</f>
        <v>3.4219882797589021</v>
      </c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3"/>
    </row>
    <row r="736" spans="1:43" x14ac:dyDescent="0.25">
      <c r="A736" s="12" t="s">
        <v>232</v>
      </c>
      <c r="B736">
        <v>16085</v>
      </c>
      <c r="F736" s="12"/>
      <c r="G736" s="12"/>
      <c r="H736" s="12"/>
      <c r="I736" s="12"/>
      <c r="J736" s="12"/>
      <c r="K736" s="12"/>
      <c r="L736" s="12"/>
      <c r="M736" s="12"/>
      <c r="N736" s="12">
        <v>5.27428246560173</v>
      </c>
      <c r="O736" s="13"/>
      <c r="P736" s="12" t="s">
        <v>232</v>
      </c>
      <c r="Q736" s="12">
        <f t="shared" si="342"/>
        <v>84836.83345920383</v>
      </c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3"/>
      <c r="AD736" s="12" t="s">
        <v>232</v>
      </c>
      <c r="AE736" s="12">
        <f>Q736/$Q$744</f>
        <v>9.4936501368851969E-2</v>
      </c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3"/>
    </row>
    <row r="737" spans="1:43" x14ac:dyDescent="0.25">
      <c r="A737" s="12" t="s">
        <v>233</v>
      </c>
      <c r="B737">
        <v>124641</v>
      </c>
      <c r="F737" s="12"/>
      <c r="G737" s="12"/>
      <c r="H737" s="12"/>
      <c r="I737" s="12"/>
      <c r="J737" s="12"/>
      <c r="K737" s="12"/>
      <c r="L737" s="12"/>
      <c r="M737" s="12"/>
      <c r="N737" s="12">
        <v>1</v>
      </c>
      <c r="O737" s="13"/>
      <c r="P737" s="12" t="s">
        <v>233</v>
      </c>
      <c r="Q737" s="12">
        <f t="shared" si="342"/>
        <v>124641</v>
      </c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3"/>
      <c r="AD737" s="12" t="s">
        <v>233</v>
      </c>
      <c r="AE737" s="12">
        <f>Q737/$Q$744</f>
        <v>0.13947928022095848</v>
      </c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3"/>
    </row>
    <row r="738" spans="1:43" x14ac:dyDescent="0.25">
      <c r="A738" s="12" t="s">
        <v>234</v>
      </c>
      <c r="B738">
        <v>32618</v>
      </c>
      <c r="F738" s="12"/>
      <c r="G738" s="12"/>
      <c r="H738" s="12"/>
      <c r="I738" s="12"/>
      <c r="J738" s="12"/>
      <c r="K738" s="12"/>
      <c r="L738" s="12"/>
      <c r="M738" s="12"/>
      <c r="N738" s="12">
        <v>9.4133004498598787</v>
      </c>
      <c r="O738" s="13"/>
      <c r="P738" s="12" t="s">
        <v>234</v>
      </c>
      <c r="Q738" s="12">
        <f t="shared" si="342"/>
        <v>307043.03407352953</v>
      </c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3"/>
      <c r="AD738" s="12" t="s">
        <v>234</v>
      </c>
      <c r="AE738" s="12">
        <f>Q738/$Q$744</f>
        <v>0.34359593865128751</v>
      </c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3"/>
    </row>
    <row r="739" spans="1:43" x14ac:dyDescent="0.25">
      <c r="A739" s="12" t="s">
        <v>235</v>
      </c>
      <c r="B739">
        <v>55289</v>
      </c>
      <c r="F739" s="12"/>
      <c r="G739" s="12"/>
      <c r="H739" s="12"/>
      <c r="I739" s="12"/>
      <c r="J739" s="12"/>
      <c r="K739" s="12"/>
      <c r="L739" s="12"/>
      <c r="M739" s="12"/>
      <c r="N739" s="12">
        <v>3.3537949993383345</v>
      </c>
      <c r="O739" s="13"/>
      <c r="P739" s="12" t="s">
        <v>235</v>
      </c>
      <c r="Q739" s="12">
        <f t="shared" ref="Q739:Q743" si="343">B739*$N739</f>
        <v>185427.97171841716</v>
      </c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3"/>
      <c r="AD739" s="12" t="s">
        <v>235</v>
      </c>
      <c r="AE739" s="12">
        <f>Q739/$Q$744</f>
        <v>0.20750282834795189</v>
      </c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3"/>
    </row>
    <row r="740" spans="1:43" x14ac:dyDescent="0.25">
      <c r="A740" s="12" t="s">
        <v>236</v>
      </c>
      <c r="F740" s="12"/>
      <c r="G740" s="12"/>
      <c r="H740" s="12"/>
      <c r="I740" s="12"/>
      <c r="J740" s="12"/>
      <c r="K740" s="12"/>
      <c r="L740" s="12"/>
      <c r="M740" s="12"/>
      <c r="N740" s="12">
        <v>3.7705854651120836</v>
      </c>
      <c r="O740" s="13"/>
      <c r="P740" s="12" t="s">
        <v>236</v>
      </c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3"/>
      <c r="AD740" s="12" t="s">
        <v>236</v>
      </c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3"/>
    </row>
    <row r="741" spans="1:43" x14ac:dyDescent="0.25">
      <c r="A741" s="12" t="s">
        <v>237</v>
      </c>
      <c r="B741">
        <v>28765</v>
      </c>
      <c r="F741" s="12"/>
      <c r="G741" s="12"/>
      <c r="H741" s="12"/>
      <c r="I741" s="12"/>
      <c r="J741" s="12"/>
      <c r="K741" s="12"/>
      <c r="L741" s="12"/>
      <c r="M741" s="12"/>
      <c r="N741" s="12">
        <v>10.154589962199262</v>
      </c>
      <c r="O741" s="13"/>
      <c r="P741" s="12" t="s">
        <v>237</v>
      </c>
      <c r="Q741" s="12">
        <f t="shared" si="343"/>
        <v>292096.78026266175</v>
      </c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3"/>
      <c r="AD741" s="12" t="s">
        <v>237</v>
      </c>
      <c r="AE741" s="12">
        <f>Q741/$Q$744</f>
        <v>0.32687036100396766</v>
      </c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3"/>
    </row>
    <row r="742" spans="1:43" x14ac:dyDescent="0.25">
      <c r="A742" s="12" t="s">
        <v>238</v>
      </c>
      <c r="B742">
        <v>108089</v>
      </c>
      <c r="F742" s="12"/>
      <c r="G742" s="12"/>
      <c r="H742" s="12"/>
      <c r="I742" s="12"/>
      <c r="J742" s="12"/>
      <c r="K742" s="12"/>
      <c r="L742" s="12"/>
      <c r="M742" s="12"/>
      <c r="N742" s="12">
        <v>2.4585723137428261</v>
      </c>
      <c r="O742" s="13"/>
      <c r="P742" s="12" t="s">
        <v>238</v>
      </c>
      <c r="Q742" s="12">
        <f t="shared" si="343"/>
        <v>265744.62282014836</v>
      </c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3"/>
      <c r="AD742" s="12" t="s">
        <v>238</v>
      </c>
      <c r="AE742" s="12">
        <f>Q742/$Q$744</f>
        <v>0.29738102802083094</v>
      </c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3"/>
    </row>
    <row r="743" spans="1:43" x14ac:dyDescent="0.25">
      <c r="A743" s="12" t="s">
        <v>239</v>
      </c>
      <c r="B743">
        <v>14522</v>
      </c>
      <c r="F743" s="12"/>
      <c r="G743" s="12"/>
      <c r="H743" s="12"/>
      <c r="I743" s="12"/>
      <c r="J743" s="12"/>
      <c r="K743" s="12"/>
      <c r="L743" s="12"/>
      <c r="M743" s="12"/>
      <c r="N743" s="12">
        <v>5.7441821194253215</v>
      </c>
      <c r="O743" s="13"/>
      <c r="P743" s="12" t="s">
        <v>239</v>
      </c>
      <c r="Q743" s="12">
        <f t="shared" si="343"/>
        <v>83417.012738294521</v>
      </c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3"/>
      <c r="AD743" s="12" t="s">
        <v>239</v>
      </c>
      <c r="AE743" s="12">
        <f>Q743/$Q$744</f>
        <v>9.3347653620556997E-2</v>
      </c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3"/>
    </row>
    <row r="744" spans="1:43" ht="15.75" x14ac:dyDescent="0.25">
      <c r="A744" s="11" t="s">
        <v>240</v>
      </c>
      <c r="B744" s="12">
        <f t="shared" ref="B744:M744" si="344">AVERAGE(B734:B738)</f>
        <v>57852.5</v>
      </c>
      <c r="C744" s="12" t="e">
        <f t="shared" si="344"/>
        <v>#DIV/0!</v>
      </c>
      <c r="D744" s="12" t="e">
        <f t="shared" si="344"/>
        <v>#DIV/0!</v>
      </c>
      <c r="E744" s="12" t="e">
        <f t="shared" si="344"/>
        <v>#DIV/0!</v>
      </c>
      <c r="F744" s="12" t="e">
        <f t="shared" si="344"/>
        <v>#DIV/0!</v>
      </c>
      <c r="G744" s="12" t="e">
        <f t="shared" si="344"/>
        <v>#DIV/0!</v>
      </c>
      <c r="H744" s="12" t="e">
        <f t="shared" si="344"/>
        <v>#DIV/0!</v>
      </c>
      <c r="I744" s="12" t="e">
        <f t="shared" si="344"/>
        <v>#DIV/0!</v>
      </c>
      <c r="J744" s="12" t="e">
        <f t="shared" si="344"/>
        <v>#DIV/0!</v>
      </c>
      <c r="K744" s="12" t="e">
        <f t="shared" si="344"/>
        <v>#DIV/0!</v>
      </c>
      <c r="L744" s="12" t="e">
        <f t="shared" si="344"/>
        <v>#DIV/0!</v>
      </c>
      <c r="M744" s="12" t="e">
        <f t="shared" si="344"/>
        <v>#DIV/0!</v>
      </c>
      <c r="N744" s="12"/>
      <c r="O744" s="13"/>
      <c r="P744" s="11" t="s">
        <v>240</v>
      </c>
      <c r="Q744" s="12">
        <f>AVERAGE(Q734:Q738)</f>
        <v>893616.59884212073</v>
      </c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3"/>
      <c r="AD744" s="11" t="s">
        <v>240</v>
      </c>
      <c r="AE744" s="12">
        <f>AVERAGE(AE734:AE738)</f>
        <v>1</v>
      </c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3"/>
    </row>
    <row r="745" spans="1:43" ht="15.75" x14ac:dyDescent="0.25">
      <c r="A745" s="11" t="s">
        <v>241</v>
      </c>
      <c r="B745" s="12">
        <f>AVERAGE(B739:B743)</f>
        <v>51666.25</v>
      </c>
      <c r="C745" s="12" t="e">
        <f t="shared" ref="C745:M745" si="345">AVERAGE(C739:C743)</f>
        <v>#DIV/0!</v>
      </c>
      <c r="D745" s="12" t="e">
        <f t="shared" si="345"/>
        <v>#DIV/0!</v>
      </c>
      <c r="E745" s="12" t="e">
        <f t="shared" si="345"/>
        <v>#DIV/0!</v>
      </c>
      <c r="F745" s="12" t="e">
        <f t="shared" si="345"/>
        <v>#DIV/0!</v>
      </c>
      <c r="G745" s="12" t="e">
        <f t="shared" si="345"/>
        <v>#DIV/0!</v>
      </c>
      <c r="H745" s="12" t="e">
        <f t="shared" si="345"/>
        <v>#DIV/0!</v>
      </c>
      <c r="I745" s="12" t="e">
        <f t="shared" si="345"/>
        <v>#DIV/0!</v>
      </c>
      <c r="J745" s="12" t="e">
        <f t="shared" si="345"/>
        <v>#DIV/0!</v>
      </c>
      <c r="K745" s="12" t="e">
        <f t="shared" si="345"/>
        <v>#DIV/0!</v>
      </c>
      <c r="L745" s="12" t="e">
        <f t="shared" si="345"/>
        <v>#DIV/0!</v>
      </c>
      <c r="M745" s="12" t="e">
        <f t="shared" si="345"/>
        <v>#DIV/0!</v>
      </c>
      <c r="N745" s="12"/>
      <c r="O745" s="13"/>
      <c r="P745" s="11" t="s">
        <v>241</v>
      </c>
      <c r="Q745" s="12">
        <f>AVERAGE(Q739:Q743)</f>
        <v>206671.59688488045</v>
      </c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3"/>
      <c r="AD745" s="11" t="s">
        <v>241</v>
      </c>
      <c r="AE745" s="12">
        <f>AVERAGE(AE739:AE743)</f>
        <v>0.23127546774832689</v>
      </c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3"/>
    </row>
    <row r="746" spans="1:43" ht="15.75" x14ac:dyDescent="0.25">
      <c r="A746" s="1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5"/>
      <c r="P746" s="11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5"/>
      <c r="AD746" s="11" t="s">
        <v>242</v>
      </c>
      <c r="AE746" s="14">
        <f>TTEST(AE734:AE738,AE739:AE743,1,2)</f>
        <v>0.18985258682670059</v>
      </c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5"/>
    </row>
    <row r="747" spans="1:43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</row>
    <row r="748" spans="1:43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</row>
    <row r="749" spans="1:43" ht="15.75" x14ac:dyDescent="0.25">
      <c r="A749" s="11" t="s">
        <v>216</v>
      </c>
      <c r="B749" s="17" t="s">
        <v>252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2"/>
      <c r="N749" s="12"/>
      <c r="O749" s="13"/>
      <c r="P749" s="11" t="s">
        <v>217</v>
      </c>
      <c r="Q749" s="17" t="str">
        <f>B749</f>
        <v>Ribose-5-phosphate</v>
      </c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2"/>
      <c r="AC749" s="13"/>
      <c r="AD749" s="11" t="s">
        <v>214</v>
      </c>
      <c r="AE749" s="17" t="str">
        <f>B749</f>
        <v>Ribose-5-phosphate</v>
      </c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2"/>
      <c r="AQ749" s="13"/>
    </row>
    <row r="750" spans="1:43" x14ac:dyDescent="0.25">
      <c r="A750" s="12"/>
      <c r="B750" s="14" t="s">
        <v>218</v>
      </c>
      <c r="C750" s="14" t="s">
        <v>219</v>
      </c>
      <c r="D750" s="14" t="s">
        <v>220</v>
      </c>
      <c r="E750" s="14" t="s">
        <v>221</v>
      </c>
      <c r="F750" s="14" t="s">
        <v>222</v>
      </c>
      <c r="G750" s="14" t="s">
        <v>223</v>
      </c>
      <c r="H750" s="14" t="s">
        <v>224</v>
      </c>
      <c r="I750" s="14" t="s">
        <v>225</v>
      </c>
      <c r="J750" s="14" t="s">
        <v>226</v>
      </c>
      <c r="K750" s="14" t="s">
        <v>227</v>
      </c>
      <c r="L750" s="14" t="s">
        <v>228</v>
      </c>
      <c r="M750" s="14" t="s">
        <v>229</v>
      </c>
      <c r="N750" s="14" t="s">
        <v>213</v>
      </c>
      <c r="O750" s="13"/>
      <c r="P750" s="12"/>
      <c r="Q750" s="14" t="s">
        <v>218</v>
      </c>
      <c r="R750" s="14" t="s">
        <v>219</v>
      </c>
      <c r="S750" s="14" t="s">
        <v>220</v>
      </c>
      <c r="T750" s="14" t="s">
        <v>221</v>
      </c>
      <c r="U750" s="14" t="s">
        <v>222</v>
      </c>
      <c r="V750" s="14" t="s">
        <v>223</v>
      </c>
      <c r="W750" s="14" t="s">
        <v>224</v>
      </c>
      <c r="X750" s="14" t="s">
        <v>225</v>
      </c>
      <c r="Y750" s="14" t="s">
        <v>226</v>
      </c>
      <c r="Z750" s="14" t="s">
        <v>227</v>
      </c>
      <c r="AA750" s="14" t="s">
        <v>228</v>
      </c>
      <c r="AB750" s="14" t="s">
        <v>229</v>
      </c>
      <c r="AC750" s="13"/>
      <c r="AD750" s="12"/>
      <c r="AE750" s="14" t="s">
        <v>218</v>
      </c>
      <c r="AF750" s="14" t="s">
        <v>219</v>
      </c>
      <c r="AG750" s="14" t="s">
        <v>220</v>
      </c>
      <c r="AH750" s="14" t="s">
        <v>221</v>
      </c>
      <c r="AI750" s="14" t="s">
        <v>222</v>
      </c>
      <c r="AJ750" s="14" t="s">
        <v>223</v>
      </c>
      <c r="AK750" s="14" t="s">
        <v>224</v>
      </c>
      <c r="AL750" s="14" t="s">
        <v>225</v>
      </c>
      <c r="AM750" s="14" t="s">
        <v>226</v>
      </c>
      <c r="AN750" s="14" t="s">
        <v>227</v>
      </c>
      <c r="AO750" s="14" t="s">
        <v>228</v>
      </c>
      <c r="AP750" s="14" t="s">
        <v>229</v>
      </c>
      <c r="AQ750" s="13"/>
    </row>
    <row r="751" spans="1:43" x14ac:dyDescent="0.25">
      <c r="A751" s="12" t="s">
        <v>230</v>
      </c>
      <c r="F751" s="12"/>
      <c r="G751" s="12"/>
      <c r="H751" s="12"/>
      <c r="I751" s="12"/>
      <c r="J751" s="12"/>
      <c r="K751" s="12"/>
      <c r="L751" s="12"/>
      <c r="M751" s="12"/>
      <c r="N751" s="12">
        <v>3.6634621409977131</v>
      </c>
      <c r="O751" s="13"/>
      <c r="P751" s="12" t="s">
        <v>230</v>
      </c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3"/>
      <c r="AD751" s="12" t="s">
        <v>230</v>
      </c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3"/>
    </row>
    <row r="752" spans="1:43" x14ac:dyDescent="0.25">
      <c r="A752" s="12" t="s">
        <v>231</v>
      </c>
      <c r="B752">
        <v>1113079</v>
      </c>
      <c r="C752">
        <v>16439</v>
      </c>
      <c r="F752" s="12"/>
      <c r="G752" s="12"/>
      <c r="H752" s="12"/>
      <c r="I752" s="12"/>
      <c r="J752" s="12"/>
      <c r="K752" s="12"/>
      <c r="L752" s="12"/>
      <c r="M752" s="12"/>
      <c r="N752" s="12">
        <v>52.663271584675194</v>
      </c>
      <c r="O752" s="13"/>
      <c r="P752" s="12" t="s">
        <v>231</v>
      </c>
      <c r="Q752" s="12">
        <f t="shared" ref="Q752:Q755" si="346">B752*$N752</f>
        <v>58618381.672198683</v>
      </c>
      <c r="R752" s="12">
        <f t="shared" ref="R752:R755" si="347">C752*$N752</f>
        <v>865731.5215804755</v>
      </c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3"/>
      <c r="AD752" s="12" t="s">
        <v>231</v>
      </c>
      <c r="AE752" s="12">
        <f t="shared" ref="AE752:AF755" si="348">Q752/$Q$761</f>
        <v>3.2725097001594046</v>
      </c>
      <c r="AF752" s="12">
        <f t="shared" si="348"/>
        <v>4.8331508330424384E-2</v>
      </c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3"/>
    </row>
    <row r="753" spans="1:43" x14ac:dyDescent="0.25">
      <c r="A753" s="12" t="s">
        <v>232</v>
      </c>
      <c r="B753">
        <v>992920</v>
      </c>
      <c r="C753">
        <v>11305</v>
      </c>
      <c r="F753" s="12"/>
      <c r="G753" s="12"/>
      <c r="H753" s="12"/>
      <c r="I753" s="12"/>
      <c r="J753" s="12"/>
      <c r="K753" s="12"/>
      <c r="L753" s="12"/>
      <c r="M753" s="12"/>
      <c r="N753" s="12">
        <v>5.27428246560173</v>
      </c>
      <c r="O753" s="13"/>
      <c r="P753" s="12" t="s">
        <v>232</v>
      </c>
      <c r="Q753" s="12">
        <f t="shared" si="346"/>
        <v>5236940.5457452694</v>
      </c>
      <c r="R753" s="12">
        <f t="shared" si="347"/>
        <v>59625.763273627555</v>
      </c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3"/>
      <c r="AD753" s="12" t="s">
        <v>232</v>
      </c>
      <c r="AE753" s="12">
        <f t="shared" si="348"/>
        <v>0.29236458336477072</v>
      </c>
      <c r="AF753" s="12">
        <f t="shared" si="348"/>
        <v>3.328749158984342E-3</v>
      </c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3"/>
    </row>
    <row r="754" spans="1:43" x14ac:dyDescent="0.25">
      <c r="A754" s="12" t="s">
        <v>233</v>
      </c>
      <c r="B754">
        <v>1106394</v>
      </c>
      <c r="C754">
        <v>13138</v>
      </c>
      <c r="F754" s="12"/>
      <c r="G754" s="12"/>
      <c r="H754" s="12"/>
      <c r="I754" s="12"/>
      <c r="J754" s="12"/>
      <c r="K754" s="12"/>
      <c r="L754" s="12"/>
      <c r="M754" s="12"/>
      <c r="N754" s="12">
        <v>1</v>
      </c>
      <c r="O754" s="13"/>
      <c r="P754" s="12" t="s">
        <v>233</v>
      </c>
      <c r="Q754" s="12">
        <f t="shared" si="346"/>
        <v>1106394</v>
      </c>
      <c r="R754" s="12">
        <f t="shared" si="347"/>
        <v>13138</v>
      </c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3"/>
      <c r="AD754" s="12" t="s">
        <v>233</v>
      </c>
      <c r="AE754" s="12">
        <f t="shared" si="348"/>
        <v>6.1767059988886895E-2</v>
      </c>
      <c r="AF754" s="12">
        <f t="shared" si="348"/>
        <v>7.3345990138594028E-4</v>
      </c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3"/>
    </row>
    <row r="755" spans="1:43" x14ac:dyDescent="0.25">
      <c r="A755" s="12" t="s">
        <v>234</v>
      </c>
      <c r="B755">
        <v>710456</v>
      </c>
      <c r="C755">
        <v>13593</v>
      </c>
      <c r="F755" s="12"/>
      <c r="G755" s="12"/>
      <c r="H755" s="12"/>
      <c r="I755" s="12"/>
      <c r="J755" s="12"/>
      <c r="K755" s="12"/>
      <c r="L755" s="12"/>
      <c r="M755" s="12"/>
      <c r="N755" s="12">
        <v>9.4133004498598787</v>
      </c>
      <c r="O755" s="13"/>
      <c r="P755" s="12" t="s">
        <v>234</v>
      </c>
      <c r="Q755" s="12">
        <f t="shared" si="346"/>
        <v>6687735.7844056496</v>
      </c>
      <c r="R755" s="12">
        <f t="shared" si="347"/>
        <v>127954.99301494533</v>
      </c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3"/>
      <c r="AD755" s="12" t="s">
        <v>234</v>
      </c>
      <c r="AE755" s="12">
        <f t="shared" si="348"/>
        <v>0.37335865648693806</v>
      </c>
      <c r="AF755" s="12">
        <f t="shared" si="348"/>
        <v>7.1433899039869443E-3</v>
      </c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3"/>
    </row>
    <row r="756" spans="1:43" x14ac:dyDescent="0.25">
      <c r="A756" s="12" t="s">
        <v>235</v>
      </c>
      <c r="B756">
        <v>670806</v>
      </c>
      <c r="F756" s="12"/>
      <c r="G756" s="12"/>
      <c r="H756" s="12"/>
      <c r="I756" s="12"/>
      <c r="J756" s="12"/>
      <c r="K756" s="12"/>
      <c r="L756" s="12"/>
      <c r="M756" s="12"/>
      <c r="N756" s="12">
        <v>3.3537949993383345</v>
      </c>
      <c r="O756" s="13"/>
      <c r="P756" s="12" t="s">
        <v>235</v>
      </c>
      <c r="Q756" s="12">
        <f t="shared" ref="Q756:Q760" si="349">B756*$N756</f>
        <v>2249745.8083261508</v>
      </c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3"/>
      <c r="AD756" s="12" t="s">
        <v>235</v>
      </c>
      <c r="AE756" s="12">
        <f>Q756/$Q$761</f>
        <v>0.12559737697658174</v>
      </c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3"/>
    </row>
    <row r="757" spans="1:43" x14ac:dyDescent="0.25">
      <c r="A757" s="12" t="s">
        <v>236</v>
      </c>
      <c r="F757" s="12"/>
      <c r="G757" s="12"/>
      <c r="H757" s="12"/>
      <c r="I757" s="12"/>
      <c r="J757" s="12"/>
      <c r="K757" s="12"/>
      <c r="L757" s="12"/>
      <c r="M757" s="12"/>
      <c r="N757" s="12">
        <v>3.7705854651120836</v>
      </c>
      <c r="O757" s="13"/>
      <c r="P757" s="12" t="s">
        <v>236</v>
      </c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3"/>
      <c r="AD757" s="12" t="s">
        <v>236</v>
      </c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3"/>
    </row>
    <row r="758" spans="1:43" x14ac:dyDescent="0.25">
      <c r="A758" s="12" t="s">
        <v>237</v>
      </c>
      <c r="B758">
        <v>476268</v>
      </c>
      <c r="F758" s="12"/>
      <c r="G758" s="12"/>
      <c r="H758" s="12"/>
      <c r="I758" s="12"/>
      <c r="J758" s="12"/>
      <c r="K758" s="12"/>
      <c r="L758" s="12"/>
      <c r="M758" s="12"/>
      <c r="N758" s="12">
        <v>10.154589962199262</v>
      </c>
      <c r="O758" s="13"/>
      <c r="P758" s="12" t="s">
        <v>237</v>
      </c>
      <c r="Q758" s="12">
        <f t="shared" si="349"/>
        <v>4836306.2521167183</v>
      </c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3"/>
      <c r="AD758" s="12" t="s">
        <v>237</v>
      </c>
      <c r="AE758" s="12">
        <f>Q758/$Q$761</f>
        <v>0.26999822703225262</v>
      </c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3"/>
    </row>
    <row r="759" spans="1:43" x14ac:dyDescent="0.25">
      <c r="A759" s="12" t="s">
        <v>238</v>
      </c>
      <c r="B759">
        <v>469712</v>
      </c>
      <c r="F759" s="12"/>
      <c r="G759" s="12"/>
      <c r="H759" s="12"/>
      <c r="I759" s="12"/>
      <c r="J759" s="12"/>
      <c r="K759" s="12"/>
      <c r="L759" s="12"/>
      <c r="M759" s="12"/>
      <c r="N759" s="12">
        <v>2.4585723137428261</v>
      </c>
      <c r="O759" s="13"/>
      <c r="P759" s="12" t="s">
        <v>238</v>
      </c>
      <c r="Q759" s="12">
        <f t="shared" si="349"/>
        <v>1154820.9186327704</v>
      </c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3"/>
      <c r="AD759" s="12" t="s">
        <v>238</v>
      </c>
      <c r="AE759" s="12">
        <f>Q759/$Q$761</f>
        <v>6.4470607177562242E-2</v>
      </c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3"/>
    </row>
    <row r="760" spans="1:43" x14ac:dyDescent="0.25">
      <c r="A760" s="12" t="s">
        <v>239</v>
      </c>
      <c r="B760">
        <v>994553</v>
      </c>
      <c r="F760" s="12"/>
      <c r="G760" s="12"/>
      <c r="H760" s="12"/>
      <c r="I760" s="12"/>
      <c r="J760" s="12"/>
      <c r="K760" s="12"/>
      <c r="L760" s="12"/>
      <c r="M760" s="12"/>
      <c r="N760" s="12">
        <v>5.7441821194253215</v>
      </c>
      <c r="O760" s="13"/>
      <c r="P760" s="12" t="s">
        <v>239</v>
      </c>
      <c r="Q760" s="12">
        <f t="shared" si="349"/>
        <v>5712893.5594208119</v>
      </c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3"/>
      <c r="AD760" s="12" t="s">
        <v>239</v>
      </c>
      <c r="AE760" s="12">
        <f>Q760/$Q$761</f>
        <v>0.31893578525811861</v>
      </c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3"/>
    </row>
    <row r="761" spans="1:43" ht="15.75" x14ac:dyDescent="0.25">
      <c r="A761" s="11" t="s">
        <v>240</v>
      </c>
      <c r="B761" s="12">
        <f t="shared" ref="B761:M761" si="350">AVERAGE(B751:B755)</f>
        <v>980712.25</v>
      </c>
      <c r="C761" s="12">
        <f t="shared" si="350"/>
        <v>13618.75</v>
      </c>
      <c r="D761" s="12" t="e">
        <f t="shared" si="350"/>
        <v>#DIV/0!</v>
      </c>
      <c r="E761" s="12" t="e">
        <f t="shared" si="350"/>
        <v>#DIV/0!</v>
      </c>
      <c r="F761" s="12" t="e">
        <f t="shared" si="350"/>
        <v>#DIV/0!</v>
      </c>
      <c r="G761" s="12" t="e">
        <f t="shared" si="350"/>
        <v>#DIV/0!</v>
      </c>
      <c r="H761" s="12" t="e">
        <f t="shared" si="350"/>
        <v>#DIV/0!</v>
      </c>
      <c r="I761" s="12" t="e">
        <f t="shared" si="350"/>
        <v>#DIV/0!</v>
      </c>
      <c r="J761" s="12" t="e">
        <f t="shared" si="350"/>
        <v>#DIV/0!</v>
      </c>
      <c r="K761" s="12" t="e">
        <f t="shared" si="350"/>
        <v>#DIV/0!</v>
      </c>
      <c r="L761" s="12" t="e">
        <f t="shared" si="350"/>
        <v>#DIV/0!</v>
      </c>
      <c r="M761" s="12" t="e">
        <f t="shared" si="350"/>
        <v>#DIV/0!</v>
      </c>
      <c r="N761" s="12"/>
      <c r="O761" s="13"/>
      <c r="P761" s="11" t="s">
        <v>240</v>
      </c>
      <c r="Q761" s="12">
        <f>AVERAGE(Q751:Q755)</f>
        <v>17912363.0005874</v>
      </c>
      <c r="R761" s="12">
        <f>AVERAGE(R751:R755)</f>
        <v>266612.56946726213</v>
      </c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3"/>
      <c r="AD761" s="11" t="s">
        <v>240</v>
      </c>
      <c r="AE761" s="12">
        <f>AVERAGE(AE751:AE755)</f>
        <v>1</v>
      </c>
      <c r="AF761" s="12">
        <f>AVERAGE(AF751:AF755)</f>
        <v>1.4884276823695402E-2</v>
      </c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3"/>
    </row>
    <row r="762" spans="1:43" ht="15.75" x14ac:dyDescent="0.25">
      <c r="A762" s="11" t="s">
        <v>241</v>
      </c>
      <c r="B762" s="12">
        <f>AVERAGE(B756:B760)</f>
        <v>652834.75</v>
      </c>
      <c r="C762" s="12" t="e">
        <f t="shared" ref="C762:M762" si="351">AVERAGE(C756:C760)</f>
        <v>#DIV/0!</v>
      </c>
      <c r="D762" s="12" t="e">
        <f t="shared" si="351"/>
        <v>#DIV/0!</v>
      </c>
      <c r="E762" s="12" t="e">
        <f t="shared" si="351"/>
        <v>#DIV/0!</v>
      </c>
      <c r="F762" s="12" t="e">
        <f t="shared" si="351"/>
        <v>#DIV/0!</v>
      </c>
      <c r="G762" s="12" t="e">
        <f t="shared" si="351"/>
        <v>#DIV/0!</v>
      </c>
      <c r="H762" s="12" t="e">
        <f t="shared" si="351"/>
        <v>#DIV/0!</v>
      </c>
      <c r="I762" s="12" t="e">
        <f t="shared" si="351"/>
        <v>#DIV/0!</v>
      </c>
      <c r="J762" s="12" t="e">
        <f t="shared" si="351"/>
        <v>#DIV/0!</v>
      </c>
      <c r="K762" s="12" t="e">
        <f t="shared" si="351"/>
        <v>#DIV/0!</v>
      </c>
      <c r="L762" s="12" t="e">
        <f t="shared" si="351"/>
        <v>#DIV/0!</v>
      </c>
      <c r="M762" s="12" t="e">
        <f t="shared" si="351"/>
        <v>#DIV/0!</v>
      </c>
      <c r="N762" s="12"/>
      <c r="O762" s="13"/>
      <c r="P762" s="11" t="s">
        <v>241</v>
      </c>
      <c r="Q762" s="12">
        <f>AVERAGE(Q756:Q760)</f>
        <v>3488441.6346241124</v>
      </c>
      <c r="R762" s="12" t="e">
        <f t="shared" ref="R762" si="352">AVERAGE(R756:R760)</f>
        <v>#DIV/0!</v>
      </c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3"/>
      <c r="AD762" s="11" t="s">
        <v>241</v>
      </c>
      <c r="AE762" s="12">
        <f>AVERAGE(AE756:AE760)</f>
        <v>0.19475049911112879</v>
      </c>
      <c r="AF762" s="12" t="e">
        <f>AVERAGE(AF756:AF760)</f>
        <v>#DIV/0!</v>
      </c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3"/>
    </row>
    <row r="763" spans="1:43" ht="15.75" x14ac:dyDescent="0.25">
      <c r="A763" s="1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5"/>
      <c r="P763" s="11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5"/>
      <c r="AD763" s="11" t="s">
        <v>242</v>
      </c>
      <c r="AE763" s="14">
        <f>TTEST(AE751:AE755,AE756:AE760,1,2)</f>
        <v>0.16586039845097847</v>
      </c>
      <c r="AF763" s="14" t="e">
        <f>TTEST(AF751:AF755,AF756:AF760,1,2)</f>
        <v>#DIV/0!</v>
      </c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5"/>
    </row>
    <row r="764" spans="1:43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</row>
    <row r="765" spans="1:43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</row>
    <row r="766" spans="1:43" ht="15.75" x14ac:dyDescent="0.25">
      <c r="A766" s="11" t="s">
        <v>216</v>
      </c>
      <c r="B766" s="17" t="s">
        <v>70</v>
      </c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2"/>
      <c r="N766" s="12"/>
      <c r="O766" s="13"/>
      <c r="P766" s="11" t="s">
        <v>217</v>
      </c>
      <c r="Q766" s="17" t="str">
        <f>B766</f>
        <v>Sedoheptulose-7-phosphate</v>
      </c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2"/>
      <c r="AC766" s="13"/>
      <c r="AD766" s="11" t="s">
        <v>214</v>
      </c>
      <c r="AE766" s="17" t="str">
        <f>B766</f>
        <v>Sedoheptulose-7-phosphate</v>
      </c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2"/>
      <c r="AQ766" s="13"/>
    </row>
    <row r="767" spans="1:43" x14ac:dyDescent="0.25">
      <c r="A767" s="12"/>
      <c r="B767" s="14" t="s">
        <v>218</v>
      </c>
      <c r="C767" s="14" t="s">
        <v>219</v>
      </c>
      <c r="D767" s="14" t="s">
        <v>220</v>
      </c>
      <c r="E767" s="14" t="s">
        <v>221</v>
      </c>
      <c r="F767" s="14" t="s">
        <v>222</v>
      </c>
      <c r="G767" s="14" t="s">
        <v>223</v>
      </c>
      <c r="H767" s="14" t="s">
        <v>224</v>
      </c>
      <c r="I767" s="14" t="s">
        <v>225</v>
      </c>
      <c r="J767" s="14" t="s">
        <v>226</v>
      </c>
      <c r="K767" s="14" t="s">
        <v>227</v>
      </c>
      <c r="L767" s="14" t="s">
        <v>228</v>
      </c>
      <c r="M767" s="14" t="s">
        <v>229</v>
      </c>
      <c r="N767" s="14" t="s">
        <v>213</v>
      </c>
      <c r="O767" s="13"/>
      <c r="P767" s="12"/>
      <c r="Q767" s="14" t="s">
        <v>218</v>
      </c>
      <c r="R767" s="14" t="s">
        <v>219</v>
      </c>
      <c r="S767" s="14" t="s">
        <v>220</v>
      </c>
      <c r="T767" s="14" t="s">
        <v>221</v>
      </c>
      <c r="U767" s="14" t="s">
        <v>222</v>
      </c>
      <c r="V767" s="14" t="s">
        <v>223</v>
      </c>
      <c r="W767" s="14" t="s">
        <v>224</v>
      </c>
      <c r="X767" s="14" t="s">
        <v>225</v>
      </c>
      <c r="Y767" s="14" t="s">
        <v>226</v>
      </c>
      <c r="Z767" s="14" t="s">
        <v>227</v>
      </c>
      <c r="AA767" s="14" t="s">
        <v>228</v>
      </c>
      <c r="AB767" s="14" t="s">
        <v>229</v>
      </c>
      <c r="AC767" s="13"/>
      <c r="AD767" s="12"/>
      <c r="AE767" s="14" t="s">
        <v>218</v>
      </c>
      <c r="AF767" s="14" t="s">
        <v>219</v>
      </c>
      <c r="AG767" s="14" t="s">
        <v>220</v>
      </c>
      <c r="AH767" s="14" t="s">
        <v>221</v>
      </c>
      <c r="AI767" s="14" t="s">
        <v>222</v>
      </c>
      <c r="AJ767" s="14" t="s">
        <v>223</v>
      </c>
      <c r="AK767" s="14" t="s">
        <v>224</v>
      </c>
      <c r="AL767" s="14" t="s">
        <v>225</v>
      </c>
      <c r="AM767" s="14" t="s">
        <v>226</v>
      </c>
      <c r="AN767" s="14" t="s">
        <v>227</v>
      </c>
      <c r="AO767" s="14" t="s">
        <v>228</v>
      </c>
      <c r="AP767" s="14" t="s">
        <v>229</v>
      </c>
      <c r="AQ767" s="13"/>
    </row>
    <row r="768" spans="1:43" x14ac:dyDescent="0.25">
      <c r="A768" s="12" t="s">
        <v>230</v>
      </c>
      <c r="B768">
        <v>13581</v>
      </c>
      <c r="F768" s="12"/>
      <c r="G768" s="12"/>
      <c r="H768" s="12"/>
      <c r="I768" s="12"/>
      <c r="J768" s="12"/>
      <c r="K768" s="12"/>
      <c r="L768" s="12"/>
      <c r="M768" s="12"/>
      <c r="N768" s="12">
        <v>3.6634621409977131</v>
      </c>
      <c r="O768" s="13"/>
      <c r="P768" s="12" t="s">
        <v>230</v>
      </c>
      <c r="Q768" s="12">
        <f>B768*$N768</f>
        <v>49753.479336889941</v>
      </c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3"/>
      <c r="AD768" s="12" t="s">
        <v>230</v>
      </c>
      <c r="AE768" s="12">
        <f t="shared" ref="AE768:AE773" si="353">Q768/$Q$778</f>
        <v>2.3067480028444599E-3</v>
      </c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3"/>
    </row>
    <row r="769" spans="1:43" x14ac:dyDescent="0.25">
      <c r="A769" s="12" t="s">
        <v>231</v>
      </c>
      <c r="B769">
        <v>1692801</v>
      </c>
      <c r="C769">
        <v>43948</v>
      </c>
      <c r="F769" s="12"/>
      <c r="G769" s="12"/>
      <c r="H769" s="12"/>
      <c r="I769" s="12"/>
      <c r="J769" s="12"/>
      <c r="K769" s="12"/>
      <c r="L769" s="12"/>
      <c r="M769" s="12"/>
      <c r="N769" s="12">
        <v>52.663271584675194</v>
      </c>
      <c r="O769" s="13"/>
      <c r="P769" s="12" t="s">
        <v>231</v>
      </c>
      <c r="Q769" s="12">
        <f t="shared" ref="Q769:Q772" si="354">B769*$N769</f>
        <v>89148438.801809758</v>
      </c>
      <c r="R769" s="12">
        <f t="shared" ref="R769:R772" si="355">C769*$N769</f>
        <v>2314445.4596033054</v>
      </c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3"/>
      <c r="AD769" s="12" t="s">
        <v>231</v>
      </c>
      <c r="AE769" s="12">
        <f t="shared" si="353"/>
        <v>4.1332382358694923</v>
      </c>
      <c r="AF769" s="12">
        <f>R769/$Q$778</f>
        <v>0.10730591132093638</v>
      </c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3"/>
    </row>
    <row r="770" spans="1:43" x14ac:dyDescent="0.25">
      <c r="A770" s="12" t="s">
        <v>232</v>
      </c>
      <c r="B770">
        <v>1367893</v>
      </c>
      <c r="C770">
        <v>65718</v>
      </c>
      <c r="F770" s="12"/>
      <c r="G770" s="12"/>
      <c r="H770" s="12"/>
      <c r="I770" s="12"/>
      <c r="J770" s="12"/>
      <c r="K770" s="12"/>
      <c r="L770" s="12"/>
      <c r="M770" s="12"/>
      <c r="N770" s="12">
        <v>5.27428246560173</v>
      </c>
      <c r="O770" s="13"/>
      <c r="P770" s="12" t="s">
        <v>232</v>
      </c>
      <c r="Q770" s="12">
        <f t="shared" si="354"/>
        <v>7214654.0647193473</v>
      </c>
      <c r="R770" s="12">
        <f t="shared" si="355"/>
        <v>346615.29507441446</v>
      </c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3"/>
      <c r="AD770" s="12" t="s">
        <v>232</v>
      </c>
      <c r="AE770" s="12">
        <f t="shared" si="353"/>
        <v>0.33449698547344497</v>
      </c>
      <c r="AF770" s="12">
        <f>R770/$Q$778</f>
        <v>1.6070316092957455E-2</v>
      </c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3"/>
    </row>
    <row r="771" spans="1:43" x14ac:dyDescent="0.25">
      <c r="A771" s="12" t="s">
        <v>233</v>
      </c>
      <c r="B771">
        <v>2168083</v>
      </c>
      <c r="C771">
        <v>99005</v>
      </c>
      <c r="D771">
        <v>10892</v>
      </c>
      <c r="F771" s="12"/>
      <c r="G771" s="12"/>
      <c r="H771" s="12"/>
      <c r="I771" s="12"/>
      <c r="J771" s="12"/>
      <c r="K771" s="12"/>
      <c r="L771" s="12"/>
      <c r="M771" s="12"/>
      <c r="N771" s="12">
        <v>1</v>
      </c>
      <c r="O771" s="13"/>
      <c r="P771" s="12" t="s">
        <v>233</v>
      </c>
      <c r="Q771" s="12">
        <f t="shared" si="354"/>
        <v>2168083</v>
      </c>
      <c r="R771" s="12">
        <f t="shared" si="355"/>
        <v>99005</v>
      </c>
      <c r="S771" s="12">
        <f t="shared" ref="S771" si="356">D771*$N771</f>
        <v>10892</v>
      </c>
      <c r="T771" s="12"/>
      <c r="U771" s="12"/>
      <c r="V771" s="12"/>
      <c r="W771" s="12"/>
      <c r="X771" s="12"/>
      <c r="Y771" s="12"/>
      <c r="Z771" s="12"/>
      <c r="AA771" s="12"/>
      <c r="AB771" s="12"/>
      <c r="AC771" s="13"/>
      <c r="AD771" s="12" t="s">
        <v>233</v>
      </c>
      <c r="AE771" s="12">
        <f t="shared" si="353"/>
        <v>0.10052002788361471</v>
      </c>
      <c r="AF771" s="12">
        <f>R771/$Q$778</f>
        <v>4.5902234188530946E-3</v>
      </c>
      <c r="AG771" s="12">
        <f>S771/$Q$778</f>
        <v>5.0499180322355341E-4</v>
      </c>
      <c r="AH771" s="12"/>
      <c r="AI771" s="12"/>
      <c r="AJ771" s="12"/>
      <c r="AK771" s="12"/>
      <c r="AL771" s="12"/>
      <c r="AM771" s="12"/>
      <c r="AN771" s="12"/>
      <c r="AO771" s="12"/>
      <c r="AP771" s="12"/>
      <c r="AQ771" s="13"/>
    </row>
    <row r="772" spans="1:43" x14ac:dyDescent="0.25">
      <c r="A772" s="12" t="s">
        <v>234</v>
      </c>
      <c r="B772">
        <v>983970</v>
      </c>
      <c r="C772">
        <v>24020</v>
      </c>
      <c r="F772" s="12"/>
      <c r="G772" s="12"/>
      <c r="H772" s="12"/>
      <c r="I772" s="12"/>
      <c r="J772" s="12"/>
      <c r="K772" s="12"/>
      <c r="L772" s="12"/>
      <c r="M772" s="12"/>
      <c r="N772" s="12">
        <v>9.4133004498598787</v>
      </c>
      <c r="O772" s="13"/>
      <c r="P772" s="12" t="s">
        <v>234</v>
      </c>
      <c r="Q772" s="12">
        <f t="shared" si="354"/>
        <v>9262405.243648624</v>
      </c>
      <c r="R772" s="12">
        <f t="shared" si="355"/>
        <v>226107.47680563427</v>
      </c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3"/>
      <c r="AD772" s="12" t="s">
        <v>234</v>
      </c>
      <c r="AE772" s="12">
        <f t="shared" si="353"/>
        <v>0.42943800277060368</v>
      </c>
      <c r="AF772" s="12">
        <f>R772/$Q$778</f>
        <v>1.0483145651340895E-2</v>
      </c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3"/>
    </row>
    <row r="773" spans="1:43" x14ac:dyDescent="0.25">
      <c r="A773" s="12" t="s">
        <v>235</v>
      </c>
      <c r="B773">
        <v>2398670</v>
      </c>
      <c r="C773">
        <v>72045</v>
      </c>
      <c r="F773" s="12"/>
      <c r="G773" s="12"/>
      <c r="H773" s="12"/>
      <c r="I773" s="12"/>
      <c r="J773" s="12"/>
      <c r="K773" s="12"/>
      <c r="L773" s="12"/>
      <c r="M773" s="12"/>
      <c r="N773" s="12">
        <v>3.3537949993383345</v>
      </c>
      <c r="O773" s="13"/>
      <c r="P773" s="12" t="s">
        <v>235</v>
      </c>
      <c r="Q773" s="12">
        <f t="shared" ref="Q773:Q777" si="357">B773*$N773</f>
        <v>8044647.4510628823</v>
      </c>
      <c r="R773" s="12">
        <f t="shared" ref="R773:R777" si="358">C773*$N773</f>
        <v>241624.16072733031</v>
      </c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3"/>
      <c r="AD773" s="12" t="s">
        <v>235</v>
      </c>
      <c r="AE773" s="12">
        <f t="shared" si="353"/>
        <v>0.37297842660760261</v>
      </c>
      <c r="AF773" s="12">
        <f>R773/$Q$778</f>
        <v>1.1202554225860469E-2</v>
      </c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3"/>
    </row>
    <row r="774" spans="1:43" x14ac:dyDescent="0.25">
      <c r="A774" s="12" t="s">
        <v>236</v>
      </c>
      <c r="F774" s="12"/>
      <c r="G774" s="12"/>
      <c r="H774" s="12"/>
      <c r="I774" s="12"/>
      <c r="J774" s="12"/>
      <c r="K774" s="12"/>
      <c r="L774" s="12"/>
      <c r="M774" s="12"/>
      <c r="N774" s="12">
        <v>3.7705854651120836</v>
      </c>
      <c r="O774" s="13"/>
      <c r="P774" s="12" t="s">
        <v>236</v>
      </c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3"/>
      <c r="AD774" s="12" t="s">
        <v>236</v>
      </c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3"/>
    </row>
    <row r="775" spans="1:43" x14ac:dyDescent="0.25">
      <c r="A775" s="12" t="s">
        <v>237</v>
      </c>
      <c r="B775">
        <v>637746</v>
      </c>
      <c r="C775">
        <v>24044</v>
      </c>
      <c r="F775" s="12"/>
      <c r="G775" s="12"/>
      <c r="H775" s="12"/>
      <c r="I775" s="12"/>
      <c r="J775" s="12"/>
      <c r="K775" s="12"/>
      <c r="L775" s="12"/>
      <c r="M775" s="12"/>
      <c r="N775" s="12">
        <v>10.154589962199262</v>
      </c>
      <c r="O775" s="13"/>
      <c r="P775" s="12" t="s">
        <v>237</v>
      </c>
      <c r="Q775" s="12">
        <f t="shared" si="357"/>
        <v>6476049.1300327303</v>
      </c>
      <c r="R775" s="12">
        <f t="shared" si="358"/>
        <v>244156.96105111905</v>
      </c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3"/>
      <c r="AD775" s="12" t="s">
        <v>237</v>
      </c>
      <c r="AE775" s="12">
        <f t="shared" ref="AE775:AF777" si="359">Q775/$Q$778</f>
        <v>0.30025263752658399</v>
      </c>
      <c r="AF775" s="12">
        <f t="shared" si="359"/>
        <v>1.1319983844178068E-2</v>
      </c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3"/>
    </row>
    <row r="776" spans="1:43" x14ac:dyDescent="0.25">
      <c r="A776" s="12" t="s">
        <v>238</v>
      </c>
      <c r="B776">
        <v>882568</v>
      </c>
      <c r="C776">
        <v>24286</v>
      </c>
      <c r="F776" s="12"/>
      <c r="G776" s="12"/>
      <c r="H776" s="12"/>
      <c r="I776" s="12"/>
      <c r="J776" s="12"/>
      <c r="K776" s="12"/>
      <c r="L776" s="12"/>
      <c r="M776" s="12"/>
      <c r="N776" s="12">
        <v>2.4585723137428261</v>
      </c>
      <c r="O776" s="13"/>
      <c r="P776" s="12" t="s">
        <v>238</v>
      </c>
      <c r="Q776" s="12">
        <f t="shared" si="357"/>
        <v>2169857.2497953787</v>
      </c>
      <c r="R776" s="12">
        <f t="shared" si="358"/>
        <v>59708.887211558278</v>
      </c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3"/>
      <c r="AD776" s="12" t="s">
        <v>238</v>
      </c>
      <c r="AE776" s="12">
        <f t="shared" si="359"/>
        <v>0.10060228840542312</v>
      </c>
      <c r="AF776" s="12">
        <f t="shared" si="359"/>
        <v>2.7683160688061498E-3</v>
      </c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3"/>
    </row>
    <row r="777" spans="1:43" x14ac:dyDescent="0.25">
      <c r="A777" s="12" t="s">
        <v>239</v>
      </c>
      <c r="B777">
        <v>1542930</v>
      </c>
      <c r="C777">
        <v>62749</v>
      </c>
      <c r="F777" s="12"/>
      <c r="G777" s="12"/>
      <c r="H777" s="12"/>
      <c r="I777" s="12"/>
      <c r="J777" s="12"/>
      <c r="K777" s="12"/>
      <c r="L777" s="12"/>
      <c r="M777" s="12"/>
      <c r="N777" s="12">
        <v>5.7441821194253215</v>
      </c>
      <c r="O777" s="13"/>
      <c r="P777" s="12" t="s">
        <v>239</v>
      </c>
      <c r="Q777" s="12">
        <f t="shared" si="357"/>
        <v>8862870.9175249115</v>
      </c>
      <c r="R777" s="12">
        <f t="shared" si="358"/>
        <v>360441.68381181947</v>
      </c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3"/>
      <c r="AD777" s="12" t="s">
        <v>239</v>
      </c>
      <c r="AE777" s="12">
        <f t="shared" si="359"/>
        <v>0.4109141724548746</v>
      </c>
      <c r="AF777" s="12">
        <f t="shared" si="359"/>
        <v>1.6711356579605638E-2</v>
      </c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3"/>
    </row>
    <row r="778" spans="1:43" ht="15.75" x14ac:dyDescent="0.25">
      <c r="A778" s="11" t="s">
        <v>240</v>
      </c>
      <c r="B778" s="12">
        <f t="shared" ref="B778:M778" si="360">AVERAGE(B768:B772)</f>
        <v>1245265.6000000001</v>
      </c>
      <c r="C778" s="12">
        <f t="shared" si="360"/>
        <v>58172.75</v>
      </c>
      <c r="D778" s="12">
        <f t="shared" si="360"/>
        <v>10892</v>
      </c>
      <c r="E778" s="12" t="e">
        <f t="shared" si="360"/>
        <v>#DIV/0!</v>
      </c>
      <c r="F778" s="12" t="e">
        <f t="shared" si="360"/>
        <v>#DIV/0!</v>
      </c>
      <c r="G778" s="12" t="e">
        <f t="shared" si="360"/>
        <v>#DIV/0!</v>
      </c>
      <c r="H778" s="12" t="e">
        <f t="shared" si="360"/>
        <v>#DIV/0!</v>
      </c>
      <c r="I778" s="12" t="e">
        <f t="shared" si="360"/>
        <v>#DIV/0!</v>
      </c>
      <c r="J778" s="12" t="e">
        <f t="shared" si="360"/>
        <v>#DIV/0!</v>
      </c>
      <c r="K778" s="12" t="e">
        <f t="shared" si="360"/>
        <v>#DIV/0!</v>
      </c>
      <c r="L778" s="12" t="e">
        <f t="shared" si="360"/>
        <v>#DIV/0!</v>
      </c>
      <c r="M778" s="12" t="e">
        <f t="shared" si="360"/>
        <v>#DIV/0!</v>
      </c>
      <c r="N778" s="12"/>
      <c r="O778" s="13"/>
      <c r="P778" s="11" t="s">
        <v>240</v>
      </c>
      <c r="Q778" s="12">
        <f>AVERAGE(Q768:Q772)</f>
        <v>21568666.917902924</v>
      </c>
      <c r="R778" s="12">
        <f>AVERAGE(R768:R772)</f>
        <v>746543.30787083856</v>
      </c>
      <c r="S778" s="12">
        <f>AVERAGE(S768:S772)</f>
        <v>10892</v>
      </c>
      <c r="T778" s="12"/>
      <c r="U778" s="12"/>
      <c r="V778" s="12"/>
      <c r="W778" s="12"/>
      <c r="X778" s="12"/>
      <c r="Y778" s="12"/>
      <c r="Z778" s="12"/>
      <c r="AA778" s="12"/>
      <c r="AB778" s="12"/>
      <c r="AC778" s="13"/>
      <c r="AD778" s="11" t="s">
        <v>240</v>
      </c>
      <c r="AE778" s="12">
        <f>AVERAGE(AE768:AE772)</f>
        <v>1</v>
      </c>
      <c r="AF778" s="12">
        <f>AVERAGE(AF768:AF772)</f>
        <v>3.4612399121021958E-2</v>
      </c>
      <c r="AG778" s="12">
        <f>AVERAGE(AG768:AG772)</f>
        <v>5.0499180322355341E-4</v>
      </c>
      <c r="AH778" s="12"/>
      <c r="AI778" s="12"/>
      <c r="AJ778" s="12"/>
      <c r="AK778" s="12"/>
      <c r="AL778" s="12"/>
      <c r="AM778" s="12"/>
      <c r="AN778" s="12"/>
      <c r="AO778" s="12"/>
      <c r="AP778" s="12"/>
      <c r="AQ778" s="13"/>
    </row>
    <row r="779" spans="1:43" ht="15.75" x14ac:dyDescent="0.25">
      <c r="A779" s="11" t="s">
        <v>241</v>
      </c>
      <c r="B779" s="12">
        <f>AVERAGE(B773:B777)</f>
        <v>1365478.5</v>
      </c>
      <c r="C779" s="12">
        <f t="shared" ref="C779:M779" si="361">AVERAGE(C773:C777)</f>
        <v>45781</v>
      </c>
      <c r="D779" s="12" t="e">
        <f t="shared" si="361"/>
        <v>#DIV/0!</v>
      </c>
      <c r="E779" s="12" t="e">
        <f t="shared" si="361"/>
        <v>#DIV/0!</v>
      </c>
      <c r="F779" s="12" t="e">
        <f t="shared" si="361"/>
        <v>#DIV/0!</v>
      </c>
      <c r="G779" s="12" t="e">
        <f t="shared" si="361"/>
        <v>#DIV/0!</v>
      </c>
      <c r="H779" s="12" t="e">
        <f t="shared" si="361"/>
        <v>#DIV/0!</v>
      </c>
      <c r="I779" s="12" t="e">
        <f t="shared" si="361"/>
        <v>#DIV/0!</v>
      </c>
      <c r="J779" s="12" t="e">
        <f t="shared" si="361"/>
        <v>#DIV/0!</v>
      </c>
      <c r="K779" s="12" t="e">
        <f t="shared" si="361"/>
        <v>#DIV/0!</v>
      </c>
      <c r="L779" s="12" t="e">
        <f t="shared" si="361"/>
        <v>#DIV/0!</v>
      </c>
      <c r="M779" s="12" t="e">
        <f t="shared" si="361"/>
        <v>#DIV/0!</v>
      </c>
      <c r="N779" s="12"/>
      <c r="O779" s="13"/>
      <c r="P779" s="11" t="s">
        <v>241</v>
      </c>
      <c r="Q779" s="12">
        <f>AVERAGE(Q773:Q777)</f>
        <v>6388356.1871039756</v>
      </c>
      <c r="R779" s="12">
        <f t="shared" ref="R779:S779" si="362">AVERAGE(R773:R777)</f>
        <v>226482.92320045677</v>
      </c>
      <c r="S779" s="12" t="e">
        <f t="shared" si="362"/>
        <v>#DIV/0!</v>
      </c>
      <c r="T779" s="12"/>
      <c r="U779" s="12"/>
      <c r="V779" s="12"/>
      <c r="W779" s="12"/>
      <c r="X779" s="12"/>
      <c r="Y779" s="12"/>
      <c r="Z779" s="12"/>
      <c r="AA779" s="12"/>
      <c r="AB779" s="12"/>
      <c r="AC779" s="13"/>
      <c r="AD779" s="11" t="s">
        <v>241</v>
      </c>
      <c r="AE779" s="12">
        <f>AVERAGE(AE773:AE777)</f>
        <v>0.29618688124862108</v>
      </c>
      <c r="AF779" s="12">
        <f>AVERAGE(AF773:AF777)</f>
        <v>1.0500552679612581E-2</v>
      </c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3"/>
    </row>
    <row r="780" spans="1:43" ht="15.75" x14ac:dyDescent="0.25">
      <c r="A780" s="1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5"/>
      <c r="P780" s="11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5"/>
      <c r="AD780" s="11" t="s">
        <v>242</v>
      </c>
      <c r="AE780" s="14">
        <f>TTEST(AE768:AE772,AE773:AE777,1,2)</f>
        <v>0.2286042426404441</v>
      </c>
      <c r="AF780" s="14">
        <f>TTEST(AF768:AF772,AF773:AF777,1,2)</f>
        <v>0.18164955999113058</v>
      </c>
      <c r="AG780" s="14" t="e">
        <f>TTEST(AG768:AG772,AG773:AG777,1,2)</f>
        <v>#DIV/0!</v>
      </c>
      <c r="AH780" s="14"/>
      <c r="AI780" s="14"/>
      <c r="AJ780" s="14"/>
      <c r="AK780" s="14"/>
      <c r="AL780" s="14"/>
      <c r="AM780" s="14"/>
      <c r="AN780" s="14"/>
      <c r="AO780" s="14"/>
      <c r="AP780" s="14"/>
      <c r="AQ780" s="15"/>
    </row>
    <row r="781" spans="1:43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</row>
    <row r="782" spans="1:43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</row>
    <row r="783" spans="1:43" ht="15.75" x14ac:dyDescent="0.25">
      <c r="A783" s="11" t="s">
        <v>216</v>
      </c>
      <c r="B783" s="17" t="s">
        <v>71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2"/>
      <c r="N783" s="12"/>
      <c r="O783" s="13"/>
      <c r="P783" s="11" t="s">
        <v>217</v>
      </c>
      <c r="Q783" s="17" t="str">
        <f>B783</f>
        <v>Suberic acid</v>
      </c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2"/>
      <c r="AC783" s="13"/>
      <c r="AD783" s="11" t="s">
        <v>214</v>
      </c>
      <c r="AE783" s="17" t="str">
        <f>B783</f>
        <v>Suberic acid</v>
      </c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2"/>
      <c r="AQ783" s="13"/>
    </row>
    <row r="784" spans="1:43" x14ac:dyDescent="0.25">
      <c r="A784" s="12"/>
      <c r="B784" s="14" t="s">
        <v>218</v>
      </c>
      <c r="C784" s="14" t="s">
        <v>219</v>
      </c>
      <c r="D784" s="14" t="s">
        <v>220</v>
      </c>
      <c r="E784" s="14" t="s">
        <v>221</v>
      </c>
      <c r="F784" s="14" t="s">
        <v>222</v>
      </c>
      <c r="G784" s="14" t="s">
        <v>223</v>
      </c>
      <c r="H784" s="14" t="s">
        <v>224</v>
      </c>
      <c r="I784" s="14" t="s">
        <v>225</v>
      </c>
      <c r="J784" s="14" t="s">
        <v>226</v>
      </c>
      <c r="K784" s="14" t="s">
        <v>227</v>
      </c>
      <c r="L784" s="14" t="s">
        <v>228</v>
      </c>
      <c r="M784" s="14" t="s">
        <v>229</v>
      </c>
      <c r="N784" s="14" t="s">
        <v>213</v>
      </c>
      <c r="O784" s="13"/>
      <c r="P784" s="12"/>
      <c r="Q784" s="14" t="s">
        <v>218</v>
      </c>
      <c r="R784" s="14" t="s">
        <v>219</v>
      </c>
      <c r="S784" s="14" t="s">
        <v>220</v>
      </c>
      <c r="T784" s="14" t="s">
        <v>221</v>
      </c>
      <c r="U784" s="14" t="s">
        <v>222</v>
      </c>
      <c r="V784" s="14" t="s">
        <v>223</v>
      </c>
      <c r="W784" s="14" t="s">
        <v>224</v>
      </c>
      <c r="X784" s="14" t="s">
        <v>225</v>
      </c>
      <c r="Y784" s="14" t="s">
        <v>226</v>
      </c>
      <c r="Z784" s="14" t="s">
        <v>227</v>
      </c>
      <c r="AA784" s="14" t="s">
        <v>228</v>
      </c>
      <c r="AB784" s="14" t="s">
        <v>229</v>
      </c>
      <c r="AC784" s="13"/>
      <c r="AD784" s="12"/>
      <c r="AE784" s="14" t="s">
        <v>218</v>
      </c>
      <c r="AF784" s="14" t="s">
        <v>219</v>
      </c>
      <c r="AG784" s="14" t="s">
        <v>220</v>
      </c>
      <c r="AH784" s="14" t="s">
        <v>221</v>
      </c>
      <c r="AI784" s="14" t="s">
        <v>222</v>
      </c>
      <c r="AJ784" s="14" t="s">
        <v>223</v>
      </c>
      <c r="AK784" s="14" t="s">
        <v>224</v>
      </c>
      <c r="AL784" s="14" t="s">
        <v>225</v>
      </c>
      <c r="AM784" s="14" t="s">
        <v>226</v>
      </c>
      <c r="AN784" s="14" t="s">
        <v>227</v>
      </c>
      <c r="AO784" s="14" t="s">
        <v>228</v>
      </c>
      <c r="AP784" s="14" t="s">
        <v>229</v>
      </c>
      <c r="AQ784" s="13"/>
    </row>
    <row r="785" spans="1:43" x14ac:dyDescent="0.25">
      <c r="A785" s="12" t="s">
        <v>230</v>
      </c>
      <c r="B785">
        <v>5185942</v>
      </c>
      <c r="C785">
        <v>250612</v>
      </c>
      <c r="F785" s="12"/>
      <c r="G785" s="12"/>
      <c r="H785" s="12"/>
      <c r="I785" s="12"/>
      <c r="J785" s="12"/>
      <c r="K785" s="12"/>
      <c r="L785" s="12"/>
      <c r="M785" s="12"/>
      <c r="N785" s="12">
        <v>3.6634621409977131</v>
      </c>
      <c r="O785" s="13"/>
      <c r="P785" s="12" t="s">
        <v>230</v>
      </c>
      <c r="Q785" s="12">
        <f>B785*$N785</f>
        <v>18998502.182409961</v>
      </c>
      <c r="R785" s="12">
        <f t="shared" ref="R785:R789" si="363">C785*$N785</f>
        <v>918107.57407971891</v>
      </c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3"/>
      <c r="AD785" s="12" t="s">
        <v>230</v>
      </c>
      <c r="AE785" s="12">
        <f t="shared" ref="AE785:AE794" si="364">Q785/$Q$795</f>
        <v>0.21199794440273931</v>
      </c>
      <c r="AF785" s="12">
        <f t="shared" ref="AF785:AF794" si="365">R785/$Q$795</f>
        <v>1.0244855966892671E-2</v>
      </c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3"/>
    </row>
    <row r="786" spans="1:43" x14ac:dyDescent="0.25">
      <c r="A786" s="12" t="s">
        <v>231</v>
      </c>
      <c r="B786">
        <v>6408784</v>
      </c>
      <c r="C786">
        <v>260724</v>
      </c>
      <c r="F786" s="12"/>
      <c r="G786" s="12"/>
      <c r="H786" s="12"/>
      <c r="I786" s="12"/>
      <c r="J786" s="12"/>
      <c r="K786" s="12"/>
      <c r="L786" s="12"/>
      <c r="M786" s="12"/>
      <c r="N786" s="12">
        <v>52.663271584675194</v>
      </c>
      <c r="O786" s="13"/>
      <c r="P786" s="12" t="s">
        <v>231</v>
      </c>
      <c r="Q786" s="12">
        <f t="shared" ref="Q786:Q789" si="366">B786*$N786</f>
        <v>337507532.31952101</v>
      </c>
      <c r="R786" s="12">
        <f t="shared" si="363"/>
        <v>13730578.820642855</v>
      </c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3"/>
      <c r="AD786" s="12" t="s">
        <v>231</v>
      </c>
      <c r="AE786" s="12">
        <f t="shared" si="364"/>
        <v>3.7661338975672511</v>
      </c>
      <c r="AF786" s="12">
        <f t="shared" si="365"/>
        <v>0.15321494597248464</v>
      </c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3"/>
    </row>
    <row r="787" spans="1:43" x14ac:dyDescent="0.25">
      <c r="A787" s="12" t="s">
        <v>232</v>
      </c>
      <c r="B787">
        <v>6100754</v>
      </c>
      <c r="C787">
        <v>317439</v>
      </c>
      <c r="F787" s="12"/>
      <c r="G787" s="12"/>
      <c r="H787" s="12"/>
      <c r="I787" s="12"/>
      <c r="J787" s="12"/>
      <c r="K787" s="12"/>
      <c r="L787" s="12"/>
      <c r="M787" s="12"/>
      <c r="N787" s="12">
        <v>5.27428246560173</v>
      </c>
      <c r="O787" s="13"/>
      <c r="P787" s="12" t="s">
        <v>232</v>
      </c>
      <c r="Q787" s="12">
        <f t="shared" si="366"/>
        <v>32177099.849149618</v>
      </c>
      <c r="R787" s="12">
        <f t="shared" si="363"/>
        <v>1674262.9515981476</v>
      </c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3"/>
      <c r="AD787" s="12" t="s">
        <v>232</v>
      </c>
      <c r="AE787" s="12">
        <f t="shared" si="364"/>
        <v>0.35905351692288551</v>
      </c>
      <c r="AF787" s="12">
        <f t="shared" si="365"/>
        <v>1.8682541429876347E-2</v>
      </c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3"/>
    </row>
    <row r="788" spans="1:43" x14ac:dyDescent="0.25">
      <c r="A788" s="12" t="s">
        <v>233</v>
      </c>
      <c r="B788">
        <v>6275611</v>
      </c>
      <c r="C788">
        <v>350816</v>
      </c>
      <c r="F788" s="12"/>
      <c r="G788" s="12"/>
      <c r="H788" s="12"/>
      <c r="I788" s="12"/>
      <c r="J788" s="12"/>
      <c r="K788" s="12"/>
      <c r="L788" s="12"/>
      <c r="M788" s="12"/>
      <c r="N788" s="12">
        <v>1</v>
      </c>
      <c r="O788" s="13"/>
      <c r="P788" s="12" t="s">
        <v>233</v>
      </c>
      <c r="Q788" s="12">
        <f t="shared" si="366"/>
        <v>6275611</v>
      </c>
      <c r="R788" s="12">
        <f t="shared" si="363"/>
        <v>350816</v>
      </c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3"/>
      <c r="AD788" s="12" t="s">
        <v>233</v>
      </c>
      <c r="AE788" s="12">
        <f t="shared" si="364"/>
        <v>7.0027448432382455E-2</v>
      </c>
      <c r="AF788" s="12">
        <f t="shared" si="365"/>
        <v>3.9146386462218076E-3</v>
      </c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3"/>
    </row>
    <row r="789" spans="1:43" x14ac:dyDescent="0.25">
      <c r="A789" s="12" t="s">
        <v>234</v>
      </c>
      <c r="B789">
        <v>5643449</v>
      </c>
      <c r="C789">
        <v>277732</v>
      </c>
      <c r="F789" s="12"/>
      <c r="G789" s="12"/>
      <c r="H789" s="12"/>
      <c r="I789" s="12"/>
      <c r="J789" s="12"/>
      <c r="K789" s="12"/>
      <c r="L789" s="12"/>
      <c r="M789" s="12"/>
      <c r="N789" s="12">
        <v>9.4133004498598787</v>
      </c>
      <c r="O789" s="13"/>
      <c r="P789" s="12" t="s">
        <v>234</v>
      </c>
      <c r="Q789" s="12">
        <f t="shared" si="366"/>
        <v>53123481.010461286</v>
      </c>
      <c r="R789" s="12">
        <f t="shared" si="363"/>
        <v>2614374.760540484</v>
      </c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3"/>
      <c r="AD789" s="12" t="s">
        <v>234</v>
      </c>
      <c r="AE789" s="12">
        <f t="shared" si="364"/>
        <v>0.59278719267474145</v>
      </c>
      <c r="AF789" s="12">
        <f t="shared" si="365"/>
        <v>2.9172935308876057E-2</v>
      </c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3"/>
    </row>
    <row r="790" spans="1:43" x14ac:dyDescent="0.25">
      <c r="A790" s="12" t="s">
        <v>235</v>
      </c>
      <c r="B790">
        <v>6422013</v>
      </c>
      <c r="C790">
        <v>328773</v>
      </c>
      <c r="F790" s="12"/>
      <c r="G790" s="12"/>
      <c r="H790" s="12"/>
      <c r="I790" s="12"/>
      <c r="J790" s="12"/>
      <c r="K790" s="12"/>
      <c r="L790" s="12"/>
      <c r="M790" s="12"/>
      <c r="N790" s="12">
        <v>3.3537949993383345</v>
      </c>
      <c r="O790" s="13"/>
      <c r="P790" s="12" t="s">
        <v>235</v>
      </c>
      <c r="Q790" s="12">
        <f t="shared" ref="Q790:Q794" si="367">B790*$N790</f>
        <v>21538115.085085776</v>
      </c>
      <c r="R790" s="12">
        <f t="shared" ref="R790:R794" si="368">C790*$N790</f>
        <v>1102637.2433174623</v>
      </c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3"/>
      <c r="AD790" s="12" t="s">
        <v>235</v>
      </c>
      <c r="AE790" s="12">
        <f t="shared" si="364"/>
        <v>0.24033663709423081</v>
      </c>
      <c r="AF790" s="12">
        <f t="shared" si="365"/>
        <v>1.2303960952334034E-2</v>
      </c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3"/>
    </row>
    <row r="791" spans="1:43" x14ac:dyDescent="0.25">
      <c r="A791" s="12" t="s">
        <v>236</v>
      </c>
      <c r="B791">
        <v>5053458</v>
      </c>
      <c r="C791">
        <v>256368</v>
      </c>
      <c r="F791" s="12"/>
      <c r="G791" s="12"/>
      <c r="H791" s="12"/>
      <c r="I791" s="12"/>
      <c r="J791" s="12"/>
      <c r="K791" s="12"/>
      <c r="L791" s="12"/>
      <c r="M791" s="12"/>
      <c r="N791" s="12">
        <v>3.7705854651120836</v>
      </c>
      <c r="O791" s="13"/>
      <c r="P791" s="12" t="s">
        <v>236</v>
      </c>
      <c r="Q791" s="12">
        <f t="shared" si="367"/>
        <v>19054495.283354379</v>
      </c>
      <c r="R791" s="12">
        <f t="shared" si="368"/>
        <v>966657.45451985463</v>
      </c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3"/>
      <c r="AD791" s="12" t="s">
        <v>236</v>
      </c>
      <c r="AE791" s="12">
        <f t="shared" si="364"/>
        <v>0.21262275272641559</v>
      </c>
      <c r="AF791" s="12">
        <f t="shared" si="365"/>
        <v>1.0786607877411014E-2</v>
      </c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3"/>
    </row>
    <row r="792" spans="1:43" x14ac:dyDescent="0.25">
      <c r="A792" s="12" t="s">
        <v>237</v>
      </c>
      <c r="B792">
        <v>6220794</v>
      </c>
      <c r="C792">
        <v>277503</v>
      </c>
      <c r="F792" s="12"/>
      <c r="G792" s="12"/>
      <c r="H792" s="12"/>
      <c r="I792" s="12"/>
      <c r="J792" s="12"/>
      <c r="K792" s="12"/>
      <c r="L792" s="12"/>
      <c r="M792" s="12"/>
      <c r="N792" s="12">
        <v>10.154589962199262</v>
      </c>
      <c r="O792" s="13"/>
      <c r="P792" s="12" t="s">
        <v>237</v>
      </c>
      <c r="Q792" s="12">
        <f t="shared" si="367"/>
        <v>63169612.309309393</v>
      </c>
      <c r="R792" s="12">
        <f t="shared" si="368"/>
        <v>2817929.1782801817</v>
      </c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3"/>
      <c r="AD792" s="12" t="s">
        <v>237</v>
      </c>
      <c r="AE792" s="12">
        <f t="shared" si="364"/>
        <v>0.70488861857176233</v>
      </c>
      <c r="AF792" s="12">
        <f t="shared" si="365"/>
        <v>3.1444331112639279E-2</v>
      </c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3"/>
    </row>
    <row r="793" spans="1:43" x14ac:dyDescent="0.25">
      <c r="A793" s="12" t="s">
        <v>238</v>
      </c>
      <c r="B793">
        <v>6278937</v>
      </c>
      <c r="C793">
        <v>302200</v>
      </c>
      <c r="F793" s="12"/>
      <c r="G793" s="12"/>
      <c r="H793" s="12"/>
      <c r="I793" s="12"/>
      <c r="J793" s="12"/>
      <c r="K793" s="12"/>
      <c r="L793" s="12"/>
      <c r="M793" s="12"/>
      <c r="N793" s="12">
        <v>2.4585723137428261</v>
      </c>
      <c r="O793" s="13"/>
      <c r="P793" s="12" t="s">
        <v>238</v>
      </c>
      <c r="Q793" s="12">
        <f t="shared" si="367"/>
        <v>15437220.66793544</v>
      </c>
      <c r="R793" s="12">
        <f t="shared" si="368"/>
        <v>742980.55321308202</v>
      </c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3"/>
      <c r="AD793" s="12" t="s">
        <v>238</v>
      </c>
      <c r="AE793" s="12">
        <f t="shared" si="364"/>
        <v>0.17225879269176464</v>
      </c>
      <c r="AF793" s="12">
        <f t="shared" si="365"/>
        <v>8.2906719961438162E-3</v>
      </c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3"/>
    </row>
    <row r="794" spans="1:43" x14ac:dyDescent="0.25">
      <c r="A794" s="12" t="s">
        <v>239</v>
      </c>
      <c r="B794">
        <v>6482433</v>
      </c>
      <c r="C794">
        <v>308260</v>
      </c>
      <c r="F794" s="12"/>
      <c r="G794" s="12"/>
      <c r="H794" s="12"/>
      <c r="I794" s="12"/>
      <c r="J794" s="12"/>
      <c r="K794" s="12"/>
      <c r="L794" s="12"/>
      <c r="M794" s="12"/>
      <c r="N794" s="12">
        <v>5.7441821194253215</v>
      </c>
      <c r="O794" s="13"/>
      <c r="P794" s="12" t="s">
        <v>239</v>
      </c>
      <c r="Q794" s="12">
        <f t="shared" si="367"/>
        <v>37236275.728972644</v>
      </c>
      <c r="R794" s="12">
        <f t="shared" si="368"/>
        <v>1770701.5801340495</v>
      </c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3"/>
      <c r="AD794" s="12" t="s">
        <v>239</v>
      </c>
      <c r="AE794" s="12">
        <f t="shared" si="364"/>
        <v>0.41550717187929692</v>
      </c>
      <c r="AF794" s="12">
        <f t="shared" si="365"/>
        <v>1.9758667895759519E-2</v>
      </c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3"/>
    </row>
    <row r="795" spans="1:43" ht="15.75" x14ac:dyDescent="0.25">
      <c r="A795" s="11" t="s">
        <v>240</v>
      </c>
      <c r="B795" s="12">
        <f t="shared" ref="B795:M795" si="369">AVERAGE(B785:B789)</f>
        <v>5922908</v>
      </c>
      <c r="C795" s="12">
        <f t="shared" si="369"/>
        <v>291464.59999999998</v>
      </c>
      <c r="D795" s="12" t="e">
        <f t="shared" si="369"/>
        <v>#DIV/0!</v>
      </c>
      <c r="E795" s="12" t="e">
        <f t="shared" si="369"/>
        <v>#DIV/0!</v>
      </c>
      <c r="F795" s="12" t="e">
        <f t="shared" si="369"/>
        <v>#DIV/0!</v>
      </c>
      <c r="G795" s="12" t="e">
        <f t="shared" si="369"/>
        <v>#DIV/0!</v>
      </c>
      <c r="H795" s="12" t="e">
        <f t="shared" si="369"/>
        <v>#DIV/0!</v>
      </c>
      <c r="I795" s="12" t="e">
        <f t="shared" si="369"/>
        <v>#DIV/0!</v>
      </c>
      <c r="J795" s="12" t="e">
        <f t="shared" si="369"/>
        <v>#DIV/0!</v>
      </c>
      <c r="K795" s="12" t="e">
        <f t="shared" si="369"/>
        <v>#DIV/0!</v>
      </c>
      <c r="L795" s="12" t="e">
        <f t="shared" si="369"/>
        <v>#DIV/0!</v>
      </c>
      <c r="M795" s="12" t="e">
        <f t="shared" si="369"/>
        <v>#DIV/0!</v>
      </c>
      <c r="N795" s="12"/>
      <c r="O795" s="13"/>
      <c r="P795" s="11" t="s">
        <v>240</v>
      </c>
      <c r="Q795" s="12">
        <f>AVERAGE(Q785:Q789)</f>
        <v>89616445.272308379</v>
      </c>
      <c r="R795" s="12">
        <f>AVERAGE(R785:R789)</f>
        <v>3857628.021372241</v>
      </c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3"/>
      <c r="AD795" s="11" t="s">
        <v>240</v>
      </c>
      <c r="AE795" s="12">
        <f>AVERAGE(AE785:AE789)</f>
        <v>1</v>
      </c>
      <c r="AF795" s="12">
        <f>AVERAGE(AF785:AF789)</f>
        <v>4.3045983464870305E-2</v>
      </c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3"/>
    </row>
    <row r="796" spans="1:43" ht="15.75" x14ac:dyDescent="0.25">
      <c r="A796" s="11" t="s">
        <v>241</v>
      </c>
      <c r="B796" s="12">
        <f>AVERAGE(B790:B794)</f>
        <v>6091527</v>
      </c>
      <c r="C796" s="12">
        <f t="shared" ref="C796:M796" si="370">AVERAGE(C790:C794)</f>
        <v>294620.79999999999</v>
      </c>
      <c r="D796" s="12" t="e">
        <f t="shared" si="370"/>
        <v>#DIV/0!</v>
      </c>
      <c r="E796" s="12" t="e">
        <f t="shared" si="370"/>
        <v>#DIV/0!</v>
      </c>
      <c r="F796" s="12" t="e">
        <f t="shared" si="370"/>
        <v>#DIV/0!</v>
      </c>
      <c r="G796" s="12" t="e">
        <f t="shared" si="370"/>
        <v>#DIV/0!</v>
      </c>
      <c r="H796" s="12" t="e">
        <f t="shared" si="370"/>
        <v>#DIV/0!</v>
      </c>
      <c r="I796" s="12" t="e">
        <f t="shared" si="370"/>
        <v>#DIV/0!</v>
      </c>
      <c r="J796" s="12" t="e">
        <f t="shared" si="370"/>
        <v>#DIV/0!</v>
      </c>
      <c r="K796" s="12" t="e">
        <f t="shared" si="370"/>
        <v>#DIV/0!</v>
      </c>
      <c r="L796" s="12" t="e">
        <f t="shared" si="370"/>
        <v>#DIV/0!</v>
      </c>
      <c r="M796" s="12" t="e">
        <f t="shared" si="370"/>
        <v>#DIV/0!</v>
      </c>
      <c r="N796" s="12"/>
      <c r="O796" s="13"/>
      <c r="P796" s="11" t="s">
        <v>241</v>
      </c>
      <c r="Q796" s="12">
        <f>AVERAGE(Q790:Q794)</f>
        <v>31287143.814931523</v>
      </c>
      <c r="R796" s="12">
        <f t="shared" ref="R796" si="371">AVERAGE(R790:R794)</f>
        <v>1480181.2018929261</v>
      </c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3"/>
      <c r="AD796" s="11" t="s">
        <v>241</v>
      </c>
      <c r="AE796" s="12">
        <f>AVERAGE(AE790:AE794)</f>
        <v>0.34912279459269407</v>
      </c>
      <c r="AF796" s="12">
        <f>AVERAGE(AF790:AF794)</f>
        <v>1.6516847966857533E-2</v>
      </c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3"/>
    </row>
    <row r="797" spans="1:43" ht="15.75" x14ac:dyDescent="0.25">
      <c r="A797" s="1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5"/>
      <c r="P797" s="11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5"/>
      <c r="AD797" s="11" t="s">
        <v>242</v>
      </c>
      <c r="AE797" s="14">
        <f>TTEST(AE785:AE789,AE790:AE794,1,2)</f>
        <v>0.19105793941422555</v>
      </c>
      <c r="AF797" s="14">
        <f>TTEST(AF785:AF789,AF790:AF794,1,2)</f>
        <v>0.1870209870738348</v>
      </c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5"/>
    </row>
    <row r="798" spans="1:43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</row>
    <row r="799" spans="1:43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</row>
    <row r="800" spans="1:43" ht="15.75" x14ac:dyDescent="0.25">
      <c r="A800" s="11" t="s">
        <v>216</v>
      </c>
      <c r="B800" s="17" t="s">
        <v>72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2"/>
      <c r="N800" s="12"/>
      <c r="O800" s="13"/>
      <c r="P800" s="11" t="s">
        <v>217</v>
      </c>
      <c r="Q800" s="17" t="str">
        <f>B800</f>
        <v>Succinate</v>
      </c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2"/>
      <c r="AC800" s="13"/>
      <c r="AD800" s="11" t="s">
        <v>214</v>
      </c>
      <c r="AE800" s="17" t="str">
        <f>B800</f>
        <v>Succinate</v>
      </c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2"/>
      <c r="AQ800" s="13"/>
    </row>
    <row r="801" spans="1:43" x14ac:dyDescent="0.25">
      <c r="A801" s="12"/>
      <c r="B801" s="14" t="s">
        <v>218</v>
      </c>
      <c r="C801" s="14" t="s">
        <v>219</v>
      </c>
      <c r="D801" s="14" t="s">
        <v>220</v>
      </c>
      <c r="E801" s="14" t="s">
        <v>221</v>
      </c>
      <c r="F801" s="14" t="s">
        <v>222</v>
      </c>
      <c r="G801" s="14" t="s">
        <v>223</v>
      </c>
      <c r="H801" s="14" t="s">
        <v>224</v>
      </c>
      <c r="I801" s="14" t="s">
        <v>225</v>
      </c>
      <c r="J801" s="14" t="s">
        <v>226</v>
      </c>
      <c r="K801" s="14" t="s">
        <v>227</v>
      </c>
      <c r="L801" s="14" t="s">
        <v>228</v>
      </c>
      <c r="M801" s="14" t="s">
        <v>229</v>
      </c>
      <c r="N801" s="14" t="s">
        <v>213</v>
      </c>
      <c r="O801" s="13"/>
      <c r="P801" s="12"/>
      <c r="Q801" s="14" t="s">
        <v>218</v>
      </c>
      <c r="R801" s="14" t="s">
        <v>219</v>
      </c>
      <c r="S801" s="14" t="s">
        <v>220</v>
      </c>
      <c r="T801" s="14" t="s">
        <v>221</v>
      </c>
      <c r="U801" s="14" t="s">
        <v>222</v>
      </c>
      <c r="V801" s="14" t="s">
        <v>223</v>
      </c>
      <c r="W801" s="14" t="s">
        <v>224</v>
      </c>
      <c r="X801" s="14" t="s">
        <v>225</v>
      </c>
      <c r="Y801" s="14" t="s">
        <v>226</v>
      </c>
      <c r="Z801" s="14" t="s">
        <v>227</v>
      </c>
      <c r="AA801" s="14" t="s">
        <v>228</v>
      </c>
      <c r="AB801" s="14" t="s">
        <v>229</v>
      </c>
      <c r="AC801" s="13"/>
      <c r="AD801" s="12"/>
      <c r="AE801" s="14" t="s">
        <v>218</v>
      </c>
      <c r="AF801" s="14" t="s">
        <v>219</v>
      </c>
      <c r="AG801" s="14" t="s">
        <v>220</v>
      </c>
      <c r="AH801" s="14" t="s">
        <v>221</v>
      </c>
      <c r="AI801" s="14" t="s">
        <v>222</v>
      </c>
      <c r="AJ801" s="14" t="s">
        <v>223</v>
      </c>
      <c r="AK801" s="14" t="s">
        <v>224</v>
      </c>
      <c r="AL801" s="14" t="s">
        <v>225</v>
      </c>
      <c r="AM801" s="14" t="s">
        <v>226</v>
      </c>
      <c r="AN801" s="14" t="s">
        <v>227</v>
      </c>
      <c r="AO801" s="14" t="s">
        <v>228</v>
      </c>
      <c r="AP801" s="14" t="s">
        <v>229</v>
      </c>
      <c r="AQ801" s="13"/>
    </row>
    <row r="802" spans="1:43" x14ac:dyDescent="0.25">
      <c r="A802" s="12" t="s">
        <v>230</v>
      </c>
      <c r="B802">
        <v>246482</v>
      </c>
      <c r="F802" s="12"/>
      <c r="G802" s="12"/>
      <c r="H802" s="12"/>
      <c r="I802" s="12"/>
      <c r="J802" s="12"/>
      <c r="K802" s="12"/>
      <c r="L802" s="12"/>
      <c r="M802" s="12"/>
      <c r="N802" s="12">
        <v>3.6634621409977131</v>
      </c>
      <c r="O802" s="13"/>
      <c r="P802" s="12" t="s">
        <v>230</v>
      </c>
      <c r="Q802" s="12">
        <f>B802*$N802</f>
        <v>902977.4754373983</v>
      </c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3"/>
      <c r="AD802" s="12" t="s">
        <v>230</v>
      </c>
      <c r="AE802" s="12">
        <f t="shared" ref="AE802:AE811" si="372">Q802/$Q$812</f>
        <v>5.2634276844445924E-3</v>
      </c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3"/>
    </row>
    <row r="803" spans="1:43" x14ac:dyDescent="0.25">
      <c r="A803" s="12" t="s">
        <v>231</v>
      </c>
      <c r="B803">
        <v>12335151</v>
      </c>
      <c r="C803">
        <v>16182</v>
      </c>
      <c r="F803" s="12"/>
      <c r="G803" s="12"/>
      <c r="H803" s="12"/>
      <c r="I803" s="12"/>
      <c r="J803" s="12"/>
      <c r="K803" s="12"/>
      <c r="L803" s="12"/>
      <c r="M803" s="12"/>
      <c r="N803" s="12">
        <v>52.663271584675194</v>
      </c>
      <c r="O803" s="13"/>
      <c r="P803" s="12" t="s">
        <v>231</v>
      </c>
      <c r="Q803" s="12">
        <f t="shared" ref="Q803:Q806" si="373">B803*$N803</f>
        <v>649609407.15097785</v>
      </c>
      <c r="R803" s="12">
        <f t="shared" ref="R803:R805" si="374">C803*$N803</f>
        <v>852197.06078321394</v>
      </c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3"/>
      <c r="AD803" s="12" t="s">
        <v>231</v>
      </c>
      <c r="AE803" s="12">
        <f t="shared" si="372"/>
        <v>3.7865530765513991</v>
      </c>
      <c r="AF803" s="12">
        <f>R803/$Q$812</f>
        <v>4.9674302231691152E-3</v>
      </c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3"/>
    </row>
    <row r="804" spans="1:43" x14ac:dyDescent="0.25">
      <c r="A804" s="12" t="s">
        <v>232</v>
      </c>
      <c r="B804">
        <v>10286699</v>
      </c>
      <c r="F804" s="12"/>
      <c r="G804" s="12"/>
      <c r="H804" s="12"/>
      <c r="I804" s="12"/>
      <c r="J804" s="12"/>
      <c r="K804" s="12"/>
      <c r="L804" s="12"/>
      <c r="M804" s="12"/>
      <c r="N804" s="12">
        <v>5.27428246560173</v>
      </c>
      <c r="O804" s="13"/>
      <c r="P804" s="12" t="s">
        <v>232</v>
      </c>
      <c r="Q804" s="12">
        <f t="shared" si="373"/>
        <v>54254956.164622851</v>
      </c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3"/>
      <c r="AD804" s="12" t="s">
        <v>232</v>
      </c>
      <c r="AE804" s="12">
        <f t="shared" si="372"/>
        <v>0.31625045592291912</v>
      </c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3"/>
    </row>
    <row r="805" spans="1:43" x14ac:dyDescent="0.25">
      <c r="A805" s="12" t="s">
        <v>233</v>
      </c>
      <c r="B805">
        <v>39900568</v>
      </c>
      <c r="C805">
        <v>20250</v>
      </c>
      <c r="F805" s="12"/>
      <c r="G805" s="12"/>
      <c r="H805" s="12"/>
      <c r="I805" s="12"/>
      <c r="J805" s="12"/>
      <c r="K805" s="12"/>
      <c r="L805" s="12"/>
      <c r="M805" s="12"/>
      <c r="N805" s="12">
        <v>1</v>
      </c>
      <c r="O805" s="13"/>
      <c r="P805" s="12" t="s">
        <v>233</v>
      </c>
      <c r="Q805" s="12">
        <f t="shared" si="373"/>
        <v>39900568</v>
      </c>
      <c r="R805" s="12">
        <f t="shared" si="374"/>
        <v>20250</v>
      </c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3"/>
      <c r="AD805" s="12" t="s">
        <v>233</v>
      </c>
      <c r="AE805" s="12">
        <f t="shared" si="372"/>
        <v>0.23257917273576983</v>
      </c>
      <c r="AF805" s="12">
        <f>R805/$Q$812</f>
        <v>1.1803662163153514E-4</v>
      </c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3"/>
    </row>
    <row r="806" spans="1:43" x14ac:dyDescent="0.25">
      <c r="A806" s="12" t="s">
        <v>234</v>
      </c>
      <c r="B806">
        <v>12016691</v>
      </c>
      <c r="F806" s="12"/>
      <c r="G806" s="12"/>
      <c r="H806" s="12"/>
      <c r="I806" s="12"/>
      <c r="J806" s="12"/>
      <c r="K806" s="12"/>
      <c r="L806" s="12"/>
      <c r="M806" s="12"/>
      <c r="N806" s="12">
        <v>9.4133004498598787</v>
      </c>
      <c r="O806" s="13"/>
      <c r="P806" s="12" t="s">
        <v>234</v>
      </c>
      <c r="Q806" s="12">
        <f t="shared" si="373"/>
        <v>113116722.79612716</v>
      </c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3"/>
      <c r="AD806" s="12" t="s">
        <v>234</v>
      </c>
      <c r="AE806" s="12">
        <f t="shared" si="372"/>
        <v>0.65935386710546706</v>
      </c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3"/>
    </row>
    <row r="807" spans="1:43" x14ac:dyDescent="0.25">
      <c r="A807" s="12" t="s">
        <v>235</v>
      </c>
      <c r="B807">
        <v>28817375</v>
      </c>
      <c r="C807">
        <v>13236</v>
      </c>
      <c r="F807" s="12"/>
      <c r="G807" s="12"/>
      <c r="H807" s="12"/>
      <c r="I807" s="12"/>
      <c r="J807" s="12"/>
      <c r="K807" s="12"/>
      <c r="L807" s="12"/>
      <c r="M807" s="12"/>
      <c r="N807" s="12">
        <v>3.3537949993383345</v>
      </c>
      <c r="O807" s="13"/>
      <c r="P807" s="12" t="s">
        <v>235</v>
      </c>
      <c r="Q807" s="12">
        <f t="shared" ref="Q807:Q811" si="375">B807*$N807</f>
        <v>96647568.169057533</v>
      </c>
      <c r="R807" s="12">
        <f t="shared" ref="R807:R809" si="376">C807*$N807</f>
        <v>44390.830611242192</v>
      </c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3"/>
      <c r="AD807" s="12" t="s">
        <v>235</v>
      </c>
      <c r="AE807" s="12">
        <f t="shared" si="372"/>
        <v>0.56335567583106394</v>
      </c>
      <c r="AF807" s="12">
        <f>R807/$Q$812</f>
        <v>2.5875277416142036E-4</v>
      </c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3"/>
    </row>
    <row r="808" spans="1:43" x14ac:dyDescent="0.25">
      <c r="A808" s="12" t="s">
        <v>236</v>
      </c>
      <c r="B808">
        <v>105951</v>
      </c>
      <c r="F808" s="12"/>
      <c r="G808" s="12"/>
      <c r="H808" s="12"/>
      <c r="I808" s="12"/>
      <c r="J808" s="12"/>
      <c r="K808" s="12"/>
      <c r="L808" s="12"/>
      <c r="M808" s="12"/>
      <c r="N808" s="12">
        <v>3.7705854651120836</v>
      </c>
      <c r="O808" s="13"/>
      <c r="P808" s="12" t="s">
        <v>236</v>
      </c>
      <c r="Q808" s="12">
        <f t="shared" si="375"/>
        <v>399497.30061409035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3"/>
      <c r="AD808" s="12" t="s">
        <v>236</v>
      </c>
      <c r="AE808" s="12">
        <f t="shared" si="372"/>
        <v>2.3286573686619769E-3</v>
      </c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3"/>
    </row>
    <row r="809" spans="1:43" x14ac:dyDescent="0.25">
      <c r="A809" s="12" t="s">
        <v>237</v>
      </c>
      <c r="B809">
        <v>8550012</v>
      </c>
      <c r="C809">
        <v>12609</v>
      </c>
      <c r="F809" s="12"/>
      <c r="G809" s="12"/>
      <c r="H809" s="12"/>
      <c r="I809" s="12"/>
      <c r="J809" s="12"/>
      <c r="K809" s="12"/>
      <c r="L809" s="12"/>
      <c r="M809" s="12"/>
      <c r="N809" s="12">
        <v>10.154589962199262</v>
      </c>
      <c r="O809" s="13"/>
      <c r="P809" s="12" t="s">
        <v>237</v>
      </c>
      <c r="Q809" s="12">
        <f t="shared" si="375"/>
        <v>86821866.03188324</v>
      </c>
      <c r="R809" s="12">
        <f t="shared" si="376"/>
        <v>128039.22483337049</v>
      </c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3"/>
      <c r="AD809" s="12" t="s">
        <v>237</v>
      </c>
      <c r="AE809" s="12">
        <f t="shared" si="372"/>
        <v>0.50608196297033259</v>
      </c>
      <c r="AF809" s="12">
        <f>R809/$Q$812</f>
        <v>7.463366684272401E-4</v>
      </c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3"/>
    </row>
    <row r="810" spans="1:43" x14ac:dyDescent="0.25">
      <c r="A810" s="12" t="s">
        <v>238</v>
      </c>
      <c r="B810">
        <v>46618338</v>
      </c>
      <c r="F810" s="12"/>
      <c r="G810" s="12"/>
      <c r="H810" s="12"/>
      <c r="I810" s="12"/>
      <c r="J810" s="12"/>
      <c r="K810" s="12"/>
      <c r="L810" s="12"/>
      <c r="M810" s="12"/>
      <c r="N810" s="12">
        <v>2.4585723137428261</v>
      </c>
      <c r="O810" s="13"/>
      <c r="P810" s="12" t="s">
        <v>238</v>
      </c>
      <c r="Q810" s="12">
        <f t="shared" si="375"/>
        <v>114614555.11950511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3"/>
      <c r="AD810" s="12" t="s">
        <v>238</v>
      </c>
      <c r="AE810" s="12">
        <f t="shared" si="372"/>
        <v>0.66808468523988906</v>
      </c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3"/>
    </row>
    <row r="811" spans="1:43" x14ac:dyDescent="0.25">
      <c r="A811" s="12" t="s">
        <v>239</v>
      </c>
      <c r="B811">
        <v>8732661</v>
      </c>
      <c r="F811" s="12"/>
      <c r="G811" s="12"/>
      <c r="H811" s="12"/>
      <c r="I811" s="12"/>
      <c r="J811" s="12"/>
      <c r="K811" s="12"/>
      <c r="L811" s="12"/>
      <c r="M811" s="12"/>
      <c r="N811" s="12">
        <v>5.7441821194253215</v>
      </c>
      <c r="O811" s="13"/>
      <c r="P811" s="12" t="s">
        <v>239</v>
      </c>
      <c r="Q811" s="12">
        <f t="shared" si="375"/>
        <v>50161995.171202846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3"/>
      <c r="AD811" s="12" t="s">
        <v>239</v>
      </c>
      <c r="AE811" s="12">
        <f t="shared" si="372"/>
        <v>0.2923927132990698</v>
      </c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3"/>
    </row>
    <row r="812" spans="1:43" ht="15.75" x14ac:dyDescent="0.25">
      <c r="A812" s="11" t="s">
        <v>240</v>
      </c>
      <c r="B812" s="12">
        <f t="shared" ref="B812:M812" si="377">AVERAGE(B802:B806)</f>
        <v>14957118.199999999</v>
      </c>
      <c r="C812" s="12">
        <f t="shared" si="377"/>
        <v>18216</v>
      </c>
      <c r="D812" s="12" t="e">
        <f t="shared" si="377"/>
        <v>#DIV/0!</v>
      </c>
      <c r="E812" s="12" t="e">
        <f t="shared" si="377"/>
        <v>#DIV/0!</v>
      </c>
      <c r="F812" s="12" t="e">
        <f t="shared" si="377"/>
        <v>#DIV/0!</v>
      </c>
      <c r="G812" s="12" t="e">
        <f t="shared" si="377"/>
        <v>#DIV/0!</v>
      </c>
      <c r="H812" s="12" t="e">
        <f t="shared" si="377"/>
        <v>#DIV/0!</v>
      </c>
      <c r="I812" s="12" t="e">
        <f t="shared" si="377"/>
        <v>#DIV/0!</v>
      </c>
      <c r="J812" s="12" t="e">
        <f t="shared" si="377"/>
        <v>#DIV/0!</v>
      </c>
      <c r="K812" s="12" t="e">
        <f t="shared" si="377"/>
        <v>#DIV/0!</v>
      </c>
      <c r="L812" s="12" t="e">
        <f t="shared" si="377"/>
        <v>#DIV/0!</v>
      </c>
      <c r="M812" s="12" t="e">
        <f t="shared" si="377"/>
        <v>#DIV/0!</v>
      </c>
      <c r="N812" s="12"/>
      <c r="O812" s="13"/>
      <c r="P812" s="11" t="s">
        <v>240</v>
      </c>
      <c r="Q812" s="12">
        <f>AVERAGE(Q802:Q806)</f>
        <v>171556926.31743306</v>
      </c>
      <c r="R812" s="12">
        <f>AVERAGE(R802:R806)</f>
        <v>436223.53039160697</v>
      </c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3"/>
      <c r="AD812" s="11" t="s">
        <v>240</v>
      </c>
      <c r="AE812" s="12">
        <f>AVERAGE(AE802:AE806)</f>
        <v>0.99999999999999978</v>
      </c>
      <c r="AF812" s="12">
        <f>AVERAGE(AF802:AF806)</f>
        <v>2.5427334224003254E-3</v>
      </c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3"/>
    </row>
    <row r="813" spans="1:43" ht="15.75" x14ac:dyDescent="0.25">
      <c r="A813" s="11" t="s">
        <v>241</v>
      </c>
      <c r="B813" s="12">
        <f>AVERAGE(B807:B811)</f>
        <v>18564867.399999999</v>
      </c>
      <c r="C813" s="12">
        <f t="shared" ref="C813:M813" si="378">AVERAGE(C807:C811)</f>
        <v>12922.5</v>
      </c>
      <c r="D813" s="12" t="e">
        <f t="shared" si="378"/>
        <v>#DIV/0!</v>
      </c>
      <c r="E813" s="12" t="e">
        <f t="shared" si="378"/>
        <v>#DIV/0!</v>
      </c>
      <c r="F813" s="12" t="e">
        <f t="shared" si="378"/>
        <v>#DIV/0!</v>
      </c>
      <c r="G813" s="12" t="e">
        <f t="shared" si="378"/>
        <v>#DIV/0!</v>
      </c>
      <c r="H813" s="12" t="e">
        <f t="shared" si="378"/>
        <v>#DIV/0!</v>
      </c>
      <c r="I813" s="12" t="e">
        <f t="shared" si="378"/>
        <v>#DIV/0!</v>
      </c>
      <c r="J813" s="12" t="e">
        <f t="shared" si="378"/>
        <v>#DIV/0!</v>
      </c>
      <c r="K813" s="12" t="e">
        <f t="shared" si="378"/>
        <v>#DIV/0!</v>
      </c>
      <c r="L813" s="12" t="e">
        <f t="shared" si="378"/>
        <v>#DIV/0!</v>
      </c>
      <c r="M813" s="12" t="e">
        <f t="shared" si="378"/>
        <v>#DIV/0!</v>
      </c>
      <c r="N813" s="12"/>
      <c r="O813" s="13"/>
      <c r="P813" s="11" t="s">
        <v>241</v>
      </c>
      <c r="Q813" s="12">
        <f>AVERAGE(Q807:Q811)</f>
        <v>69729096.358452559</v>
      </c>
      <c r="R813" s="12">
        <f t="shared" ref="R813" si="379">AVERAGE(R807:R811)</f>
        <v>86215.027722306346</v>
      </c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3"/>
      <c r="AD813" s="11" t="s">
        <v>241</v>
      </c>
      <c r="AE813" s="12">
        <f>AVERAGE(AE807:AE811)</f>
        <v>0.40644873894180356</v>
      </c>
      <c r="AF813" s="12">
        <f>AVERAGE(AF807:AF811)</f>
        <v>5.025447212943302E-4</v>
      </c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3"/>
    </row>
    <row r="814" spans="1:43" ht="15.75" x14ac:dyDescent="0.25">
      <c r="A814" s="1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5"/>
      <c r="P814" s="11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5"/>
      <c r="AD814" s="11" t="s">
        <v>242</v>
      </c>
      <c r="AE814" s="14">
        <f>TTEST(AE802:AE806,AE807:AE811,1,2)</f>
        <v>0.21506812627475791</v>
      </c>
      <c r="AF814" s="14">
        <f>TTEST(AF802:AF806,AF807:AF811,1,2)</f>
        <v>0.24529100746787302</v>
      </c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5"/>
    </row>
    <row r="815" spans="1:43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</row>
    <row r="816" spans="1:43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</row>
    <row r="817" spans="1:43" ht="15.75" x14ac:dyDescent="0.25">
      <c r="A817" s="11" t="s">
        <v>216</v>
      </c>
      <c r="B817" s="17" t="s">
        <v>73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2"/>
      <c r="N817" s="12"/>
      <c r="O817" s="13"/>
      <c r="P817" s="11" t="s">
        <v>217</v>
      </c>
      <c r="Q817" s="17" t="str">
        <f>B817</f>
        <v>Taurine</v>
      </c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2"/>
      <c r="AC817" s="13"/>
      <c r="AD817" s="11" t="s">
        <v>214</v>
      </c>
      <c r="AE817" s="17" t="str">
        <f>B817</f>
        <v>Taurine</v>
      </c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2"/>
      <c r="AQ817" s="13"/>
    </row>
    <row r="818" spans="1:43" x14ac:dyDescent="0.25">
      <c r="A818" s="12"/>
      <c r="B818" s="14" t="s">
        <v>218</v>
      </c>
      <c r="C818" s="14" t="s">
        <v>219</v>
      </c>
      <c r="D818" s="14" t="s">
        <v>220</v>
      </c>
      <c r="E818" s="14" t="s">
        <v>221</v>
      </c>
      <c r="F818" s="14" t="s">
        <v>222</v>
      </c>
      <c r="G818" s="14" t="s">
        <v>223</v>
      </c>
      <c r="H818" s="14" t="s">
        <v>224</v>
      </c>
      <c r="I818" s="14" t="s">
        <v>225</v>
      </c>
      <c r="J818" s="14" t="s">
        <v>226</v>
      </c>
      <c r="K818" s="14" t="s">
        <v>227</v>
      </c>
      <c r="L818" s="14" t="s">
        <v>228</v>
      </c>
      <c r="M818" s="14" t="s">
        <v>229</v>
      </c>
      <c r="N818" s="14" t="s">
        <v>213</v>
      </c>
      <c r="O818" s="13"/>
      <c r="P818" s="12"/>
      <c r="Q818" s="14" t="s">
        <v>218</v>
      </c>
      <c r="R818" s="14" t="s">
        <v>219</v>
      </c>
      <c r="S818" s="14" t="s">
        <v>220</v>
      </c>
      <c r="T818" s="14" t="s">
        <v>221</v>
      </c>
      <c r="U818" s="14" t="s">
        <v>222</v>
      </c>
      <c r="V818" s="14" t="s">
        <v>223</v>
      </c>
      <c r="W818" s="14" t="s">
        <v>224</v>
      </c>
      <c r="X818" s="14" t="s">
        <v>225</v>
      </c>
      <c r="Y818" s="14" t="s">
        <v>226</v>
      </c>
      <c r="Z818" s="14" t="s">
        <v>227</v>
      </c>
      <c r="AA818" s="14" t="s">
        <v>228</v>
      </c>
      <c r="AB818" s="14" t="s">
        <v>229</v>
      </c>
      <c r="AC818" s="13"/>
      <c r="AD818" s="12"/>
      <c r="AE818" s="14" t="s">
        <v>218</v>
      </c>
      <c r="AF818" s="14" t="s">
        <v>219</v>
      </c>
      <c r="AG818" s="14" t="s">
        <v>220</v>
      </c>
      <c r="AH818" s="14" t="s">
        <v>221</v>
      </c>
      <c r="AI818" s="14" t="s">
        <v>222</v>
      </c>
      <c r="AJ818" s="14" t="s">
        <v>223</v>
      </c>
      <c r="AK818" s="14" t="s">
        <v>224</v>
      </c>
      <c r="AL818" s="14" t="s">
        <v>225</v>
      </c>
      <c r="AM818" s="14" t="s">
        <v>226</v>
      </c>
      <c r="AN818" s="14" t="s">
        <v>227</v>
      </c>
      <c r="AO818" s="14" t="s">
        <v>228</v>
      </c>
      <c r="AP818" s="14" t="s">
        <v>229</v>
      </c>
      <c r="AQ818" s="13"/>
    </row>
    <row r="819" spans="1:43" x14ac:dyDescent="0.25">
      <c r="A819" s="12" t="s">
        <v>230</v>
      </c>
      <c r="B819">
        <v>10326808</v>
      </c>
      <c r="C819">
        <v>41717</v>
      </c>
      <c r="F819" s="12"/>
      <c r="G819" s="12"/>
      <c r="H819" s="12"/>
      <c r="I819" s="12"/>
      <c r="J819" s="12"/>
      <c r="K819" s="12"/>
      <c r="L819" s="12"/>
      <c r="M819" s="12"/>
      <c r="N819" s="12">
        <v>3.6634621409977131</v>
      </c>
      <c r="O819" s="13"/>
      <c r="P819" s="12" t="s">
        <v>230</v>
      </c>
      <c r="Q819" s="12">
        <f>B819*$N819</f>
        <v>37831870.145352311</v>
      </c>
      <c r="R819" s="12">
        <f t="shared" ref="R819:R822" si="380">C819*$N819</f>
        <v>152828.65013600158</v>
      </c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3"/>
      <c r="AD819" s="12" t="s">
        <v>230</v>
      </c>
      <c r="AE819" s="12">
        <f>Q819/$Q$829</f>
        <v>1.0027753368192138</v>
      </c>
      <c r="AF819" s="12">
        <f>R819/$Q$829</f>
        <v>4.0508914977490755E-3</v>
      </c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3"/>
    </row>
    <row r="820" spans="1:43" x14ac:dyDescent="0.25">
      <c r="A820" s="12" t="s">
        <v>231</v>
      </c>
      <c r="B820">
        <v>2328203</v>
      </c>
      <c r="F820" s="12"/>
      <c r="G820" s="12"/>
      <c r="H820" s="12"/>
      <c r="I820" s="12"/>
      <c r="J820" s="12"/>
      <c r="K820" s="12"/>
      <c r="L820" s="12"/>
      <c r="M820" s="12"/>
      <c r="N820" s="12">
        <v>52.663271584675194</v>
      </c>
      <c r="O820" s="13"/>
      <c r="P820" s="12" t="s">
        <v>231</v>
      </c>
      <c r="Q820" s="12">
        <f t="shared" ref="Q820:Q823" si="381">B820*$N820</f>
        <v>122610786.89325555</v>
      </c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3"/>
      <c r="AD820" s="12" t="s">
        <v>231</v>
      </c>
      <c r="AE820" s="12">
        <f t="shared" ref="AE820:AE828" si="382">Q820/$Q$829</f>
        <v>3.2499337900074137</v>
      </c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3"/>
    </row>
    <row r="821" spans="1:43" x14ac:dyDescent="0.25">
      <c r="A821" s="12" t="s">
        <v>232</v>
      </c>
      <c r="B821">
        <v>1342498</v>
      </c>
      <c r="F821" s="12"/>
      <c r="G821" s="12"/>
      <c r="H821" s="12"/>
      <c r="I821" s="12"/>
      <c r="J821" s="12"/>
      <c r="K821" s="12"/>
      <c r="L821" s="12"/>
      <c r="M821" s="12"/>
      <c r="N821" s="12">
        <v>5.27428246560173</v>
      </c>
      <c r="O821" s="13"/>
      <c r="P821" s="12" t="s">
        <v>232</v>
      </c>
      <c r="Q821" s="12">
        <f t="shared" si="381"/>
        <v>7080713.6615053909</v>
      </c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3"/>
      <c r="AD821" s="12" t="s">
        <v>232</v>
      </c>
      <c r="AE821" s="12">
        <f t="shared" si="382"/>
        <v>0.18768210504943184</v>
      </c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3"/>
    </row>
    <row r="822" spans="1:43" x14ac:dyDescent="0.25">
      <c r="A822" s="12" t="s">
        <v>233</v>
      </c>
      <c r="B822">
        <v>8311446</v>
      </c>
      <c r="C822">
        <v>22205</v>
      </c>
      <c r="F822" s="12"/>
      <c r="G822" s="12"/>
      <c r="H822" s="12"/>
      <c r="I822" s="12"/>
      <c r="J822" s="12"/>
      <c r="K822" s="12"/>
      <c r="L822" s="12"/>
      <c r="M822" s="12"/>
      <c r="N822" s="12">
        <v>1</v>
      </c>
      <c r="O822" s="13"/>
      <c r="P822" s="12" t="s">
        <v>233</v>
      </c>
      <c r="Q822" s="12">
        <f t="shared" si="381"/>
        <v>8311446</v>
      </c>
      <c r="R822" s="12">
        <f t="shared" si="380"/>
        <v>22205</v>
      </c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3"/>
      <c r="AD822" s="12" t="s">
        <v>233</v>
      </c>
      <c r="AE822" s="12">
        <f t="shared" si="382"/>
        <v>0.22030401960259982</v>
      </c>
      <c r="AF822" s="12">
        <f>R822/$Q$829</f>
        <v>5.8856795258920393E-4</v>
      </c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3"/>
    </row>
    <row r="823" spans="1:43" x14ac:dyDescent="0.25">
      <c r="A823" s="12" t="s">
        <v>234</v>
      </c>
      <c r="B823">
        <v>1359885</v>
      </c>
      <c r="F823" s="12"/>
      <c r="G823" s="12"/>
      <c r="H823" s="12"/>
      <c r="I823" s="12"/>
      <c r="J823" s="12"/>
      <c r="K823" s="12"/>
      <c r="L823" s="12"/>
      <c r="M823" s="12"/>
      <c r="N823" s="12">
        <v>9.4133004498598787</v>
      </c>
      <c r="O823" s="13"/>
      <c r="P823" s="12" t="s">
        <v>234</v>
      </c>
      <c r="Q823" s="12">
        <f t="shared" si="381"/>
        <v>12801006.082257701</v>
      </c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3"/>
      <c r="AD823" s="12" t="s">
        <v>234</v>
      </c>
      <c r="AE823" s="12">
        <f t="shared" si="382"/>
        <v>0.33930474852134035</v>
      </c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3"/>
    </row>
    <row r="824" spans="1:43" x14ac:dyDescent="0.25">
      <c r="A824" s="12" t="s">
        <v>235</v>
      </c>
      <c r="B824">
        <v>5039045</v>
      </c>
      <c r="C824">
        <v>33686</v>
      </c>
      <c r="F824" s="12"/>
      <c r="G824" s="12"/>
      <c r="H824" s="12"/>
      <c r="I824" s="12"/>
      <c r="J824" s="12"/>
      <c r="K824" s="12"/>
      <c r="L824" s="12"/>
      <c r="M824" s="12"/>
      <c r="N824" s="12">
        <v>3.3537949993383345</v>
      </c>
      <c r="O824" s="13"/>
      <c r="P824" s="12" t="s">
        <v>235</v>
      </c>
      <c r="Q824" s="12">
        <f t="shared" ref="Q824:Q828" si="383">B824*$N824</f>
        <v>16899923.922440838</v>
      </c>
      <c r="R824" s="12">
        <f t="shared" ref="R824" si="384">C824*$N824</f>
        <v>112975.93834771114</v>
      </c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3"/>
      <c r="AD824" s="12" t="s">
        <v>235</v>
      </c>
      <c r="AE824" s="12">
        <f t="shared" si="382"/>
        <v>0.44795107507067389</v>
      </c>
      <c r="AF824" s="12">
        <f>R824/$Q$829</f>
        <v>2.9945515300678445E-3</v>
      </c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3"/>
    </row>
    <row r="825" spans="1:43" x14ac:dyDescent="0.25">
      <c r="A825" s="12" t="s">
        <v>236</v>
      </c>
      <c r="B825">
        <v>2463765</v>
      </c>
      <c r="F825" s="12"/>
      <c r="G825" s="12"/>
      <c r="H825" s="12"/>
      <c r="I825" s="12"/>
      <c r="J825" s="12"/>
      <c r="K825" s="12"/>
      <c r="L825" s="12"/>
      <c r="M825" s="12"/>
      <c r="N825" s="12">
        <v>3.7705854651120836</v>
      </c>
      <c r="O825" s="13"/>
      <c r="P825" s="12" t="s">
        <v>236</v>
      </c>
      <c r="Q825" s="12">
        <f t="shared" si="383"/>
        <v>9289836.4984518718</v>
      </c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3"/>
      <c r="AD825" s="12" t="s">
        <v>236</v>
      </c>
      <c r="AE825" s="12">
        <f t="shared" si="382"/>
        <v>0.24623733608566889</v>
      </c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3"/>
    </row>
    <row r="826" spans="1:43" x14ac:dyDescent="0.25">
      <c r="A826" s="12" t="s">
        <v>237</v>
      </c>
      <c r="B826">
        <v>1169437</v>
      </c>
      <c r="F826" s="12"/>
      <c r="G826" s="12"/>
      <c r="H826" s="12"/>
      <c r="I826" s="12"/>
      <c r="J826" s="12"/>
      <c r="K826" s="12"/>
      <c r="L826" s="12"/>
      <c r="M826" s="12"/>
      <c r="N826" s="12">
        <v>10.154589962199262</v>
      </c>
      <c r="O826" s="13"/>
      <c r="P826" s="12" t="s">
        <v>237</v>
      </c>
      <c r="Q826" s="12">
        <f t="shared" si="383"/>
        <v>11875153.221624419</v>
      </c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3"/>
      <c r="AD826" s="12" t="s">
        <v>237</v>
      </c>
      <c r="AE826" s="12">
        <f t="shared" si="382"/>
        <v>0.31476399992499771</v>
      </c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3"/>
    </row>
    <row r="827" spans="1:43" x14ac:dyDescent="0.25">
      <c r="A827" s="12" t="s">
        <v>238</v>
      </c>
      <c r="B827">
        <v>2574937</v>
      </c>
      <c r="F827" s="12"/>
      <c r="G827" s="12"/>
      <c r="H827" s="12"/>
      <c r="I827" s="12"/>
      <c r="J827" s="12"/>
      <c r="K827" s="12"/>
      <c r="L827" s="12"/>
      <c r="M827" s="12"/>
      <c r="N827" s="12">
        <v>2.4585723137428261</v>
      </c>
      <c r="O827" s="13"/>
      <c r="P827" s="12" t="s">
        <v>238</v>
      </c>
      <c r="Q827" s="12">
        <f t="shared" si="383"/>
        <v>6330668.8178320117</v>
      </c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3"/>
      <c r="AD827" s="12" t="s">
        <v>238</v>
      </c>
      <c r="AE827" s="12">
        <f t="shared" si="382"/>
        <v>0.16780134134797134</v>
      </c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3"/>
    </row>
    <row r="828" spans="1:43" x14ac:dyDescent="0.25">
      <c r="A828" s="12" t="s">
        <v>239</v>
      </c>
      <c r="B828">
        <v>1356746</v>
      </c>
      <c r="F828" s="12"/>
      <c r="G828" s="12"/>
      <c r="H828" s="12"/>
      <c r="I828" s="12"/>
      <c r="J828" s="12"/>
      <c r="K828" s="12"/>
      <c r="L828" s="12"/>
      <c r="M828" s="12"/>
      <c r="N828" s="12">
        <v>5.7441821194253215</v>
      </c>
      <c r="O828" s="13"/>
      <c r="P828" s="12" t="s">
        <v>239</v>
      </c>
      <c r="Q828" s="12">
        <f t="shared" si="383"/>
        <v>7793396.1138018277</v>
      </c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3"/>
      <c r="AD828" s="12" t="s">
        <v>239</v>
      </c>
      <c r="AE828" s="12">
        <f t="shared" si="382"/>
        <v>0.20657253746530063</v>
      </c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3"/>
    </row>
    <row r="829" spans="1:43" ht="15.75" x14ac:dyDescent="0.25">
      <c r="A829" s="11" t="s">
        <v>240</v>
      </c>
      <c r="B829" s="12">
        <f t="shared" ref="B829:M829" si="385">AVERAGE(B819:B823)</f>
        <v>4733768</v>
      </c>
      <c r="C829" s="12">
        <f t="shared" si="385"/>
        <v>31961</v>
      </c>
      <c r="D829" s="12" t="e">
        <f t="shared" si="385"/>
        <v>#DIV/0!</v>
      </c>
      <c r="E829" s="12" t="e">
        <f t="shared" si="385"/>
        <v>#DIV/0!</v>
      </c>
      <c r="F829" s="12" t="e">
        <f t="shared" si="385"/>
        <v>#DIV/0!</v>
      </c>
      <c r="G829" s="12" t="e">
        <f t="shared" si="385"/>
        <v>#DIV/0!</v>
      </c>
      <c r="H829" s="12" t="e">
        <f t="shared" si="385"/>
        <v>#DIV/0!</v>
      </c>
      <c r="I829" s="12" t="e">
        <f t="shared" si="385"/>
        <v>#DIV/0!</v>
      </c>
      <c r="J829" s="12" t="e">
        <f t="shared" si="385"/>
        <v>#DIV/0!</v>
      </c>
      <c r="K829" s="12" t="e">
        <f t="shared" si="385"/>
        <v>#DIV/0!</v>
      </c>
      <c r="L829" s="12" t="e">
        <f t="shared" si="385"/>
        <v>#DIV/0!</v>
      </c>
      <c r="M829" s="12" t="e">
        <f t="shared" si="385"/>
        <v>#DIV/0!</v>
      </c>
      <c r="N829" s="12"/>
      <c r="O829" s="13"/>
      <c r="P829" s="11" t="s">
        <v>240</v>
      </c>
      <c r="Q829" s="12">
        <f>AVERAGE(Q819:Q823)</f>
        <v>37727164.556474194</v>
      </c>
      <c r="R829" s="12">
        <f>AVERAGE(R819:R823)</f>
        <v>87516.825068000791</v>
      </c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3"/>
      <c r="AD829" s="11" t="s">
        <v>240</v>
      </c>
      <c r="AE829" s="12">
        <f>AVERAGE(AE819:AE823)</f>
        <v>1</v>
      </c>
      <c r="AF829" s="12">
        <f>AVERAGE(AF819:AF823)</f>
        <v>2.3197297251691396E-3</v>
      </c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3"/>
    </row>
    <row r="830" spans="1:43" ht="15.75" x14ac:dyDescent="0.25">
      <c r="A830" s="11" t="s">
        <v>241</v>
      </c>
      <c r="B830" s="12">
        <f>AVERAGE(B824:B828)</f>
        <v>2520786</v>
      </c>
      <c r="C830" s="12">
        <f t="shared" ref="C830:M830" si="386">AVERAGE(C824:C828)</f>
        <v>33686</v>
      </c>
      <c r="D830" s="12" t="e">
        <f t="shared" si="386"/>
        <v>#DIV/0!</v>
      </c>
      <c r="E830" s="12" t="e">
        <f t="shared" si="386"/>
        <v>#DIV/0!</v>
      </c>
      <c r="F830" s="12" t="e">
        <f t="shared" si="386"/>
        <v>#DIV/0!</v>
      </c>
      <c r="G830" s="12" t="e">
        <f t="shared" si="386"/>
        <v>#DIV/0!</v>
      </c>
      <c r="H830" s="12" t="e">
        <f t="shared" si="386"/>
        <v>#DIV/0!</v>
      </c>
      <c r="I830" s="12" t="e">
        <f t="shared" si="386"/>
        <v>#DIV/0!</v>
      </c>
      <c r="J830" s="12" t="e">
        <f t="shared" si="386"/>
        <v>#DIV/0!</v>
      </c>
      <c r="K830" s="12" t="e">
        <f t="shared" si="386"/>
        <v>#DIV/0!</v>
      </c>
      <c r="L830" s="12" t="e">
        <f t="shared" si="386"/>
        <v>#DIV/0!</v>
      </c>
      <c r="M830" s="12" t="e">
        <f t="shared" si="386"/>
        <v>#DIV/0!</v>
      </c>
      <c r="N830" s="12"/>
      <c r="O830" s="13"/>
      <c r="P830" s="11" t="s">
        <v>241</v>
      </c>
      <c r="Q830" s="12">
        <f>AVERAGE(Q824:Q828)</f>
        <v>10437795.714830194</v>
      </c>
      <c r="R830" s="12">
        <f t="shared" ref="R830" si="387">AVERAGE(R824:R828)</f>
        <v>112975.93834771114</v>
      </c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3"/>
      <c r="AD830" s="11" t="s">
        <v>241</v>
      </c>
      <c r="AE830" s="12">
        <f>AVERAGE(AE824:AE828)</f>
        <v>0.2766652579789225</v>
      </c>
      <c r="AF830" s="12">
        <f>AVERAGE(AF824:AF828)</f>
        <v>2.9945515300678445E-3</v>
      </c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3"/>
    </row>
    <row r="831" spans="1:43" ht="15.75" x14ac:dyDescent="0.25">
      <c r="A831" s="1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5"/>
      <c r="P831" s="11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5"/>
      <c r="AD831" s="11" t="s">
        <v>242</v>
      </c>
      <c r="AE831" s="14">
        <f>TTEST(AE819:AE823,AE824:AE828,1,2)</f>
        <v>0.12520603090281107</v>
      </c>
      <c r="AF831" s="14" t="e">
        <f>TTEST(AF819:AF823,AF824:AF828,1,2)</f>
        <v>#DIV/0!</v>
      </c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5"/>
    </row>
    <row r="832" spans="1:43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</row>
    <row r="833" spans="1:43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</row>
    <row r="834" spans="1:43" ht="15.75" x14ac:dyDescent="0.25">
      <c r="A834" s="11" t="s">
        <v>216</v>
      </c>
      <c r="B834" s="17" t="s">
        <v>186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2"/>
      <c r="N834" s="12"/>
      <c r="O834" s="13"/>
      <c r="P834" s="11" t="s">
        <v>217</v>
      </c>
      <c r="Q834" s="17" t="str">
        <f>B834</f>
        <v>UDP</v>
      </c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2"/>
      <c r="AC834" s="13"/>
      <c r="AD834" s="11" t="s">
        <v>214</v>
      </c>
      <c r="AE834" s="17" t="str">
        <f>B834</f>
        <v>UDP</v>
      </c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2"/>
      <c r="AQ834" s="13"/>
    </row>
    <row r="835" spans="1:43" x14ac:dyDescent="0.25">
      <c r="A835" s="12"/>
      <c r="B835" s="14" t="s">
        <v>218</v>
      </c>
      <c r="C835" s="14" t="s">
        <v>219</v>
      </c>
      <c r="D835" s="14" t="s">
        <v>220</v>
      </c>
      <c r="E835" s="14" t="s">
        <v>221</v>
      </c>
      <c r="F835" s="14" t="s">
        <v>222</v>
      </c>
      <c r="G835" s="14" t="s">
        <v>223</v>
      </c>
      <c r="H835" s="14" t="s">
        <v>224</v>
      </c>
      <c r="I835" s="14" t="s">
        <v>225</v>
      </c>
      <c r="J835" s="14" t="s">
        <v>226</v>
      </c>
      <c r="K835" s="14" t="s">
        <v>227</v>
      </c>
      <c r="L835" s="14" t="s">
        <v>228</v>
      </c>
      <c r="M835" s="14" t="s">
        <v>229</v>
      </c>
      <c r="N835" s="14" t="s">
        <v>213</v>
      </c>
      <c r="O835" s="13"/>
      <c r="P835" s="12"/>
      <c r="Q835" s="14" t="s">
        <v>218</v>
      </c>
      <c r="R835" s="14" t="s">
        <v>219</v>
      </c>
      <c r="S835" s="14" t="s">
        <v>220</v>
      </c>
      <c r="T835" s="14" t="s">
        <v>221</v>
      </c>
      <c r="U835" s="14" t="s">
        <v>222</v>
      </c>
      <c r="V835" s="14" t="s">
        <v>223</v>
      </c>
      <c r="W835" s="14" t="s">
        <v>224</v>
      </c>
      <c r="X835" s="14" t="s">
        <v>225</v>
      </c>
      <c r="Y835" s="14" t="s">
        <v>226</v>
      </c>
      <c r="Z835" s="14" t="s">
        <v>227</v>
      </c>
      <c r="AA835" s="14" t="s">
        <v>228</v>
      </c>
      <c r="AB835" s="14" t="s">
        <v>229</v>
      </c>
      <c r="AC835" s="13"/>
      <c r="AD835" s="12"/>
      <c r="AE835" s="14" t="s">
        <v>218</v>
      </c>
      <c r="AF835" s="14" t="s">
        <v>219</v>
      </c>
      <c r="AG835" s="14" t="s">
        <v>220</v>
      </c>
      <c r="AH835" s="14" t="s">
        <v>221</v>
      </c>
      <c r="AI835" s="14" t="s">
        <v>222</v>
      </c>
      <c r="AJ835" s="14" t="s">
        <v>223</v>
      </c>
      <c r="AK835" s="14" t="s">
        <v>224</v>
      </c>
      <c r="AL835" s="14" t="s">
        <v>225</v>
      </c>
      <c r="AM835" s="14" t="s">
        <v>226</v>
      </c>
      <c r="AN835" s="14" t="s">
        <v>227</v>
      </c>
      <c r="AO835" s="14" t="s">
        <v>228</v>
      </c>
      <c r="AP835" s="14" t="s">
        <v>229</v>
      </c>
      <c r="AQ835" s="13"/>
    </row>
    <row r="836" spans="1:43" x14ac:dyDescent="0.25">
      <c r="A836" s="12" t="s">
        <v>230</v>
      </c>
      <c r="B836">
        <v>96756</v>
      </c>
      <c r="E836">
        <v>64510</v>
      </c>
      <c r="G836">
        <v>14750</v>
      </c>
      <c r="I836" s="12"/>
      <c r="J836" s="12"/>
      <c r="L836" s="12"/>
      <c r="M836" s="12"/>
      <c r="N836" s="12">
        <v>3.6634621409977131</v>
      </c>
      <c r="O836" s="13"/>
      <c r="P836" s="12" t="s">
        <v>230</v>
      </c>
      <c r="Q836" s="12">
        <f>B836*$N836</f>
        <v>354461.9429143747</v>
      </c>
      <c r="R836" s="12"/>
      <c r="S836" s="12"/>
      <c r="T836" s="12">
        <f t="shared" ref="T836:T840" si="388">E836*$N836</f>
        <v>236329.94271576247</v>
      </c>
      <c r="U836" s="12"/>
      <c r="V836" s="12">
        <f t="shared" ref="V836:V840" si="389">G836*$N836</f>
        <v>54036.066579716266</v>
      </c>
      <c r="W836" s="12"/>
      <c r="X836" s="12"/>
      <c r="Y836" s="12"/>
      <c r="Z836" s="12"/>
      <c r="AA836" s="12"/>
      <c r="AB836" s="12"/>
      <c r="AC836" s="13"/>
      <c r="AD836" s="12" t="s">
        <v>230</v>
      </c>
      <c r="AE836" s="12">
        <f t="shared" ref="AE836:AE845" si="390">Q836/$Q$846</f>
        <v>1.0480211843669519E-2</v>
      </c>
      <c r="AF836" s="12"/>
      <c r="AG836" s="12"/>
      <c r="AH836" s="12">
        <f t="shared" ref="AH836:AH845" si="391">T836/$Q$846</f>
        <v>6.9874577910943071E-3</v>
      </c>
      <c r="AI836" s="12"/>
      <c r="AJ836" s="12">
        <f>V836/$Q$846</f>
        <v>1.5976593151238727E-3</v>
      </c>
      <c r="AK836" s="12"/>
      <c r="AL836" s="12"/>
      <c r="AM836" s="12"/>
      <c r="AN836" s="12"/>
      <c r="AO836" s="12"/>
      <c r="AP836" s="12"/>
      <c r="AQ836" s="13"/>
    </row>
    <row r="837" spans="1:43" x14ac:dyDescent="0.25">
      <c r="A837" s="12" t="s">
        <v>231</v>
      </c>
      <c r="B837">
        <v>2620208</v>
      </c>
      <c r="C837">
        <v>222239</v>
      </c>
      <c r="D837">
        <v>2090142</v>
      </c>
      <c r="E837">
        <v>287008</v>
      </c>
      <c r="F837">
        <v>15181</v>
      </c>
      <c r="I837" s="12"/>
      <c r="J837" s="12"/>
      <c r="L837" s="12"/>
      <c r="M837" s="12"/>
      <c r="N837" s="12">
        <v>52.663271584675194</v>
      </c>
      <c r="O837" s="13"/>
      <c r="P837" s="12" t="s">
        <v>231</v>
      </c>
      <c r="Q837" s="12">
        <f t="shared" ref="Q837:Q840" si="392">B837*$N837</f>
        <v>137988725.51233861</v>
      </c>
      <c r="R837" s="12">
        <f t="shared" ref="R837:R840" si="393">C837*$N837</f>
        <v>11703832.813706631</v>
      </c>
      <c r="S837" s="12">
        <f t="shared" ref="S837:S840" si="394">D837*$N837</f>
        <v>110073715.79653618</v>
      </c>
      <c r="T837" s="12">
        <f t="shared" si="388"/>
        <v>15114780.250974458</v>
      </c>
      <c r="U837" s="12">
        <f t="shared" ref="U837:U840" si="395">F837*$N837</f>
        <v>799481.12592695409</v>
      </c>
      <c r="V837" s="12"/>
      <c r="W837" s="12"/>
      <c r="X837" s="12"/>
      <c r="Y837" s="12"/>
      <c r="Z837" s="12"/>
      <c r="AA837" s="12"/>
      <c r="AB837" s="12"/>
      <c r="AC837" s="13"/>
      <c r="AD837" s="12" t="s">
        <v>231</v>
      </c>
      <c r="AE837" s="12">
        <f t="shared" si="390"/>
        <v>4.079848639086797</v>
      </c>
      <c r="AF837" s="12">
        <f t="shared" ref="AF837:AG841" si="396">R837/$Q$846</f>
        <v>0.34604179580476463</v>
      </c>
      <c r="AG837" s="12">
        <f t="shared" si="396"/>
        <v>3.2544984956149117</v>
      </c>
      <c r="AH837" s="12">
        <f t="shared" si="391"/>
        <v>0.44689169646341947</v>
      </c>
      <c r="AI837" s="12">
        <f>U837/$Q$846</f>
        <v>2.3637887598990867E-2</v>
      </c>
      <c r="AJ837" s="12"/>
      <c r="AK837" s="12"/>
      <c r="AL837" s="12"/>
      <c r="AM837" s="12"/>
      <c r="AN837" s="12"/>
      <c r="AO837" s="12"/>
      <c r="AP837" s="12"/>
      <c r="AQ837" s="13"/>
    </row>
    <row r="838" spans="1:43" x14ac:dyDescent="0.25">
      <c r="A838" s="12" t="s">
        <v>232</v>
      </c>
      <c r="B838">
        <v>1571773</v>
      </c>
      <c r="C838">
        <v>61201</v>
      </c>
      <c r="D838">
        <v>1489229</v>
      </c>
      <c r="E838">
        <v>2076426</v>
      </c>
      <c r="F838">
        <v>117092</v>
      </c>
      <c r="G838">
        <v>97337</v>
      </c>
      <c r="I838" s="12"/>
      <c r="J838" s="12"/>
      <c r="L838" s="12"/>
      <c r="M838" s="12"/>
      <c r="N838" s="12">
        <v>5.27428246560173</v>
      </c>
      <c r="O838" s="13"/>
      <c r="P838" s="12" t="s">
        <v>232</v>
      </c>
      <c r="Q838" s="12">
        <f t="shared" si="392"/>
        <v>8289974.7738062283</v>
      </c>
      <c r="R838" s="12">
        <f t="shared" si="393"/>
        <v>322791.36117729149</v>
      </c>
      <c r="S838" s="12">
        <f t="shared" si="394"/>
        <v>7854614.4019655986</v>
      </c>
      <c r="T838" s="12">
        <f t="shared" si="388"/>
        <v>10951657.242919538</v>
      </c>
      <c r="U838" s="12">
        <f t="shared" si="395"/>
        <v>617576.28246223775</v>
      </c>
      <c r="V838" s="12">
        <f t="shared" si="389"/>
        <v>513382.83235427557</v>
      </c>
      <c r="W838" s="12"/>
      <c r="X838" s="12"/>
      <c r="Y838" s="12"/>
      <c r="Z838" s="12"/>
      <c r="AA838" s="12"/>
      <c r="AB838" s="12"/>
      <c r="AC838" s="13"/>
      <c r="AD838" s="12" t="s">
        <v>232</v>
      </c>
      <c r="AE838" s="12">
        <f t="shared" si="390"/>
        <v>0.24510583870819905</v>
      </c>
      <c r="AF838" s="12">
        <f t="shared" si="396"/>
        <v>9.5438224443227422E-3</v>
      </c>
      <c r="AG838" s="12">
        <f t="shared" si="396"/>
        <v>0.23223374054241452</v>
      </c>
      <c r="AH838" s="12">
        <f t="shared" si="391"/>
        <v>0.32380256961120396</v>
      </c>
      <c r="AI838" s="12">
        <f>U838/$Q$846</f>
        <v>1.8259591471555016E-2</v>
      </c>
      <c r="AJ838" s="12">
        <f>V838/$Q$846</f>
        <v>1.5178952063904882E-2</v>
      </c>
      <c r="AK838" s="12"/>
      <c r="AL838" s="12"/>
      <c r="AM838" s="12"/>
      <c r="AN838" s="12"/>
      <c r="AO838" s="12"/>
      <c r="AP838" s="12"/>
      <c r="AQ838" s="13"/>
    </row>
    <row r="839" spans="1:43" x14ac:dyDescent="0.25">
      <c r="A839" s="12" t="s">
        <v>233</v>
      </c>
      <c r="B839">
        <v>5228716</v>
      </c>
      <c r="C839">
        <v>429635</v>
      </c>
      <c r="D839">
        <v>64011</v>
      </c>
      <c r="E839">
        <v>5658889</v>
      </c>
      <c r="F839">
        <v>446487</v>
      </c>
      <c r="G839">
        <v>580964</v>
      </c>
      <c r="H839">
        <v>30874</v>
      </c>
      <c r="I839" s="12"/>
      <c r="J839" s="12"/>
      <c r="K839">
        <v>18351</v>
      </c>
      <c r="L839" s="12"/>
      <c r="M839" s="12"/>
      <c r="N839" s="12">
        <v>1</v>
      </c>
      <c r="O839" s="13"/>
      <c r="P839" s="12" t="s">
        <v>233</v>
      </c>
      <c r="Q839" s="12">
        <f t="shared" si="392"/>
        <v>5228716</v>
      </c>
      <c r="R839" s="12">
        <f t="shared" si="393"/>
        <v>429635</v>
      </c>
      <c r="S839" s="12">
        <f t="shared" si="394"/>
        <v>64011</v>
      </c>
      <c r="T839" s="12">
        <f t="shared" si="388"/>
        <v>5658889</v>
      </c>
      <c r="U839" s="12">
        <f t="shared" si="395"/>
        <v>446487</v>
      </c>
      <c r="V839" s="12">
        <f t="shared" si="389"/>
        <v>580964</v>
      </c>
      <c r="W839" s="12">
        <f t="shared" ref="W839" si="397">H839*$N839</f>
        <v>30874</v>
      </c>
      <c r="X839" s="12"/>
      <c r="Y839" s="12"/>
      <c r="Z839" s="12">
        <f t="shared" ref="Z839" si="398">K839*$N839</f>
        <v>18351</v>
      </c>
      <c r="AA839" s="12"/>
      <c r="AB839" s="12"/>
      <c r="AC839" s="13"/>
      <c r="AD839" s="12" t="s">
        <v>233</v>
      </c>
      <c r="AE839" s="12">
        <f t="shared" si="390"/>
        <v>0.15459502055379062</v>
      </c>
      <c r="AF839" s="12">
        <f t="shared" si="396"/>
        <v>1.2702818752372062E-2</v>
      </c>
      <c r="AG839" s="12">
        <f t="shared" si="396"/>
        <v>1.8925835445391739E-3</v>
      </c>
      <c r="AH839" s="12">
        <f t="shared" si="391"/>
        <v>0.16731374610260333</v>
      </c>
      <c r="AI839" s="12">
        <f>U839/$Q$846</f>
        <v>1.3201074019319525E-2</v>
      </c>
      <c r="AJ839" s="12">
        <f>V839/$Q$846</f>
        <v>1.7177093099149471E-2</v>
      </c>
      <c r="AK839" s="12">
        <f>W839/$Q$846</f>
        <v>9.1283723663280461E-4</v>
      </c>
      <c r="AL839" s="12"/>
      <c r="AM839" s="12"/>
      <c r="AN839" s="12">
        <f>Z839/$Q$846</f>
        <v>5.4257550461386925E-4</v>
      </c>
      <c r="AO839" s="12"/>
      <c r="AP839" s="12"/>
      <c r="AQ839" s="13"/>
    </row>
    <row r="840" spans="1:43" x14ac:dyDescent="0.25">
      <c r="A840" s="12" t="s">
        <v>234</v>
      </c>
      <c r="B840">
        <v>1832325</v>
      </c>
      <c r="C840">
        <v>124059</v>
      </c>
      <c r="D840">
        <v>1675596</v>
      </c>
      <c r="E840">
        <v>2081407</v>
      </c>
      <c r="F840">
        <v>108976</v>
      </c>
      <c r="G840">
        <v>140015</v>
      </c>
      <c r="I840" s="12"/>
      <c r="J840" s="12"/>
      <c r="L840" s="12"/>
      <c r="M840" s="12"/>
      <c r="N840" s="12">
        <v>9.4133004498598787</v>
      </c>
      <c r="O840" s="13"/>
      <c r="P840" s="12" t="s">
        <v>234</v>
      </c>
      <c r="Q840" s="12">
        <f t="shared" si="392"/>
        <v>17248225.746789504</v>
      </c>
      <c r="R840" s="12">
        <f t="shared" si="393"/>
        <v>1167804.6405091668</v>
      </c>
      <c r="S840" s="12">
        <f t="shared" si="394"/>
        <v>15772888.580583414</v>
      </c>
      <c r="T840" s="12">
        <f t="shared" si="388"/>
        <v>19592909.4494415</v>
      </c>
      <c r="U840" s="12">
        <f t="shared" si="395"/>
        <v>1025823.8298239302</v>
      </c>
      <c r="V840" s="12">
        <f t="shared" si="389"/>
        <v>1318003.2624871309</v>
      </c>
      <c r="W840" s="12"/>
      <c r="X840" s="12"/>
      <c r="Y840" s="12"/>
      <c r="Z840" s="12"/>
      <c r="AA840" s="12"/>
      <c r="AB840" s="12"/>
      <c r="AC840" s="13"/>
      <c r="AD840" s="12" t="s">
        <v>234</v>
      </c>
      <c r="AE840" s="12">
        <f t="shared" si="390"/>
        <v>0.50997028980754433</v>
      </c>
      <c r="AF840" s="12">
        <f t="shared" si="396"/>
        <v>3.452793810226578E-2</v>
      </c>
      <c r="AG840" s="12">
        <f t="shared" si="396"/>
        <v>0.46634968017156453</v>
      </c>
      <c r="AH840" s="12">
        <f t="shared" si="391"/>
        <v>0.57929446522721206</v>
      </c>
      <c r="AI840" s="12">
        <f>U840/$Q$846</f>
        <v>3.0330057332660389E-2</v>
      </c>
      <c r="AJ840" s="12">
        <f>V840/$Q$846</f>
        <v>3.8968791086408425E-2</v>
      </c>
      <c r="AK840" s="12"/>
      <c r="AL840" s="12"/>
      <c r="AM840" s="12"/>
      <c r="AN840" s="12"/>
      <c r="AO840" s="12"/>
      <c r="AP840" s="12"/>
      <c r="AQ840" s="13"/>
    </row>
    <row r="841" spans="1:43" x14ac:dyDescent="0.25">
      <c r="A841" s="12" t="s">
        <v>235</v>
      </c>
      <c r="B841">
        <v>2694547</v>
      </c>
      <c r="C841">
        <v>109478</v>
      </c>
      <c r="D841">
        <v>11322593</v>
      </c>
      <c r="E841">
        <v>1308418</v>
      </c>
      <c r="F841">
        <v>164321</v>
      </c>
      <c r="G841">
        <v>62226</v>
      </c>
      <c r="I841" s="12"/>
      <c r="J841" s="12"/>
      <c r="L841" s="12"/>
      <c r="M841" s="12"/>
      <c r="N841" s="12">
        <v>3.3537949993383345</v>
      </c>
      <c r="O841" s="13"/>
      <c r="P841" s="12" t="s">
        <v>235</v>
      </c>
      <c r="Q841" s="12">
        <f t="shared" ref="Q841:Q845" si="399">B841*$N841</f>
        <v>9036958.2540821116</v>
      </c>
      <c r="R841" s="12">
        <f t="shared" ref="R841:R845" si="400">C841*$N841</f>
        <v>367166.76893756218</v>
      </c>
      <c r="S841" s="12">
        <f t="shared" ref="S841:S845" si="401">D841*$N841</f>
        <v>37973655.782943234</v>
      </c>
      <c r="T841" s="12">
        <f t="shared" ref="T841:T845" si="402">E841*$N841</f>
        <v>4388165.7454442652</v>
      </c>
      <c r="U841" s="12">
        <f t="shared" ref="U841:U845" si="403">F841*$N841</f>
        <v>551098.94808627444</v>
      </c>
      <c r="V841" s="12">
        <f t="shared" ref="V841:V845" si="404">G841*$N841</f>
        <v>208693.2476288272</v>
      </c>
      <c r="W841" s="12"/>
      <c r="X841" s="12"/>
      <c r="Y841" s="12"/>
      <c r="Z841" s="12"/>
      <c r="AA841" s="12"/>
      <c r="AB841" s="12"/>
      <c r="AC841" s="13"/>
      <c r="AD841" s="12" t="s">
        <v>235</v>
      </c>
      <c r="AE841" s="12">
        <f t="shared" si="390"/>
        <v>0.26719155277004369</v>
      </c>
      <c r="AF841" s="12">
        <f t="shared" si="396"/>
        <v>1.0855849541373317E-2</v>
      </c>
      <c r="AG841" s="12">
        <f t="shared" si="396"/>
        <v>1.1227494658854449</v>
      </c>
      <c r="AH841" s="12">
        <f t="shared" si="391"/>
        <v>0.12974286107916286</v>
      </c>
      <c r="AI841" s="12">
        <f>U841/$Q$846</f>
        <v>1.6294086962567865E-2</v>
      </c>
      <c r="AJ841" s="12">
        <f>V841/$Q$846</f>
        <v>6.1703364471537292E-3</v>
      </c>
      <c r="AK841" s="12"/>
      <c r="AL841" s="12"/>
      <c r="AM841" s="12"/>
      <c r="AN841" s="12"/>
      <c r="AO841" s="12"/>
      <c r="AP841" s="12"/>
      <c r="AQ841" s="13"/>
    </row>
    <row r="842" spans="1:43" x14ac:dyDescent="0.25">
      <c r="A842" s="12" t="s">
        <v>236</v>
      </c>
      <c r="B842">
        <v>96463</v>
      </c>
      <c r="E842">
        <v>57380</v>
      </c>
      <c r="I842" s="12"/>
      <c r="J842" s="12"/>
      <c r="L842" s="12"/>
      <c r="M842" s="12"/>
      <c r="N842" s="12">
        <v>3.7705854651120836</v>
      </c>
      <c r="O842" s="13"/>
      <c r="P842" s="12" t="s">
        <v>236</v>
      </c>
      <c r="Q842" s="12">
        <f t="shared" si="399"/>
        <v>363721.98572110693</v>
      </c>
      <c r="R842" s="12"/>
      <c r="S842" s="12"/>
      <c r="T842" s="12">
        <f t="shared" si="402"/>
        <v>216356.19398813136</v>
      </c>
      <c r="U842" s="12"/>
      <c r="V842" s="12"/>
      <c r="W842" s="12"/>
      <c r="X842" s="12"/>
      <c r="Y842" s="12"/>
      <c r="Z842" s="12"/>
      <c r="AA842" s="12"/>
      <c r="AB842" s="12"/>
      <c r="AC842" s="13"/>
      <c r="AD842" s="12" t="s">
        <v>236</v>
      </c>
      <c r="AE842" s="12">
        <f t="shared" si="390"/>
        <v>1.0753999233926659E-2</v>
      </c>
      <c r="AF842" s="12"/>
      <c r="AG842" s="12"/>
      <c r="AH842" s="12">
        <f t="shared" si="391"/>
        <v>6.3969032275868641E-3</v>
      </c>
      <c r="AI842" s="12"/>
      <c r="AJ842" s="12"/>
      <c r="AK842" s="12"/>
      <c r="AL842" s="12"/>
      <c r="AM842" s="12"/>
      <c r="AN842" s="12"/>
      <c r="AO842" s="12"/>
      <c r="AP842" s="12"/>
      <c r="AQ842" s="13"/>
    </row>
    <row r="843" spans="1:43" x14ac:dyDescent="0.25">
      <c r="A843" s="12" t="s">
        <v>237</v>
      </c>
      <c r="B843">
        <v>1058905</v>
      </c>
      <c r="C843">
        <v>88908</v>
      </c>
      <c r="D843">
        <v>903561</v>
      </c>
      <c r="E843">
        <v>817600</v>
      </c>
      <c r="F843">
        <v>40345</v>
      </c>
      <c r="G843">
        <v>53391</v>
      </c>
      <c r="I843" s="12"/>
      <c r="J843" s="12"/>
      <c r="L843" s="12"/>
      <c r="M843" s="12"/>
      <c r="N843" s="12">
        <v>10.154589962199262</v>
      </c>
      <c r="O843" s="13"/>
      <c r="P843" s="12" t="s">
        <v>237</v>
      </c>
      <c r="Q843" s="12">
        <f t="shared" si="399"/>
        <v>10752746.08392261</v>
      </c>
      <c r="R843" s="12">
        <f t="shared" si="400"/>
        <v>902824.28435921203</v>
      </c>
      <c r="S843" s="12">
        <f t="shared" si="401"/>
        <v>9175291.4608347267</v>
      </c>
      <c r="T843" s="12">
        <f t="shared" si="402"/>
        <v>8302392.7530941172</v>
      </c>
      <c r="U843" s="12">
        <f t="shared" si="403"/>
        <v>409686.93202492921</v>
      </c>
      <c r="V843" s="12">
        <f t="shared" si="404"/>
        <v>542163.71267178084</v>
      </c>
      <c r="W843" s="12"/>
      <c r="X843" s="12"/>
      <c r="Y843" s="12"/>
      <c r="Z843" s="12"/>
      <c r="AA843" s="12"/>
      <c r="AB843" s="12"/>
      <c r="AC843" s="13"/>
      <c r="AD843" s="12" t="s">
        <v>237</v>
      </c>
      <c r="AE843" s="12">
        <f t="shared" si="390"/>
        <v>0.31792145564106128</v>
      </c>
      <c r="AF843" s="12">
        <f t="shared" ref="AF843:AG845" si="405">R843/$Q$846</f>
        <v>2.6693386827085979E-2</v>
      </c>
      <c r="AG843" s="12">
        <f t="shared" si="405"/>
        <v>0.27128158652616896</v>
      </c>
      <c r="AH843" s="12">
        <f t="shared" si="391"/>
        <v>0.24547299534153841</v>
      </c>
      <c r="AI843" s="12">
        <f t="shared" ref="AI843:AJ845" si="406">U843/$Q$846</f>
        <v>1.2113023479763167E-2</v>
      </c>
      <c r="AJ843" s="12">
        <f t="shared" si="406"/>
        <v>1.6029903001810272E-2</v>
      </c>
      <c r="AK843" s="12"/>
      <c r="AL843" s="12"/>
      <c r="AM843" s="12"/>
      <c r="AN843" s="12"/>
      <c r="AO843" s="12"/>
      <c r="AP843" s="12"/>
      <c r="AQ843" s="13"/>
    </row>
    <row r="844" spans="1:43" x14ac:dyDescent="0.25">
      <c r="A844" s="12" t="s">
        <v>238</v>
      </c>
      <c r="B844">
        <v>1887599</v>
      </c>
      <c r="C844">
        <v>178914</v>
      </c>
      <c r="D844">
        <v>6813834</v>
      </c>
      <c r="E844">
        <v>685388</v>
      </c>
      <c r="F844">
        <v>88164</v>
      </c>
      <c r="G844">
        <v>61065</v>
      </c>
      <c r="I844" s="12"/>
      <c r="J844" s="12"/>
      <c r="L844" s="12"/>
      <c r="M844" s="12"/>
      <c r="N844" s="12">
        <v>2.4585723137428261</v>
      </c>
      <c r="O844" s="13"/>
      <c r="P844" s="12" t="s">
        <v>238</v>
      </c>
      <c r="Q844" s="12">
        <f t="shared" si="399"/>
        <v>4640798.640848645</v>
      </c>
      <c r="R844" s="12">
        <f t="shared" si="400"/>
        <v>439873.00694098399</v>
      </c>
      <c r="S844" s="12">
        <f t="shared" si="401"/>
        <v>16752303.622839537</v>
      </c>
      <c r="T844" s="12">
        <f t="shared" si="402"/>
        <v>1685075.960971568</v>
      </c>
      <c r="U844" s="12">
        <f t="shared" si="403"/>
        <v>216757.56946882253</v>
      </c>
      <c r="V844" s="12">
        <f t="shared" si="404"/>
        <v>150132.71833870569</v>
      </c>
      <c r="W844" s="12"/>
      <c r="X844" s="12"/>
      <c r="Y844" s="12"/>
      <c r="Z844" s="12"/>
      <c r="AA844" s="12"/>
      <c r="AB844" s="12"/>
      <c r="AC844" s="13"/>
      <c r="AD844" s="12" t="s">
        <v>238</v>
      </c>
      <c r="AE844" s="12">
        <f t="shared" si="390"/>
        <v>0.1372123407100328</v>
      </c>
      <c r="AF844" s="12">
        <f t="shared" si="405"/>
        <v>1.3005521154543315E-2</v>
      </c>
      <c r="AG844" s="12">
        <f t="shared" si="405"/>
        <v>0.49530759040961858</v>
      </c>
      <c r="AH844" s="12">
        <f t="shared" si="391"/>
        <v>4.982185929033018E-2</v>
      </c>
      <c r="AI844" s="12">
        <f t="shared" si="406"/>
        <v>6.4087705102404335E-3</v>
      </c>
      <c r="AJ844" s="12">
        <f t="shared" si="406"/>
        <v>4.4389044418110804E-3</v>
      </c>
      <c r="AK844" s="12"/>
      <c r="AL844" s="12"/>
      <c r="AM844" s="12"/>
      <c r="AN844" s="12"/>
      <c r="AO844" s="12"/>
      <c r="AP844" s="12"/>
      <c r="AQ844" s="13"/>
    </row>
    <row r="845" spans="1:43" x14ac:dyDescent="0.25">
      <c r="A845" s="12" t="s">
        <v>239</v>
      </c>
      <c r="B845">
        <v>2218403</v>
      </c>
      <c r="C845">
        <v>228702</v>
      </c>
      <c r="D845">
        <v>740674</v>
      </c>
      <c r="E845">
        <v>3134853</v>
      </c>
      <c r="F845">
        <v>153462</v>
      </c>
      <c r="G845">
        <v>162026</v>
      </c>
      <c r="I845" s="12"/>
      <c r="J845" s="12"/>
      <c r="L845" s="12"/>
      <c r="M845" s="12"/>
      <c r="N845" s="12">
        <v>5.7441821194253215</v>
      </c>
      <c r="O845" s="13"/>
      <c r="P845" s="12" t="s">
        <v>239</v>
      </c>
      <c r="Q845" s="12">
        <f t="shared" si="399"/>
        <v>12742910.846279491</v>
      </c>
      <c r="R845" s="12">
        <f t="shared" si="400"/>
        <v>1313705.9390768099</v>
      </c>
      <c r="S845" s="12">
        <f t="shared" si="401"/>
        <v>4254566.3471232308</v>
      </c>
      <c r="T845" s="12">
        <f t="shared" si="402"/>
        <v>18007166.549626827</v>
      </c>
      <c r="U845" s="12">
        <f t="shared" si="403"/>
        <v>881513.67641124874</v>
      </c>
      <c r="V845" s="12">
        <f t="shared" si="404"/>
        <v>930706.8520820071</v>
      </c>
      <c r="W845" s="12"/>
      <c r="X845" s="12"/>
      <c r="Y845" s="12"/>
      <c r="Z845" s="12"/>
      <c r="AA845" s="12"/>
      <c r="AB845" s="12"/>
      <c r="AC845" s="13"/>
      <c r="AD845" s="12" t="s">
        <v>239</v>
      </c>
      <c r="AE845" s="12">
        <f t="shared" si="390"/>
        <v>0.37676373400194224</v>
      </c>
      <c r="AF845" s="12">
        <f t="shared" si="405"/>
        <v>3.8841734118513271E-2</v>
      </c>
      <c r="AG845" s="12">
        <f t="shared" si="405"/>
        <v>0.12579278964108623</v>
      </c>
      <c r="AH845" s="12">
        <f t="shared" si="391"/>
        <v>0.53240954047898004</v>
      </c>
      <c r="AI845" s="12">
        <f t="shared" si="406"/>
        <v>2.6063305967133143E-2</v>
      </c>
      <c r="AJ845" s="12">
        <f t="shared" si="406"/>
        <v>2.7517777773199321E-2</v>
      </c>
      <c r="AK845" s="12"/>
      <c r="AL845" s="12"/>
      <c r="AM845" s="12"/>
      <c r="AN845" s="12"/>
      <c r="AO845" s="12"/>
      <c r="AP845" s="12"/>
      <c r="AQ845" s="13"/>
    </row>
    <row r="846" spans="1:43" ht="15.75" x14ac:dyDescent="0.25">
      <c r="A846" s="11" t="s">
        <v>240</v>
      </c>
      <c r="B846" s="12">
        <f t="shared" ref="B846:M846" si="407">AVERAGE(B836:B840)</f>
        <v>2269955.6</v>
      </c>
      <c r="C846" s="12">
        <f t="shared" si="407"/>
        <v>209283.5</v>
      </c>
      <c r="D846" s="12">
        <f t="shared" si="407"/>
        <v>1329744.5</v>
      </c>
      <c r="E846" s="12">
        <f t="shared" si="407"/>
        <v>2033648</v>
      </c>
      <c r="F846" s="12">
        <f t="shared" si="407"/>
        <v>171934</v>
      </c>
      <c r="G846" s="12">
        <f t="shared" si="407"/>
        <v>208266.5</v>
      </c>
      <c r="H846" s="12">
        <f t="shared" si="407"/>
        <v>30874</v>
      </c>
      <c r="I846" s="12" t="e">
        <f t="shared" si="407"/>
        <v>#DIV/0!</v>
      </c>
      <c r="J846" s="12" t="e">
        <f t="shared" si="407"/>
        <v>#DIV/0!</v>
      </c>
      <c r="K846" s="12">
        <f t="shared" si="407"/>
        <v>18351</v>
      </c>
      <c r="L846" s="12" t="e">
        <f t="shared" si="407"/>
        <v>#DIV/0!</v>
      </c>
      <c r="M846" s="12" t="e">
        <f t="shared" si="407"/>
        <v>#DIV/0!</v>
      </c>
      <c r="N846" s="12"/>
      <c r="O846" s="13"/>
      <c r="P846" s="11" t="s">
        <v>240</v>
      </c>
      <c r="Q846" s="12">
        <f t="shared" ref="Q846:W846" si="408">AVERAGE(Q836:Q840)</f>
        <v>33822020.795169741</v>
      </c>
      <c r="R846" s="12">
        <f t="shared" si="408"/>
        <v>3406015.9538482726</v>
      </c>
      <c r="S846" s="12">
        <f t="shared" si="408"/>
        <v>33441307.444771297</v>
      </c>
      <c r="T846" s="12">
        <f t="shared" si="408"/>
        <v>10310913.177210253</v>
      </c>
      <c r="U846" s="12">
        <f t="shared" si="408"/>
        <v>722342.05955328047</v>
      </c>
      <c r="V846" s="12">
        <f t="shared" si="408"/>
        <v>616596.54035528074</v>
      </c>
      <c r="W846" s="12">
        <f t="shared" si="408"/>
        <v>30874</v>
      </c>
      <c r="X846" s="12"/>
      <c r="Y846" s="12"/>
      <c r="Z846" s="12">
        <f>AVERAGE(Z836:Z840)</f>
        <v>18351</v>
      </c>
      <c r="AA846" s="12"/>
      <c r="AB846" s="12"/>
      <c r="AC846" s="13"/>
      <c r="AD846" s="11" t="s">
        <v>240</v>
      </c>
      <c r="AE846" s="12">
        <f t="shared" ref="AE846:AK846" si="409">AVERAGE(AE836:AE840)</f>
        <v>1</v>
      </c>
      <c r="AF846" s="12">
        <f t="shared" si="409"/>
        <v>0.1007040937759313</v>
      </c>
      <c r="AG846" s="12">
        <f t="shared" si="409"/>
        <v>0.98874362496835744</v>
      </c>
      <c r="AH846" s="12">
        <f t="shared" si="409"/>
        <v>0.3048579870391066</v>
      </c>
      <c r="AI846" s="12">
        <f t="shared" si="409"/>
        <v>2.1357152605631449E-2</v>
      </c>
      <c r="AJ846" s="12">
        <f t="shared" si="409"/>
        <v>1.8230623891146665E-2</v>
      </c>
      <c r="AK846" s="12">
        <f t="shared" si="409"/>
        <v>9.1283723663280461E-4</v>
      </c>
      <c r="AL846" s="12"/>
      <c r="AM846" s="12"/>
      <c r="AN846" s="12">
        <f>AVERAGE(AN836:AN840)</f>
        <v>5.4257550461386925E-4</v>
      </c>
      <c r="AO846" s="12"/>
      <c r="AP846" s="12"/>
      <c r="AQ846" s="13"/>
    </row>
    <row r="847" spans="1:43" ht="15.75" x14ac:dyDescent="0.25">
      <c r="A847" s="11" t="s">
        <v>241</v>
      </c>
      <c r="B847" s="12">
        <f>AVERAGE(B841:B845)</f>
        <v>1591183.4</v>
      </c>
      <c r="C847" s="12">
        <f t="shared" ref="C847:M847" si="410">AVERAGE(C841:C845)</f>
        <v>151500.5</v>
      </c>
      <c r="D847" s="12">
        <f t="shared" si="410"/>
        <v>4945165.5</v>
      </c>
      <c r="E847" s="12">
        <f t="shared" si="410"/>
        <v>1200727.8</v>
      </c>
      <c r="F847" s="12">
        <f t="shared" si="410"/>
        <v>111573</v>
      </c>
      <c r="G847" s="12">
        <f t="shared" si="410"/>
        <v>84677</v>
      </c>
      <c r="H847" s="12" t="e">
        <f t="shared" si="410"/>
        <v>#DIV/0!</v>
      </c>
      <c r="I847" s="12" t="e">
        <f t="shared" si="410"/>
        <v>#DIV/0!</v>
      </c>
      <c r="J847" s="12" t="e">
        <f t="shared" si="410"/>
        <v>#DIV/0!</v>
      </c>
      <c r="K847" s="12" t="e">
        <f t="shared" si="410"/>
        <v>#DIV/0!</v>
      </c>
      <c r="L847" s="12" t="e">
        <f t="shared" si="410"/>
        <v>#DIV/0!</v>
      </c>
      <c r="M847" s="12" t="e">
        <f t="shared" si="410"/>
        <v>#DIV/0!</v>
      </c>
      <c r="N847" s="12"/>
      <c r="O847" s="13"/>
      <c r="P847" s="11" t="s">
        <v>241</v>
      </c>
      <c r="Q847" s="12">
        <f>AVERAGE(Q841:Q845)</f>
        <v>7507427.162170792</v>
      </c>
      <c r="R847" s="12">
        <f t="shared" ref="R847:Z847" si="411">AVERAGE(R841:R845)</f>
        <v>755892.499828642</v>
      </c>
      <c r="S847" s="12">
        <f t="shared" si="411"/>
        <v>17038954.303435184</v>
      </c>
      <c r="T847" s="12">
        <f t="shared" si="411"/>
        <v>6519831.4406249821</v>
      </c>
      <c r="U847" s="12">
        <f t="shared" si="411"/>
        <v>514764.28149781871</v>
      </c>
      <c r="V847" s="12">
        <f t="shared" si="411"/>
        <v>457924.13268033019</v>
      </c>
      <c r="W847" s="12" t="e">
        <f t="shared" si="411"/>
        <v>#DIV/0!</v>
      </c>
      <c r="X847" s="12"/>
      <c r="Y847" s="12"/>
      <c r="Z847" s="12" t="e">
        <f t="shared" si="411"/>
        <v>#DIV/0!</v>
      </c>
      <c r="AA847" s="12"/>
      <c r="AB847" s="12"/>
      <c r="AC847" s="13"/>
      <c r="AD847" s="11" t="s">
        <v>241</v>
      </c>
      <c r="AE847" s="12">
        <f>AVERAGE(AE841:AE845)</f>
        <v>0.22196861647140134</v>
      </c>
      <c r="AF847" s="12">
        <f>AVERAGE(AF841:AF845)</f>
        <v>2.2349122910378973E-2</v>
      </c>
      <c r="AG847" s="12">
        <f t="shared" ref="AG847:AJ847" si="412">AVERAGE(AG841:AG845)</f>
        <v>0.50378285811557966</v>
      </c>
      <c r="AH847" s="12">
        <f t="shared" si="412"/>
        <v>0.19276883188351968</v>
      </c>
      <c r="AI847" s="12">
        <f t="shared" si="412"/>
        <v>1.5219796729926151E-2</v>
      </c>
      <c r="AJ847" s="12">
        <f t="shared" si="412"/>
        <v>1.35392304159936E-2</v>
      </c>
      <c r="AK847" s="12"/>
      <c r="AL847" s="12"/>
      <c r="AM847" s="12"/>
      <c r="AN847" s="12"/>
      <c r="AO847" s="12"/>
      <c r="AP847" s="12"/>
      <c r="AQ847" s="13"/>
    </row>
    <row r="848" spans="1:43" ht="15.75" x14ac:dyDescent="0.25">
      <c r="A848" s="1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5"/>
      <c r="P848" s="11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5"/>
      <c r="AD848" s="11" t="s">
        <v>242</v>
      </c>
      <c r="AE848" s="14">
        <f t="shared" ref="AE848:AK848" si="413">TTEST(AE836:AE840,AE841:AE845,1,2)</f>
        <v>0.17301132008890485</v>
      </c>
      <c r="AF848" s="14">
        <f t="shared" si="413"/>
        <v>0.18871384793111012</v>
      </c>
      <c r="AG848" s="14">
        <f t="shared" si="413"/>
        <v>0.28146865952026645</v>
      </c>
      <c r="AH848" s="14">
        <f t="shared" si="413"/>
        <v>0.22004343308157664</v>
      </c>
      <c r="AI848" s="14">
        <f t="shared" si="413"/>
        <v>0.15504608872483322</v>
      </c>
      <c r="AJ848" s="14">
        <f t="shared" si="413"/>
        <v>0.31739516792770656</v>
      </c>
      <c r="AK848" s="14" t="e">
        <f t="shared" si="413"/>
        <v>#DIV/0!</v>
      </c>
      <c r="AL848" s="14"/>
      <c r="AM848" s="14"/>
      <c r="AN848" s="14" t="e">
        <f>TTEST(AN836:AN840,AN841:AN845,1,2)</f>
        <v>#DIV/0!</v>
      </c>
      <c r="AO848" s="14"/>
      <c r="AP848" s="14"/>
      <c r="AQ848" s="15"/>
    </row>
    <row r="849" spans="1:43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</row>
    <row r="850" spans="1:43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</row>
    <row r="851" spans="1:43" ht="15.75" x14ac:dyDescent="0.25">
      <c r="A851" s="11" t="s">
        <v>216</v>
      </c>
      <c r="B851" s="17" t="s">
        <v>74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2"/>
      <c r="N851" s="12"/>
      <c r="O851" s="13"/>
      <c r="P851" s="11" t="s">
        <v>217</v>
      </c>
      <c r="Q851" s="17" t="str">
        <f>B851</f>
        <v>UDP-N-acetylglucosamine</v>
      </c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2"/>
      <c r="AC851" s="13"/>
      <c r="AD851" s="11" t="s">
        <v>214</v>
      </c>
      <c r="AE851" s="17" t="str">
        <f>B851</f>
        <v>UDP-N-acetylglucosamine</v>
      </c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2"/>
      <c r="AQ851" s="13"/>
    </row>
    <row r="852" spans="1:43" x14ac:dyDescent="0.25">
      <c r="A852" s="12"/>
      <c r="B852" s="14" t="s">
        <v>218</v>
      </c>
      <c r="C852" s="14" t="s">
        <v>219</v>
      </c>
      <c r="D852" s="14" t="s">
        <v>220</v>
      </c>
      <c r="E852" s="14" t="s">
        <v>221</v>
      </c>
      <c r="F852" s="14" t="s">
        <v>222</v>
      </c>
      <c r="G852" s="14" t="s">
        <v>223</v>
      </c>
      <c r="H852" s="14" t="s">
        <v>224</v>
      </c>
      <c r="I852" s="14" t="s">
        <v>225</v>
      </c>
      <c r="J852" s="14" t="s">
        <v>226</v>
      </c>
      <c r="K852" s="14" t="s">
        <v>227</v>
      </c>
      <c r="L852" s="14" t="s">
        <v>228</v>
      </c>
      <c r="M852" s="14" t="s">
        <v>229</v>
      </c>
      <c r="N852" s="14" t="s">
        <v>213</v>
      </c>
      <c r="O852" s="13"/>
      <c r="P852" s="12"/>
      <c r="Q852" s="14" t="s">
        <v>218</v>
      </c>
      <c r="R852" s="14" t="s">
        <v>219</v>
      </c>
      <c r="S852" s="14" t="s">
        <v>220</v>
      </c>
      <c r="T852" s="14" t="s">
        <v>221</v>
      </c>
      <c r="U852" s="14" t="s">
        <v>222</v>
      </c>
      <c r="V852" s="14" t="s">
        <v>223</v>
      </c>
      <c r="W852" s="14" t="s">
        <v>224</v>
      </c>
      <c r="X852" s="14" t="s">
        <v>225</v>
      </c>
      <c r="Y852" s="14" t="s">
        <v>226</v>
      </c>
      <c r="Z852" s="14" t="s">
        <v>227</v>
      </c>
      <c r="AA852" s="14" t="s">
        <v>228</v>
      </c>
      <c r="AB852" s="14" t="s">
        <v>229</v>
      </c>
      <c r="AC852" s="13"/>
      <c r="AD852" s="12"/>
      <c r="AE852" s="14" t="s">
        <v>218</v>
      </c>
      <c r="AF852" s="14" t="s">
        <v>219</v>
      </c>
      <c r="AG852" s="14" t="s">
        <v>220</v>
      </c>
      <c r="AH852" s="14" t="s">
        <v>221</v>
      </c>
      <c r="AI852" s="14" t="s">
        <v>222</v>
      </c>
      <c r="AJ852" s="14" t="s">
        <v>223</v>
      </c>
      <c r="AK852" s="14" t="s">
        <v>224</v>
      </c>
      <c r="AL852" s="14" t="s">
        <v>225</v>
      </c>
      <c r="AM852" s="14" t="s">
        <v>226</v>
      </c>
      <c r="AN852" s="14" t="s">
        <v>227</v>
      </c>
      <c r="AO852" s="14" t="s">
        <v>228</v>
      </c>
      <c r="AP852" s="14" t="s">
        <v>229</v>
      </c>
      <c r="AQ852" s="13"/>
    </row>
    <row r="853" spans="1:43" x14ac:dyDescent="0.25">
      <c r="A853" s="12" t="s">
        <v>230</v>
      </c>
      <c r="B853">
        <v>233894</v>
      </c>
      <c r="C853">
        <v>55129</v>
      </c>
      <c r="D853">
        <v>72330</v>
      </c>
      <c r="F853" s="12"/>
      <c r="G853" s="12"/>
      <c r="H853" s="12"/>
      <c r="I853" s="12"/>
      <c r="J853" s="12"/>
      <c r="K853" s="12"/>
      <c r="L853" s="12"/>
      <c r="M853" s="12"/>
      <c r="N853" s="12">
        <v>3.6634621409977131</v>
      </c>
      <c r="O853" s="13"/>
      <c r="P853" s="12" t="s">
        <v>230</v>
      </c>
      <c r="Q853" s="12">
        <f>B853*$N853</f>
        <v>856861.81400651915</v>
      </c>
      <c r="R853" s="12">
        <f t="shared" ref="R853:R857" si="414">C853*$N853</f>
        <v>201963.00437106291</v>
      </c>
      <c r="S853" s="12">
        <f t="shared" ref="S853:S857" si="415">D853*$N853</f>
        <v>264978.21665836457</v>
      </c>
      <c r="T853" s="12"/>
      <c r="U853" s="12"/>
      <c r="V853" s="12"/>
      <c r="W853" s="12"/>
      <c r="X853" s="12"/>
      <c r="Y853" s="12"/>
      <c r="Z853" s="12"/>
      <c r="AA853" s="12"/>
      <c r="AB853" s="12"/>
      <c r="AC853" s="13"/>
      <c r="AD853" s="12" t="s">
        <v>230</v>
      </c>
      <c r="AE853" s="12">
        <f t="shared" ref="AE853:AE862" si="416">Q853/$Q$863</f>
        <v>1.7237252135666407E-2</v>
      </c>
      <c r="AF853" s="12">
        <f t="shared" ref="AF853:AF862" si="417">R853/$Q$863</f>
        <v>4.0628339033372089E-3</v>
      </c>
      <c r="AG853" s="12">
        <f t="shared" ref="AG853:AG862" si="418">S853/$Q$863</f>
        <v>5.3304935012131608E-3</v>
      </c>
      <c r="AH853" s="12"/>
      <c r="AI853" s="12"/>
      <c r="AJ853" s="12"/>
      <c r="AK853" s="12"/>
      <c r="AL853" s="12"/>
      <c r="AM853" s="12"/>
      <c r="AN853" s="12"/>
      <c r="AO853" s="12"/>
      <c r="AP853" s="12"/>
      <c r="AQ853" s="13"/>
    </row>
    <row r="854" spans="1:43" x14ac:dyDescent="0.25">
      <c r="A854" s="12" t="s">
        <v>231</v>
      </c>
      <c r="B854">
        <v>3915840</v>
      </c>
      <c r="C854">
        <v>816611</v>
      </c>
      <c r="D854">
        <v>673863</v>
      </c>
      <c r="E854">
        <v>130277</v>
      </c>
      <c r="F854" s="12"/>
      <c r="G854" s="12"/>
      <c r="H854" s="12"/>
      <c r="I854" s="12"/>
      <c r="J854" s="12"/>
      <c r="K854" s="12"/>
      <c r="L854" s="12"/>
      <c r="M854" s="12"/>
      <c r="N854" s="12">
        <v>52.663271584675194</v>
      </c>
      <c r="O854" s="13"/>
      <c r="P854" s="12" t="s">
        <v>231</v>
      </c>
      <c r="Q854" s="12">
        <f t="shared" ref="Q854:Q857" si="419">B854*$N854</f>
        <v>206220945.40213451</v>
      </c>
      <c r="R854" s="12">
        <f t="shared" si="414"/>
        <v>43005406.872033194</v>
      </c>
      <c r="S854" s="12">
        <f t="shared" si="415"/>
        <v>35487830.179863982</v>
      </c>
      <c r="T854" s="12">
        <f t="shared" ref="T854:T857" si="420">E854*$N854</f>
        <v>6860813.0322367297</v>
      </c>
      <c r="U854" s="12"/>
      <c r="V854" s="12"/>
      <c r="W854" s="12"/>
      <c r="X854" s="12"/>
      <c r="Y854" s="12"/>
      <c r="Z854" s="12"/>
      <c r="AA854" s="12"/>
      <c r="AB854" s="12"/>
      <c r="AC854" s="13"/>
      <c r="AD854" s="12" t="s">
        <v>231</v>
      </c>
      <c r="AE854" s="12">
        <f t="shared" si="416"/>
        <v>4.1484897254681998</v>
      </c>
      <c r="AF854" s="12">
        <f t="shared" si="417"/>
        <v>0.86512787631882615</v>
      </c>
      <c r="AG854" s="12">
        <f t="shared" si="418"/>
        <v>0.71389886508978351</v>
      </c>
      <c r="AH854" s="12">
        <f>T854/$Q$863</f>
        <v>0.1380170783190377</v>
      </c>
      <c r="AI854" s="12"/>
      <c r="AJ854" s="12"/>
      <c r="AK854" s="12"/>
      <c r="AL854" s="12"/>
      <c r="AM854" s="12"/>
      <c r="AN854" s="12"/>
      <c r="AO854" s="12"/>
      <c r="AP854" s="12"/>
      <c r="AQ854" s="13"/>
    </row>
    <row r="855" spans="1:43" x14ac:dyDescent="0.25">
      <c r="A855" s="12" t="s">
        <v>232</v>
      </c>
      <c r="B855">
        <v>3704203</v>
      </c>
      <c r="C855">
        <v>636448</v>
      </c>
      <c r="D855">
        <v>454413</v>
      </c>
      <c r="E855">
        <v>45602</v>
      </c>
      <c r="F855" s="12"/>
      <c r="G855" s="12"/>
      <c r="H855" s="12"/>
      <c r="I855" s="12"/>
      <c r="J855" s="12"/>
      <c r="K855" s="12"/>
      <c r="L855" s="12"/>
      <c r="M855" s="12"/>
      <c r="N855" s="12">
        <v>5.27428246560173</v>
      </c>
      <c r="O855" s="13"/>
      <c r="P855" s="12" t="s">
        <v>232</v>
      </c>
      <c r="Q855" s="12">
        <f t="shared" si="419"/>
        <v>19537012.931929324</v>
      </c>
      <c r="R855" s="12">
        <f t="shared" si="414"/>
        <v>3356806.5266672899</v>
      </c>
      <c r="S855" s="12">
        <f t="shared" si="415"/>
        <v>2396702.5180414789</v>
      </c>
      <c r="T855" s="12">
        <f t="shared" si="420"/>
        <v>240517.82899637008</v>
      </c>
      <c r="U855" s="12"/>
      <c r="V855" s="12"/>
      <c r="W855" s="12"/>
      <c r="X855" s="12"/>
      <c r="Y855" s="12"/>
      <c r="Z855" s="12"/>
      <c r="AA855" s="12"/>
      <c r="AB855" s="12"/>
      <c r="AC855" s="13"/>
      <c r="AD855" s="12" t="s">
        <v>232</v>
      </c>
      <c r="AE855" s="12">
        <f t="shared" si="416"/>
        <v>0.39302068592693612</v>
      </c>
      <c r="AF855" s="12">
        <f t="shared" si="417"/>
        <v>6.7527948526802301E-2</v>
      </c>
      <c r="AG855" s="12">
        <f t="shared" si="418"/>
        <v>4.821380171500235E-2</v>
      </c>
      <c r="AH855" s="12">
        <f>T855/$Q$863</f>
        <v>4.8384306474672529E-3</v>
      </c>
      <c r="AI855" s="12"/>
      <c r="AJ855" s="12"/>
      <c r="AK855" s="12"/>
      <c r="AL855" s="12"/>
      <c r="AM855" s="12"/>
      <c r="AN855" s="12"/>
      <c r="AO855" s="12"/>
      <c r="AP855" s="12"/>
      <c r="AQ855" s="13"/>
    </row>
    <row r="856" spans="1:43" x14ac:dyDescent="0.25">
      <c r="A856" s="12" t="s">
        <v>233</v>
      </c>
      <c r="B856">
        <v>5623311</v>
      </c>
      <c r="C856">
        <v>997894</v>
      </c>
      <c r="D856">
        <v>911836</v>
      </c>
      <c r="E856">
        <v>211663</v>
      </c>
      <c r="F856" s="12"/>
      <c r="G856" s="12"/>
      <c r="H856" s="12"/>
      <c r="I856" s="12"/>
      <c r="J856" s="12"/>
      <c r="K856" s="12"/>
      <c r="L856" s="12"/>
      <c r="M856" s="12"/>
      <c r="N856" s="12">
        <v>1</v>
      </c>
      <c r="O856" s="13"/>
      <c r="P856" s="12" t="s">
        <v>233</v>
      </c>
      <c r="Q856" s="12">
        <f t="shared" si="419"/>
        <v>5623311</v>
      </c>
      <c r="R856" s="12">
        <f t="shared" si="414"/>
        <v>997894</v>
      </c>
      <c r="S856" s="12">
        <f t="shared" si="415"/>
        <v>911836</v>
      </c>
      <c r="T856" s="12">
        <f t="shared" si="420"/>
        <v>211663</v>
      </c>
      <c r="U856" s="12"/>
      <c r="V856" s="12"/>
      <c r="W856" s="12"/>
      <c r="X856" s="12"/>
      <c r="Y856" s="12"/>
      <c r="Z856" s="12"/>
      <c r="AA856" s="12"/>
      <c r="AB856" s="12"/>
      <c r="AC856" s="13"/>
      <c r="AD856" s="12" t="s">
        <v>233</v>
      </c>
      <c r="AE856" s="12">
        <f t="shared" si="416"/>
        <v>0.11312259218442536</v>
      </c>
      <c r="AF856" s="12">
        <f t="shared" si="417"/>
        <v>2.0074357616942217E-2</v>
      </c>
      <c r="AG856" s="12">
        <f t="shared" si="418"/>
        <v>1.8343152631443944E-2</v>
      </c>
      <c r="AH856" s="12">
        <f>T856/$Q$863</f>
        <v>4.2579660327397902E-3</v>
      </c>
      <c r="AI856" s="12"/>
      <c r="AJ856" s="12"/>
      <c r="AK856" s="12"/>
      <c r="AL856" s="12"/>
      <c r="AM856" s="12"/>
      <c r="AN856" s="12"/>
      <c r="AO856" s="12"/>
      <c r="AP856" s="12"/>
      <c r="AQ856" s="13"/>
    </row>
    <row r="857" spans="1:43" x14ac:dyDescent="0.25">
      <c r="A857" s="12" t="s">
        <v>234</v>
      </c>
      <c r="B857">
        <v>1732792</v>
      </c>
      <c r="C857">
        <v>615502</v>
      </c>
      <c r="D857">
        <v>264272</v>
      </c>
      <c r="E857">
        <v>43423</v>
      </c>
      <c r="F857" s="12"/>
      <c r="G857" s="12"/>
      <c r="H857" s="12"/>
      <c r="I857" s="12"/>
      <c r="J857" s="12"/>
      <c r="K857" s="12"/>
      <c r="L857" s="12"/>
      <c r="M857" s="12"/>
      <c r="N857" s="12">
        <v>9.4133004498598787</v>
      </c>
      <c r="O857" s="13"/>
      <c r="P857" s="12" t="s">
        <v>234</v>
      </c>
      <c r="Q857" s="12">
        <f t="shared" si="419"/>
        <v>16311291.713113599</v>
      </c>
      <c r="R857" s="12">
        <f t="shared" si="414"/>
        <v>5793905.2534896554</v>
      </c>
      <c r="S857" s="12">
        <f t="shared" si="415"/>
        <v>2487671.73648537</v>
      </c>
      <c r="T857" s="12">
        <f t="shared" si="420"/>
        <v>408753.74543426553</v>
      </c>
      <c r="U857" s="12"/>
      <c r="V857" s="12"/>
      <c r="W857" s="12"/>
      <c r="X857" s="12"/>
      <c r="Y857" s="12"/>
      <c r="Z857" s="12"/>
      <c r="AA857" s="12"/>
      <c r="AB857" s="12"/>
      <c r="AC857" s="13"/>
      <c r="AD857" s="12" t="s">
        <v>234</v>
      </c>
      <c r="AE857" s="12">
        <f t="shared" si="416"/>
        <v>0.32812974428477215</v>
      </c>
      <c r="AF857" s="12">
        <f t="shared" si="417"/>
        <v>0.11655438960173284</v>
      </c>
      <c r="AG857" s="12">
        <f t="shared" si="418"/>
        <v>5.0043804323672614E-2</v>
      </c>
      <c r="AH857" s="12">
        <f>T857/$Q$863</f>
        <v>8.2227860505344336E-3</v>
      </c>
      <c r="AI857" s="12"/>
      <c r="AJ857" s="12"/>
      <c r="AK857" s="12"/>
      <c r="AL857" s="12"/>
      <c r="AM857" s="12"/>
      <c r="AN857" s="12"/>
      <c r="AO857" s="12"/>
      <c r="AP857" s="12"/>
      <c r="AQ857" s="13"/>
    </row>
    <row r="858" spans="1:43" x14ac:dyDescent="0.25">
      <c r="A858" s="12" t="s">
        <v>235</v>
      </c>
      <c r="B858">
        <v>4464376</v>
      </c>
      <c r="C858">
        <v>833845</v>
      </c>
      <c r="D858">
        <v>578905</v>
      </c>
      <c r="E858">
        <v>60084</v>
      </c>
      <c r="F858" s="12"/>
      <c r="G858" s="12"/>
      <c r="H858" s="12"/>
      <c r="I858" s="12"/>
      <c r="J858" s="12"/>
      <c r="K858" s="12"/>
      <c r="L858" s="12"/>
      <c r="M858" s="12"/>
      <c r="N858" s="12">
        <v>3.3537949993383345</v>
      </c>
      <c r="O858" s="13"/>
      <c r="P858" s="12" t="s">
        <v>235</v>
      </c>
      <c r="Q858" s="12">
        <f t="shared" ref="Q858:Q862" si="421">B858*$N858</f>
        <v>14972601.903966077</v>
      </c>
      <c r="R858" s="12">
        <f t="shared" ref="R858:R862" si="422">C858*$N858</f>
        <v>2796545.1912232735</v>
      </c>
      <c r="S858" s="12">
        <f t="shared" ref="S858:S862" si="423">D858*$N858</f>
        <v>1941528.6940919585</v>
      </c>
      <c r="T858" s="12">
        <f t="shared" ref="T858:T862" si="424">E858*$N858</f>
        <v>201509.41874024449</v>
      </c>
      <c r="U858" s="12"/>
      <c r="V858" s="12"/>
      <c r="W858" s="12"/>
      <c r="X858" s="12"/>
      <c r="Y858" s="12"/>
      <c r="Z858" s="12"/>
      <c r="AA858" s="12"/>
      <c r="AB858" s="12"/>
      <c r="AC858" s="13"/>
      <c r="AD858" s="12" t="s">
        <v>235</v>
      </c>
      <c r="AE858" s="12">
        <f t="shared" si="416"/>
        <v>0.3011996916268912</v>
      </c>
      <c r="AF858" s="12">
        <f t="shared" si="417"/>
        <v>5.625732618951116E-2</v>
      </c>
      <c r="AG858" s="12">
        <f t="shared" si="418"/>
        <v>3.905719578307594E-2</v>
      </c>
      <c r="AH858" s="12">
        <f>T858/$Q$863</f>
        <v>4.0537092466472651E-3</v>
      </c>
      <c r="AI858" s="12"/>
      <c r="AJ858" s="12"/>
      <c r="AK858" s="12"/>
      <c r="AL858" s="12"/>
      <c r="AM858" s="12"/>
      <c r="AN858" s="12"/>
      <c r="AO858" s="12"/>
      <c r="AP858" s="12"/>
      <c r="AQ858" s="13"/>
    </row>
    <row r="859" spans="1:43" x14ac:dyDescent="0.25">
      <c r="A859" s="12" t="s">
        <v>236</v>
      </c>
      <c r="B859">
        <v>282199</v>
      </c>
      <c r="C859">
        <v>48257</v>
      </c>
      <c r="D859">
        <v>37884</v>
      </c>
      <c r="F859" s="12"/>
      <c r="G859" s="12"/>
      <c r="H859" s="12"/>
      <c r="I859" s="12"/>
      <c r="J859" s="12"/>
      <c r="K859" s="12"/>
      <c r="L859" s="12"/>
      <c r="M859" s="12"/>
      <c r="N859" s="12">
        <v>3.7705854651120836</v>
      </c>
      <c r="O859" s="13"/>
      <c r="P859" s="12" t="s">
        <v>236</v>
      </c>
      <c r="Q859" s="12">
        <f t="shared" si="421"/>
        <v>1064055.447669165</v>
      </c>
      <c r="R859" s="12">
        <f t="shared" si="422"/>
        <v>181957.14278991381</v>
      </c>
      <c r="S859" s="12">
        <f t="shared" si="423"/>
        <v>142844.85976030616</v>
      </c>
      <c r="T859" s="12"/>
      <c r="U859" s="12"/>
      <c r="V859" s="12"/>
      <c r="W859" s="12"/>
      <c r="X859" s="12"/>
      <c r="Y859" s="12"/>
      <c r="Z859" s="12"/>
      <c r="AA859" s="12"/>
      <c r="AB859" s="12"/>
      <c r="AC859" s="13"/>
      <c r="AD859" s="12" t="s">
        <v>236</v>
      </c>
      <c r="AE859" s="12">
        <f t="shared" si="416"/>
        <v>2.1405309161861241E-2</v>
      </c>
      <c r="AF859" s="12">
        <f t="shared" si="417"/>
        <v>3.6603815188003424E-3</v>
      </c>
      <c r="AG859" s="12">
        <f t="shared" si="418"/>
        <v>2.8735705381236331E-3</v>
      </c>
      <c r="AH859" s="12"/>
      <c r="AI859" s="12"/>
      <c r="AJ859" s="12"/>
      <c r="AK859" s="12"/>
      <c r="AL859" s="12"/>
      <c r="AM859" s="12"/>
      <c r="AN859" s="12"/>
      <c r="AO859" s="12"/>
      <c r="AP859" s="12"/>
      <c r="AQ859" s="13"/>
    </row>
    <row r="860" spans="1:43" x14ac:dyDescent="0.25">
      <c r="A860" s="12" t="s">
        <v>237</v>
      </c>
      <c r="B860">
        <v>1218551</v>
      </c>
      <c r="C860">
        <v>167201</v>
      </c>
      <c r="D860">
        <v>247187</v>
      </c>
      <c r="E860">
        <v>10835</v>
      </c>
      <c r="F860" s="12"/>
      <c r="G860" s="12"/>
      <c r="H860" s="12"/>
      <c r="I860" s="12"/>
      <c r="J860" s="12"/>
      <c r="K860" s="12"/>
      <c r="L860" s="12"/>
      <c r="M860" s="12"/>
      <c r="N860" s="12">
        <v>10.154589962199262</v>
      </c>
      <c r="O860" s="13"/>
      <c r="P860" s="12" t="s">
        <v>237</v>
      </c>
      <c r="Q860" s="12">
        <f t="shared" si="421"/>
        <v>12373885.753027873</v>
      </c>
      <c r="R860" s="12">
        <f t="shared" si="422"/>
        <v>1697857.5962696788</v>
      </c>
      <c r="S860" s="12">
        <f t="shared" si="423"/>
        <v>2510082.6289861491</v>
      </c>
      <c r="T860" s="12">
        <f t="shared" si="424"/>
        <v>110024.982240429</v>
      </c>
      <c r="U860" s="12"/>
      <c r="V860" s="12"/>
      <c r="W860" s="12"/>
      <c r="X860" s="12"/>
      <c r="Y860" s="12"/>
      <c r="Z860" s="12"/>
      <c r="AA860" s="12"/>
      <c r="AB860" s="12"/>
      <c r="AC860" s="13"/>
      <c r="AD860" s="12" t="s">
        <v>237</v>
      </c>
      <c r="AE860" s="12">
        <f t="shared" si="416"/>
        <v>0.24892203752850289</v>
      </c>
      <c r="AF860" s="12">
        <f t="shared" si="417"/>
        <v>3.4155331698716929E-2</v>
      </c>
      <c r="AG860" s="12">
        <f t="shared" si="418"/>
        <v>5.0494638050075903E-2</v>
      </c>
      <c r="AH860" s="12">
        <f>T860/$Q$863</f>
        <v>2.2133421388364776E-3</v>
      </c>
      <c r="AI860" s="12"/>
      <c r="AJ860" s="12"/>
      <c r="AK860" s="12"/>
      <c r="AL860" s="12"/>
      <c r="AM860" s="12"/>
      <c r="AN860" s="12"/>
      <c r="AO860" s="12"/>
      <c r="AP860" s="12"/>
      <c r="AQ860" s="13"/>
    </row>
    <row r="861" spans="1:43" x14ac:dyDescent="0.25">
      <c r="A861" s="12" t="s">
        <v>238</v>
      </c>
      <c r="B861">
        <v>2016389</v>
      </c>
      <c r="C861">
        <v>380170</v>
      </c>
      <c r="D861">
        <v>309382</v>
      </c>
      <c r="E861">
        <v>39547</v>
      </c>
      <c r="F861" s="12"/>
      <c r="G861" s="12"/>
      <c r="H861" s="12"/>
      <c r="I861" s="12"/>
      <c r="J861" s="12"/>
      <c r="K861" s="12"/>
      <c r="L861" s="12"/>
      <c r="M861" s="12"/>
      <c r="N861" s="12">
        <v>2.4585723137428261</v>
      </c>
      <c r="O861" s="13"/>
      <c r="P861" s="12" t="s">
        <v>238</v>
      </c>
      <c r="Q861" s="12">
        <f t="shared" si="421"/>
        <v>4957438.1691355836</v>
      </c>
      <c r="R861" s="12">
        <f t="shared" si="422"/>
        <v>934675.4365156102</v>
      </c>
      <c r="S861" s="12">
        <f t="shared" si="423"/>
        <v>760638.01957038301</v>
      </c>
      <c r="T861" s="12">
        <f t="shared" si="424"/>
        <v>97229.159291587552</v>
      </c>
      <c r="U861" s="12"/>
      <c r="V861" s="12"/>
      <c r="W861" s="12"/>
      <c r="X861" s="12"/>
      <c r="Y861" s="12"/>
      <c r="Z861" s="12"/>
      <c r="AA861" s="12"/>
      <c r="AB861" s="12"/>
      <c r="AC861" s="13"/>
      <c r="AD861" s="12" t="s">
        <v>238</v>
      </c>
      <c r="AE861" s="12">
        <f t="shared" si="416"/>
        <v>9.9727412602046886E-2</v>
      </c>
      <c r="AF861" s="12">
        <f t="shared" si="417"/>
        <v>1.8802607259273962E-2</v>
      </c>
      <c r="AG861" s="12">
        <f t="shared" si="418"/>
        <v>1.5301544674984078E-2</v>
      </c>
      <c r="AH861" s="12">
        <f>T861/$Q$863</f>
        <v>1.9559321074322207E-3</v>
      </c>
      <c r="AI861" s="12"/>
      <c r="AJ861" s="12"/>
      <c r="AK861" s="12"/>
      <c r="AL861" s="12"/>
      <c r="AM861" s="12"/>
      <c r="AN861" s="12"/>
      <c r="AO861" s="12"/>
      <c r="AP861" s="12"/>
      <c r="AQ861" s="13"/>
    </row>
    <row r="862" spans="1:43" x14ac:dyDescent="0.25">
      <c r="A862" s="12" t="s">
        <v>239</v>
      </c>
      <c r="B862">
        <v>3338052</v>
      </c>
      <c r="C862">
        <v>596435</v>
      </c>
      <c r="D862">
        <v>422429</v>
      </c>
      <c r="E862">
        <v>46267</v>
      </c>
      <c r="F862" s="12"/>
      <c r="G862" s="12"/>
      <c r="H862" s="12"/>
      <c r="I862" s="12"/>
      <c r="J862" s="12"/>
      <c r="K862" s="12"/>
      <c r="L862" s="12"/>
      <c r="M862" s="12"/>
      <c r="N862" s="12">
        <v>5.7441821194253215</v>
      </c>
      <c r="O862" s="13"/>
      <c r="P862" s="12" t="s">
        <v>239</v>
      </c>
      <c r="Q862" s="12">
        <f t="shared" si="421"/>
        <v>19174378.612111934</v>
      </c>
      <c r="R862" s="12">
        <f t="shared" si="422"/>
        <v>3426031.2623994416</v>
      </c>
      <c r="S862" s="12">
        <f t="shared" si="423"/>
        <v>2426509.1085267193</v>
      </c>
      <c r="T862" s="12">
        <f t="shared" si="424"/>
        <v>265766.07411945134</v>
      </c>
      <c r="U862" s="12"/>
      <c r="V862" s="12"/>
      <c r="W862" s="12"/>
      <c r="X862" s="12"/>
      <c r="Y862" s="12"/>
      <c r="Z862" s="12"/>
      <c r="AA862" s="12"/>
      <c r="AB862" s="12"/>
      <c r="AC862" s="13"/>
      <c r="AD862" s="12" t="s">
        <v>239</v>
      </c>
      <c r="AE862" s="12">
        <f t="shared" si="416"/>
        <v>0.38572567160658661</v>
      </c>
      <c r="AF862" s="12">
        <f t="shared" si="417"/>
        <v>6.8920523390490762E-2</v>
      </c>
      <c r="AG862" s="12">
        <f t="shared" si="418"/>
        <v>4.8813412652378922E-2</v>
      </c>
      <c r="AH862" s="12">
        <f>T862/$Q$863</f>
        <v>5.3463426118652256E-3</v>
      </c>
      <c r="AI862" s="12"/>
      <c r="AJ862" s="12"/>
      <c r="AK862" s="12"/>
      <c r="AL862" s="12"/>
      <c r="AM862" s="12"/>
      <c r="AN862" s="12"/>
      <c r="AO862" s="12"/>
      <c r="AP862" s="12"/>
      <c r="AQ862" s="13"/>
    </row>
    <row r="863" spans="1:43" ht="15.75" x14ac:dyDescent="0.25">
      <c r="A863" s="11" t="s">
        <v>240</v>
      </c>
      <c r="B863" s="12">
        <f t="shared" ref="B863:M863" si="425">AVERAGE(B853:B857)</f>
        <v>3042008</v>
      </c>
      <c r="C863" s="12">
        <f t="shared" si="425"/>
        <v>624316.80000000005</v>
      </c>
      <c r="D863" s="12">
        <f t="shared" si="425"/>
        <v>475342.8</v>
      </c>
      <c r="E863" s="12">
        <f t="shared" si="425"/>
        <v>107741.25</v>
      </c>
      <c r="F863" s="12" t="e">
        <f t="shared" si="425"/>
        <v>#DIV/0!</v>
      </c>
      <c r="G863" s="12" t="e">
        <f t="shared" si="425"/>
        <v>#DIV/0!</v>
      </c>
      <c r="H863" s="12" t="e">
        <f t="shared" si="425"/>
        <v>#DIV/0!</v>
      </c>
      <c r="I863" s="12" t="e">
        <f t="shared" si="425"/>
        <v>#DIV/0!</v>
      </c>
      <c r="J863" s="12" t="e">
        <f t="shared" si="425"/>
        <v>#DIV/0!</v>
      </c>
      <c r="K863" s="12" t="e">
        <f t="shared" si="425"/>
        <v>#DIV/0!</v>
      </c>
      <c r="L863" s="12" t="e">
        <f t="shared" si="425"/>
        <v>#DIV/0!</v>
      </c>
      <c r="M863" s="12" t="e">
        <f t="shared" si="425"/>
        <v>#DIV/0!</v>
      </c>
      <c r="N863" s="12"/>
      <c r="O863" s="13"/>
      <c r="P863" s="11" t="s">
        <v>240</v>
      </c>
      <c r="Q863" s="12">
        <f>AVERAGE(Q853:Q857)</f>
        <v>49709884.572236791</v>
      </c>
      <c r="R863" s="12">
        <f>AVERAGE(R853:R857)</f>
        <v>10671195.13131224</v>
      </c>
      <c r="S863" s="12">
        <f>AVERAGE(S853:S857)</f>
        <v>8309803.7302098377</v>
      </c>
      <c r="T863" s="12">
        <f>AVERAGE(T853:T857)</f>
        <v>1930436.9016668415</v>
      </c>
      <c r="U863" s="12"/>
      <c r="V863" s="12"/>
      <c r="W863" s="12"/>
      <c r="X863" s="12"/>
      <c r="Y863" s="12"/>
      <c r="Z863" s="12"/>
      <c r="AA863" s="12"/>
      <c r="AB863" s="12"/>
      <c r="AC863" s="13"/>
      <c r="AD863" s="11" t="s">
        <v>240</v>
      </c>
      <c r="AE863" s="12">
        <f>AVERAGE(AE853:AE857)</f>
        <v>1.0000000000000002</v>
      </c>
      <c r="AF863" s="12">
        <f>AVERAGE(AF853:AF857)</f>
        <v>0.21466948119352813</v>
      </c>
      <c r="AG863" s="12">
        <f>AVERAGE(AG853:AG857)</f>
        <v>0.16716602345222312</v>
      </c>
      <c r="AH863" s="12">
        <f>AVERAGE(AH853:AH857)</f>
        <v>3.8834065262444789E-2</v>
      </c>
      <c r="AI863" s="12"/>
      <c r="AJ863" s="12"/>
      <c r="AK863" s="12"/>
      <c r="AL863" s="12"/>
      <c r="AM863" s="12"/>
      <c r="AN863" s="12"/>
      <c r="AO863" s="12"/>
      <c r="AP863" s="12"/>
      <c r="AQ863" s="13"/>
    </row>
    <row r="864" spans="1:43" ht="15.75" x14ac:dyDescent="0.25">
      <c r="A864" s="11" t="s">
        <v>241</v>
      </c>
      <c r="B864" s="12">
        <f>AVERAGE(B858:B862)</f>
        <v>2263913.4</v>
      </c>
      <c r="C864" s="12">
        <f t="shared" ref="C864:M864" si="426">AVERAGE(C858:C862)</f>
        <v>405181.6</v>
      </c>
      <c r="D864" s="12">
        <f t="shared" si="426"/>
        <v>319157.40000000002</v>
      </c>
      <c r="E864" s="12">
        <f t="shared" si="426"/>
        <v>39183.25</v>
      </c>
      <c r="F864" s="12" t="e">
        <f t="shared" si="426"/>
        <v>#DIV/0!</v>
      </c>
      <c r="G864" s="12" t="e">
        <f t="shared" si="426"/>
        <v>#DIV/0!</v>
      </c>
      <c r="H864" s="12" t="e">
        <f t="shared" si="426"/>
        <v>#DIV/0!</v>
      </c>
      <c r="I864" s="12" t="e">
        <f t="shared" si="426"/>
        <v>#DIV/0!</v>
      </c>
      <c r="J864" s="12" t="e">
        <f t="shared" si="426"/>
        <v>#DIV/0!</v>
      </c>
      <c r="K864" s="12" t="e">
        <f t="shared" si="426"/>
        <v>#DIV/0!</v>
      </c>
      <c r="L864" s="12" t="e">
        <f t="shared" si="426"/>
        <v>#DIV/0!</v>
      </c>
      <c r="M864" s="12" t="e">
        <f t="shared" si="426"/>
        <v>#DIV/0!</v>
      </c>
      <c r="N864" s="12"/>
      <c r="O864" s="13"/>
      <c r="P864" s="11" t="s">
        <v>241</v>
      </c>
      <c r="Q864" s="12">
        <f>AVERAGE(Q858:Q862)</f>
        <v>10508471.977182126</v>
      </c>
      <c r="R864" s="12">
        <f t="shared" ref="R864:T864" si="427">AVERAGE(R858:R862)</f>
        <v>1807413.3258395835</v>
      </c>
      <c r="S864" s="12">
        <f t="shared" si="427"/>
        <v>1556320.6621871032</v>
      </c>
      <c r="T864" s="12">
        <f t="shared" si="427"/>
        <v>168632.40859792809</v>
      </c>
      <c r="U864" s="12"/>
      <c r="V864" s="12"/>
      <c r="W864" s="12"/>
      <c r="X864" s="12"/>
      <c r="Y864" s="12"/>
      <c r="Z864" s="12"/>
      <c r="AA864" s="12"/>
      <c r="AB864" s="12"/>
      <c r="AC864" s="13"/>
      <c r="AD864" s="11" t="s">
        <v>241</v>
      </c>
      <c r="AE864" s="12">
        <f>AVERAGE(AE858:AE862)</f>
        <v>0.21139602450517775</v>
      </c>
      <c r="AF864" s="12">
        <f>AVERAGE(AF858:AF862)</f>
        <v>3.6359234011358633E-2</v>
      </c>
      <c r="AG864" s="12">
        <f t="shared" ref="AG864:AH864" si="428">AVERAGE(AG858:AG862)</f>
        <v>3.1308072339727697E-2</v>
      </c>
      <c r="AH864" s="12">
        <f t="shared" si="428"/>
        <v>3.3923315261952976E-3</v>
      </c>
      <c r="AI864" s="12"/>
      <c r="AJ864" s="12"/>
      <c r="AK864" s="12"/>
      <c r="AL864" s="12"/>
      <c r="AM864" s="12"/>
      <c r="AN864" s="12"/>
      <c r="AO864" s="12"/>
      <c r="AP864" s="12"/>
      <c r="AQ864" s="13"/>
    </row>
    <row r="865" spans="1:43" ht="15.75" x14ac:dyDescent="0.25">
      <c r="A865" s="1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5"/>
      <c r="P865" s="11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5"/>
      <c r="AD865" s="11" t="s">
        <v>242</v>
      </c>
      <c r="AE865" s="14">
        <f>TTEST(AE853:AE857,AE858:AE862,1,2)</f>
        <v>0.17453164479140865</v>
      </c>
      <c r="AF865" s="14">
        <f>TTEST(AF853:AF857,AF858:AF862,1,2)</f>
        <v>0.15461401082987875</v>
      </c>
      <c r="AG865" s="14">
        <f>TTEST(AG853:AG857,AG858:AG862,1,2)</f>
        <v>0.17566863685484296</v>
      </c>
      <c r="AH865" s="14">
        <f>TTEST(AH853:AH857,AH858:AH862,1,2)</f>
        <v>0.16260733745931741</v>
      </c>
      <c r="AI865" s="14"/>
      <c r="AJ865" s="14"/>
      <c r="AK865" s="14"/>
      <c r="AL865" s="14"/>
      <c r="AM865" s="14"/>
      <c r="AN865" s="14"/>
      <c r="AO865" s="14"/>
      <c r="AP865" s="14"/>
      <c r="AQ865" s="15"/>
    </row>
    <row r="866" spans="1:43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</row>
    <row r="867" spans="1:43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</row>
    <row r="868" spans="1:43" ht="15.75" x14ac:dyDescent="0.25">
      <c r="A868" s="11" t="s">
        <v>216</v>
      </c>
      <c r="B868" s="17" t="s">
        <v>75</v>
      </c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2"/>
      <c r="N868" s="12"/>
      <c r="O868" s="13"/>
      <c r="P868" s="11" t="s">
        <v>217</v>
      </c>
      <c r="Q868" s="17" t="str">
        <f>B868</f>
        <v>Uric acid</v>
      </c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2"/>
      <c r="AC868" s="13"/>
      <c r="AD868" s="11" t="s">
        <v>214</v>
      </c>
      <c r="AE868" s="17" t="str">
        <f>B868</f>
        <v>Uric acid</v>
      </c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2"/>
      <c r="AQ868" s="13"/>
    </row>
    <row r="869" spans="1:43" x14ac:dyDescent="0.25">
      <c r="A869" s="12"/>
      <c r="B869" s="14" t="s">
        <v>218</v>
      </c>
      <c r="C869" s="14" t="s">
        <v>219</v>
      </c>
      <c r="D869" s="14" t="s">
        <v>220</v>
      </c>
      <c r="E869" s="14" t="s">
        <v>221</v>
      </c>
      <c r="F869" s="14" t="s">
        <v>222</v>
      </c>
      <c r="G869" s="14" t="s">
        <v>223</v>
      </c>
      <c r="H869" s="14" t="s">
        <v>224</v>
      </c>
      <c r="I869" s="14" t="s">
        <v>225</v>
      </c>
      <c r="J869" s="14" t="s">
        <v>226</v>
      </c>
      <c r="K869" s="14" t="s">
        <v>227</v>
      </c>
      <c r="L869" s="14" t="s">
        <v>228</v>
      </c>
      <c r="M869" s="14" t="s">
        <v>229</v>
      </c>
      <c r="N869" s="14" t="s">
        <v>213</v>
      </c>
      <c r="O869" s="13"/>
      <c r="P869" s="12"/>
      <c r="Q869" s="14" t="s">
        <v>218</v>
      </c>
      <c r="R869" s="14" t="s">
        <v>219</v>
      </c>
      <c r="S869" s="14" t="s">
        <v>220</v>
      </c>
      <c r="T869" s="14" t="s">
        <v>221</v>
      </c>
      <c r="U869" s="14" t="s">
        <v>222</v>
      </c>
      <c r="V869" s="14" t="s">
        <v>223</v>
      </c>
      <c r="W869" s="14" t="s">
        <v>224</v>
      </c>
      <c r="X869" s="14" t="s">
        <v>225</v>
      </c>
      <c r="Y869" s="14" t="s">
        <v>226</v>
      </c>
      <c r="Z869" s="14" t="s">
        <v>227</v>
      </c>
      <c r="AA869" s="14" t="s">
        <v>228</v>
      </c>
      <c r="AB869" s="14" t="s">
        <v>229</v>
      </c>
      <c r="AC869" s="13"/>
      <c r="AD869" s="12"/>
      <c r="AE869" s="14" t="s">
        <v>218</v>
      </c>
      <c r="AF869" s="14" t="s">
        <v>219</v>
      </c>
      <c r="AG869" s="14" t="s">
        <v>220</v>
      </c>
      <c r="AH869" s="14" t="s">
        <v>221</v>
      </c>
      <c r="AI869" s="14" t="s">
        <v>222</v>
      </c>
      <c r="AJ869" s="14" t="s">
        <v>223</v>
      </c>
      <c r="AK869" s="14" t="s">
        <v>224</v>
      </c>
      <c r="AL869" s="14" t="s">
        <v>225</v>
      </c>
      <c r="AM869" s="14" t="s">
        <v>226</v>
      </c>
      <c r="AN869" s="14" t="s">
        <v>227</v>
      </c>
      <c r="AO869" s="14" t="s">
        <v>228</v>
      </c>
      <c r="AP869" s="14" t="s">
        <v>229</v>
      </c>
      <c r="AQ869" s="13"/>
    </row>
    <row r="870" spans="1:43" x14ac:dyDescent="0.25">
      <c r="A870" s="12" t="s">
        <v>230</v>
      </c>
      <c r="B870">
        <v>41920</v>
      </c>
      <c r="F870" s="12"/>
      <c r="G870" s="12"/>
      <c r="H870" s="12"/>
      <c r="I870" s="12"/>
      <c r="J870" s="12"/>
      <c r="K870" s="12"/>
      <c r="L870" s="12"/>
      <c r="M870" s="12"/>
      <c r="N870" s="12">
        <v>3.6634621409977131</v>
      </c>
      <c r="O870" s="13"/>
      <c r="P870" s="12" t="s">
        <v>230</v>
      </c>
      <c r="Q870" s="12">
        <f>B870*$N870</f>
        <v>153572.33295062414</v>
      </c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3"/>
      <c r="AD870" s="12" t="s">
        <v>230</v>
      </c>
      <c r="AE870" s="12">
        <f>Q870/$Q$13</f>
        <v>8.8926856941287692E-3</v>
      </c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3"/>
    </row>
    <row r="871" spans="1:43" x14ac:dyDescent="0.25">
      <c r="A871" s="12" t="s">
        <v>231</v>
      </c>
      <c r="B871">
        <v>255937</v>
      </c>
      <c r="C871">
        <v>4288</v>
      </c>
      <c r="F871" s="12"/>
      <c r="G871" s="12"/>
      <c r="H871" s="12"/>
      <c r="I871" s="12"/>
      <c r="J871" s="12"/>
      <c r="K871" s="12"/>
      <c r="L871" s="12"/>
      <c r="M871" s="12"/>
      <c r="N871" s="12">
        <v>52.663271584675194</v>
      </c>
      <c r="O871" s="13"/>
      <c r="P871" s="12" t="s">
        <v>231</v>
      </c>
      <c r="Q871" s="12">
        <f t="shared" ref="Q871:Q874" si="429">B871*$N871</f>
        <v>13478479.739567015</v>
      </c>
      <c r="R871" s="12">
        <f t="shared" ref="R871:R874" si="430">C871*$N871</f>
        <v>225820.10855508724</v>
      </c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3"/>
      <c r="AD871" s="12" t="s">
        <v>231</v>
      </c>
      <c r="AE871" s="12">
        <f t="shared" ref="AE871:AE874" si="431">Q871/$Q$13</f>
        <v>0.780478369090016</v>
      </c>
      <c r="AF871" s="12">
        <f t="shared" ref="AF871:AF874" si="432">R871/$Q$13</f>
        <v>1.3076230660896974E-2</v>
      </c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3"/>
    </row>
    <row r="872" spans="1:43" x14ac:dyDescent="0.25">
      <c r="A872" s="12" t="s">
        <v>232</v>
      </c>
      <c r="B872">
        <v>325755</v>
      </c>
      <c r="C872">
        <v>2840</v>
      </c>
      <c r="F872" s="12"/>
      <c r="G872" s="12"/>
      <c r="H872" s="12"/>
      <c r="I872" s="12"/>
      <c r="J872" s="12"/>
      <c r="K872" s="12"/>
      <c r="L872" s="12"/>
      <c r="M872" s="12"/>
      <c r="N872" s="12">
        <v>5.27428246560173</v>
      </c>
      <c r="O872" s="13"/>
      <c r="P872" s="12" t="s">
        <v>232</v>
      </c>
      <c r="Q872" s="12">
        <f t="shared" si="429"/>
        <v>1718123.8845820916</v>
      </c>
      <c r="R872" s="12">
        <f t="shared" si="430"/>
        <v>14978.962202308912</v>
      </c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3"/>
      <c r="AD872" s="12" t="s">
        <v>232</v>
      </c>
      <c r="AE872" s="12">
        <f t="shared" si="431"/>
        <v>9.9488855808920099E-2</v>
      </c>
      <c r="AF872" s="12">
        <f t="shared" si="432"/>
        <v>8.673645853396972E-4</v>
      </c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3"/>
    </row>
    <row r="873" spans="1:43" x14ac:dyDescent="0.25">
      <c r="A873" s="12" t="s">
        <v>233</v>
      </c>
      <c r="B873">
        <v>2173242</v>
      </c>
      <c r="C873">
        <v>42238</v>
      </c>
      <c r="F873" s="12"/>
      <c r="G873" s="12"/>
      <c r="H873" s="12"/>
      <c r="I873" s="12"/>
      <c r="J873" s="12"/>
      <c r="K873" s="12"/>
      <c r="L873" s="12"/>
      <c r="M873" s="12"/>
      <c r="N873" s="12">
        <v>1</v>
      </c>
      <c r="O873" s="13"/>
      <c r="P873" s="12" t="s">
        <v>233</v>
      </c>
      <c r="Q873" s="12">
        <f t="shared" si="429"/>
        <v>2173242</v>
      </c>
      <c r="R873" s="12">
        <f t="shared" si="430"/>
        <v>42238</v>
      </c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3"/>
      <c r="AD873" s="12" t="s">
        <v>233</v>
      </c>
      <c r="AE873" s="12">
        <f t="shared" si="431"/>
        <v>0.12584270663839811</v>
      </c>
      <c r="AF873" s="12">
        <f t="shared" si="432"/>
        <v>2.4458133254339183E-3</v>
      </c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3"/>
    </row>
    <row r="874" spans="1:43" x14ac:dyDescent="0.25">
      <c r="A874" s="12" t="s">
        <v>234</v>
      </c>
      <c r="B874">
        <v>461862</v>
      </c>
      <c r="C874">
        <v>11101</v>
      </c>
      <c r="F874" s="12"/>
      <c r="G874" s="12"/>
      <c r="H874" s="12"/>
      <c r="I874" s="12"/>
      <c r="J874" s="12"/>
      <c r="K874" s="12"/>
      <c r="L874" s="12"/>
      <c r="M874" s="12"/>
      <c r="N874" s="12">
        <v>9.4133004498598787</v>
      </c>
      <c r="O874" s="13"/>
      <c r="P874" s="12" t="s">
        <v>234</v>
      </c>
      <c r="Q874" s="12">
        <f t="shared" si="429"/>
        <v>4347645.7723731836</v>
      </c>
      <c r="R874" s="12">
        <f t="shared" si="430"/>
        <v>104497.04829389451</v>
      </c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3"/>
      <c r="AD874" s="12" t="s">
        <v>234</v>
      </c>
      <c r="AE874" s="12">
        <f t="shared" si="431"/>
        <v>0.25175268630940795</v>
      </c>
      <c r="AF874" s="12">
        <f t="shared" si="432"/>
        <v>6.05095584984419E-3</v>
      </c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3"/>
    </row>
    <row r="875" spans="1:43" x14ac:dyDescent="0.25">
      <c r="A875" s="12" t="s">
        <v>235</v>
      </c>
      <c r="B875">
        <v>830809</v>
      </c>
      <c r="C875">
        <v>24184</v>
      </c>
      <c r="F875" s="12"/>
      <c r="G875" s="12"/>
      <c r="H875" s="12"/>
      <c r="I875" s="12"/>
      <c r="J875" s="12"/>
      <c r="K875" s="12"/>
      <c r="L875" s="12"/>
      <c r="M875" s="12"/>
      <c r="N875" s="12">
        <v>3.3537949993383345</v>
      </c>
      <c r="O875" s="13"/>
      <c r="P875" s="12" t="s">
        <v>235</v>
      </c>
      <c r="Q875" s="12">
        <f t="shared" ref="Q875:Q879" si="433">B875*$N875</f>
        <v>2786363.0696052825</v>
      </c>
      <c r="R875" s="12">
        <f t="shared" ref="R875:R878" si="434">C875*$N875</f>
        <v>81108.178263998285</v>
      </c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3"/>
      <c r="AD875" s="12" t="s">
        <v>235</v>
      </c>
      <c r="AE875" s="12">
        <f t="shared" ref="AE875:AE879" si="435">Q875/$Q$13</f>
        <v>0.16134580058567063</v>
      </c>
      <c r="AF875" s="12">
        <f t="shared" ref="AF875:AF878" si="436">R875/$Q$13</f>
        <v>4.696611184235918E-3</v>
      </c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3"/>
    </row>
    <row r="876" spans="1:43" x14ac:dyDescent="0.25">
      <c r="A876" s="12" t="s">
        <v>236</v>
      </c>
      <c r="B876">
        <v>9089</v>
      </c>
      <c r="F876" s="12"/>
      <c r="G876" s="12"/>
      <c r="H876" s="12"/>
      <c r="I876" s="12"/>
      <c r="J876" s="12"/>
      <c r="K876" s="12"/>
      <c r="L876" s="12"/>
      <c r="M876" s="12"/>
      <c r="N876" s="12">
        <v>3.7705854651120836</v>
      </c>
      <c r="O876" s="13"/>
      <c r="P876" s="12" t="s">
        <v>236</v>
      </c>
      <c r="Q876" s="12">
        <f t="shared" si="433"/>
        <v>34270.851292403728</v>
      </c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3"/>
      <c r="AD876" s="12" t="s">
        <v>236</v>
      </c>
      <c r="AE876" s="12">
        <f t="shared" si="435"/>
        <v>1.9844714419462394E-3</v>
      </c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3"/>
    </row>
    <row r="877" spans="1:43" x14ac:dyDescent="0.25">
      <c r="A877" s="12" t="s">
        <v>237</v>
      </c>
      <c r="B877">
        <v>303365</v>
      </c>
      <c r="F877" s="12"/>
      <c r="G877" s="12"/>
      <c r="H877" s="12"/>
      <c r="I877" s="12"/>
      <c r="J877" s="12"/>
      <c r="K877" s="12"/>
      <c r="L877" s="12"/>
      <c r="M877" s="12"/>
      <c r="N877" s="12">
        <v>10.154589962199262</v>
      </c>
      <c r="O877" s="13"/>
      <c r="P877" s="12" t="s">
        <v>237</v>
      </c>
      <c r="Q877" s="12">
        <f t="shared" si="433"/>
        <v>3080547.1838825792</v>
      </c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3"/>
      <c r="AD877" s="12" t="s">
        <v>237</v>
      </c>
      <c r="AE877" s="12">
        <f t="shared" si="435"/>
        <v>0.17838068450134817</v>
      </c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3"/>
    </row>
    <row r="878" spans="1:43" x14ac:dyDescent="0.25">
      <c r="A878" s="12" t="s">
        <v>238</v>
      </c>
      <c r="B878">
        <v>3542360</v>
      </c>
      <c r="C878">
        <v>106085</v>
      </c>
      <c r="F878" s="12"/>
      <c r="G878" s="12"/>
      <c r="H878" s="12"/>
      <c r="I878" s="12"/>
      <c r="J878" s="12"/>
      <c r="K878" s="12"/>
      <c r="L878" s="12"/>
      <c r="M878" s="12"/>
      <c r="N878" s="12">
        <v>2.4585723137428261</v>
      </c>
      <c r="O878" s="13"/>
      <c r="P878" s="12" t="s">
        <v>238</v>
      </c>
      <c r="Q878" s="12">
        <f t="shared" si="433"/>
        <v>8709148.2213100381</v>
      </c>
      <c r="R878" s="12">
        <f t="shared" si="434"/>
        <v>260817.6439034077</v>
      </c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3"/>
      <c r="AD878" s="12" t="s">
        <v>238</v>
      </c>
      <c r="AE878" s="12">
        <f t="shared" si="435"/>
        <v>0.50430775067141442</v>
      </c>
      <c r="AF878" s="12">
        <f t="shared" si="436"/>
        <v>1.5102781120489444E-2</v>
      </c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3"/>
    </row>
    <row r="879" spans="1:43" x14ac:dyDescent="0.25">
      <c r="A879" s="12" t="s">
        <v>239</v>
      </c>
      <c r="B879">
        <v>225521</v>
      </c>
      <c r="F879" s="12"/>
      <c r="G879" s="12"/>
      <c r="H879" s="12"/>
      <c r="I879" s="12"/>
      <c r="J879" s="12"/>
      <c r="K879" s="12"/>
      <c r="L879" s="12"/>
      <c r="M879" s="12"/>
      <c r="N879" s="12">
        <v>5.7441821194253215</v>
      </c>
      <c r="O879" s="13"/>
      <c r="P879" s="12" t="s">
        <v>239</v>
      </c>
      <c r="Q879" s="12">
        <f t="shared" si="433"/>
        <v>1295433.695754918</v>
      </c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3"/>
      <c r="AD879" s="12" t="s">
        <v>239</v>
      </c>
      <c r="AE879" s="12">
        <f t="shared" si="435"/>
        <v>7.501276090945326E-2</v>
      </c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3"/>
    </row>
    <row r="880" spans="1:43" ht="15.75" x14ac:dyDescent="0.25">
      <c r="A880" s="11" t="s">
        <v>240</v>
      </c>
      <c r="B880" s="12">
        <f t="shared" ref="B880:M880" si="437">AVERAGE(B870:B874)</f>
        <v>651743.19999999995</v>
      </c>
      <c r="C880" s="12">
        <f t="shared" si="437"/>
        <v>15116.75</v>
      </c>
      <c r="D880" s="12" t="e">
        <f t="shared" si="437"/>
        <v>#DIV/0!</v>
      </c>
      <c r="E880" s="12" t="e">
        <f t="shared" si="437"/>
        <v>#DIV/0!</v>
      </c>
      <c r="F880" s="12" t="e">
        <f t="shared" si="437"/>
        <v>#DIV/0!</v>
      </c>
      <c r="G880" s="12" t="e">
        <f t="shared" si="437"/>
        <v>#DIV/0!</v>
      </c>
      <c r="H880" s="12" t="e">
        <f t="shared" si="437"/>
        <v>#DIV/0!</v>
      </c>
      <c r="I880" s="12" t="e">
        <f t="shared" si="437"/>
        <v>#DIV/0!</v>
      </c>
      <c r="J880" s="12" t="e">
        <f t="shared" si="437"/>
        <v>#DIV/0!</v>
      </c>
      <c r="K880" s="12" t="e">
        <f t="shared" si="437"/>
        <v>#DIV/0!</v>
      </c>
      <c r="L880" s="12" t="e">
        <f t="shared" si="437"/>
        <v>#DIV/0!</v>
      </c>
      <c r="M880" s="12" t="e">
        <f t="shared" si="437"/>
        <v>#DIV/0!</v>
      </c>
      <c r="N880" s="12"/>
      <c r="O880" s="13"/>
      <c r="P880" s="11" t="s">
        <v>240</v>
      </c>
      <c r="Q880" s="12">
        <f>AVERAGE(Q870:Q874)</f>
        <v>4374212.7458945829</v>
      </c>
      <c r="R880" s="12">
        <f>AVERAGE(R870:R874)</f>
        <v>96883.529762822669</v>
      </c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3"/>
      <c r="AD880" s="11" t="s">
        <v>240</v>
      </c>
      <c r="AE880" s="12">
        <f>AVERAGE(AE870:AE874)</f>
        <v>0.2532910607081742</v>
      </c>
      <c r="AF880" s="12">
        <f>AVERAGE(AF870:AF874)</f>
        <v>5.6100911053786947E-3</v>
      </c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3"/>
    </row>
    <row r="881" spans="1:43" ht="15.75" x14ac:dyDescent="0.25">
      <c r="A881" s="11" t="s">
        <v>241</v>
      </c>
      <c r="B881" s="12">
        <f>AVERAGE(B875:B879)</f>
        <v>982228.8</v>
      </c>
      <c r="C881" s="12">
        <f t="shared" ref="C881:M881" si="438">AVERAGE(C875:C879)</f>
        <v>65134.5</v>
      </c>
      <c r="D881" s="12" t="e">
        <f t="shared" si="438"/>
        <v>#DIV/0!</v>
      </c>
      <c r="E881" s="12" t="e">
        <f t="shared" si="438"/>
        <v>#DIV/0!</v>
      </c>
      <c r="F881" s="12" t="e">
        <f t="shared" si="438"/>
        <v>#DIV/0!</v>
      </c>
      <c r="G881" s="12" t="e">
        <f t="shared" si="438"/>
        <v>#DIV/0!</v>
      </c>
      <c r="H881" s="12" t="e">
        <f t="shared" si="438"/>
        <v>#DIV/0!</v>
      </c>
      <c r="I881" s="12" t="e">
        <f t="shared" si="438"/>
        <v>#DIV/0!</v>
      </c>
      <c r="J881" s="12" t="e">
        <f t="shared" si="438"/>
        <v>#DIV/0!</v>
      </c>
      <c r="K881" s="12" t="e">
        <f t="shared" si="438"/>
        <v>#DIV/0!</v>
      </c>
      <c r="L881" s="12" t="e">
        <f t="shared" si="438"/>
        <v>#DIV/0!</v>
      </c>
      <c r="M881" s="12" t="e">
        <f t="shared" si="438"/>
        <v>#DIV/0!</v>
      </c>
      <c r="N881" s="12"/>
      <c r="O881" s="13"/>
      <c r="P881" s="11" t="s">
        <v>241</v>
      </c>
      <c r="Q881" s="12">
        <f>AVERAGE(Q875:Q879)</f>
        <v>3181152.6043690443</v>
      </c>
      <c r="R881" s="12">
        <f t="shared" ref="R881" si="439">AVERAGE(R875:R879)</f>
        <v>170962.91108370299</v>
      </c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3"/>
      <c r="AD881" s="11" t="s">
        <v>241</v>
      </c>
      <c r="AE881" s="12">
        <f>AVERAGE(AE875:AE879)</f>
        <v>0.18420629362196655</v>
      </c>
      <c r="AF881" s="12">
        <f>AVERAGE(AF875:AF879)</f>
        <v>9.899696152362681E-3</v>
      </c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3"/>
    </row>
    <row r="882" spans="1:43" ht="15.75" x14ac:dyDescent="0.25">
      <c r="A882" s="1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5"/>
      <c r="P882" s="11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5"/>
      <c r="AD882" s="11" t="s">
        <v>242</v>
      </c>
      <c r="AE882" s="14">
        <f>TTEST(AE870:AE874,AE875:AE879,1,2)</f>
        <v>0.34062919275905879</v>
      </c>
      <c r="AF882" s="14">
        <f>TTEST(AF870:AF874,AF875:AF879,1,2)</f>
        <v>0.22669902809166775</v>
      </c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5"/>
    </row>
    <row r="883" spans="1:43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</row>
    <row r="884" spans="1:43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</row>
    <row r="885" spans="1:43" ht="15.75" x14ac:dyDescent="0.25">
      <c r="A885" s="11" t="s">
        <v>216</v>
      </c>
      <c r="B885" s="17" t="s">
        <v>77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2"/>
      <c r="N885" s="12"/>
      <c r="O885" s="13"/>
      <c r="P885" s="11" t="s">
        <v>217</v>
      </c>
      <c r="Q885" s="17" t="str">
        <f>B885</f>
        <v>Uridine 5'-diphosphoglucuronic acid</v>
      </c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2"/>
      <c r="AC885" s="13"/>
      <c r="AD885" s="11" t="s">
        <v>214</v>
      </c>
      <c r="AE885" s="17" t="str">
        <f>B885</f>
        <v>Uridine 5'-diphosphoglucuronic acid</v>
      </c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2"/>
      <c r="AQ885" s="13"/>
    </row>
    <row r="886" spans="1:43" x14ac:dyDescent="0.25">
      <c r="A886" s="12"/>
      <c r="B886" s="14" t="s">
        <v>218</v>
      </c>
      <c r="C886" s="14" t="s">
        <v>219</v>
      </c>
      <c r="D886" s="14" t="s">
        <v>220</v>
      </c>
      <c r="E886" s="14" t="s">
        <v>221</v>
      </c>
      <c r="F886" s="14" t="s">
        <v>222</v>
      </c>
      <c r="G886" s="14" t="s">
        <v>223</v>
      </c>
      <c r="H886" s="14" t="s">
        <v>224</v>
      </c>
      <c r="I886" s="14" t="s">
        <v>225</v>
      </c>
      <c r="J886" s="14" t="s">
        <v>226</v>
      </c>
      <c r="K886" s="14" t="s">
        <v>227</v>
      </c>
      <c r="L886" s="14" t="s">
        <v>228</v>
      </c>
      <c r="M886" s="14" t="s">
        <v>229</v>
      </c>
      <c r="N886" s="14" t="s">
        <v>213</v>
      </c>
      <c r="O886" s="13"/>
      <c r="P886" s="12"/>
      <c r="Q886" s="14" t="s">
        <v>218</v>
      </c>
      <c r="R886" s="14" t="s">
        <v>219</v>
      </c>
      <c r="S886" s="14" t="s">
        <v>220</v>
      </c>
      <c r="T886" s="14" t="s">
        <v>221</v>
      </c>
      <c r="U886" s="14" t="s">
        <v>222</v>
      </c>
      <c r="V886" s="14" t="s">
        <v>223</v>
      </c>
      <c r="W886" s="14" t="s">
        <v>224</v>
      </c>
      <c r="X886" s="14" t="s">
        <v>225</v>
      </c>
      <c r="Y886" s="14" t="s">
        <v>226</v>
      </c>
      <c r="Z886" s="14" t="s">
        <v>227</v>
      </c>
      <c r="AA886" s="14" t="s">
        <v>228</v>
      </c>
      <c r="AB886" s="14" t="s">
        <v>229</v>
      </c>
      <c r="AC886" s="13"/>
      <c r="AD886" s="12"/>
      <c r="AE886" s="14" t="s">
        <v>218</v>
      </c>
      <c r="AF886" s="14" t="s">
        <v>219</v>
      </c>
      <c r="AG886" s="14" t="s">
        <v>220</v>
      </c>
      <c r="AH886" s="14" t="s">
        <v>221</v>
      </c>
      <c r="AI886" s="14" t="s">
        <v>222</v>
      </c>
      <c r="AJ886" s="14" t="s">
        <v>223</v>
      </c>
      <c r="AK886" s="14" t="s">
        <v>224</v>
      </c>
      <c r="AL886" s="14" t="s">
        <v>225</v>
      </c>
      <c r="AM886" s="14" t="s">
        <v>226</v>
      </c>
      <c r="AN886" s="14" t="s">
        <v>227</v>
      </c>
      <c r="AO886" s="14" t="s">
        <v>228</v>
      </c>
      <c r="AP886" s="14" t="s">
        <v>229</v>
      </c>
      <c r="AQ886" s="13"/>
    </row>
    <row r="887" spans="1:43" x14ac:dyDescent="0.25">
      <c r="A887" s="12" t="s">
        <v>230</v>
      </c>
      <c r="B887">
        <v>36747</v>
      </c>
      <c r="F887" s="12"/>
      <c r="G887" s="12"/>
      <c r="H887" s="12"/>
      <c r="I887" s="12"/>
      <c r="J887" s="12"/>
      <c r="K887" s="12"/>
      <c r="L887" s="12"/>
      <c r="M887" s="12"/>
      <c r="N887" s="12">
        <v>3.6634621409977131</v>
      </c>
      <c r="O887" s="13"/>
      <c r="P887" s="12" t="s">
        <v>230</v>
      </c>
      <c r="Q887" s="12">
        <f>B887*$N887</f>
        <v>134621.24329524295</v>
      </c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3"/>
      <c r="AD887" s="12" t="s">
        <v>230</v>
      </c>
      <c r="AE887" s="12">
        <f>Q887/$Q$897</f>
        <v>0.46533530382350652</v>
      </c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3"/>
    </row>
    <row r="888" spans="1:43" x14ac:dyDescent="0.25">
      <c r="A888" s="12" t="s">
        <v>231</v>
      </c>
      <c r="F888" s="12"/>
      <c r="G888" s="12"/>
      <c r="H888" s="12"/>
      <c r="I888" s="12"/>
      <c r="J888" s="12"/>
      <c r="K888" s="12"/>
      <c r="L888" s="12"/>
      <c r="M888" s="12"/>
      <c r="N888" s="12">
        <v>52.663271584675194</v>
      </c>
      <c r="O888" s="13"/>
      <c r="P888" s="12" t="s">
        <v>231</v>
      </c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3"/>
      <c r="AD888" s="12" t="s">
        <v>231</v>
      </c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3"/>
    </row>
    <row r="889" spans="1:43" x14ac:dyDescent="0.25">
      <c r="A889" s="12" t="s">
        <v>232</v>
      </c>
      <c r="B889">
        <v>78211</v>
      </c>
      <c r="F889" s="12"/>
      <c r="G889" s="12"/>
      <c r="H889" s="12"/>
      <c r="I889" s="12"/>
      <c r="J889" s="12"/>
      <c r="K889" s="12"/>
      <c r="L889" s="12"/>
      <c r="M889" s="12"/>
      <c r="N889" s="12">
        <v>5.27428246560173</v>
      </c>
      <c r="O889" s="13"/>
      <c r="P889" s="12" t="s">
        <v>232</v>
      </c>
      <c r="Q889" s="12">
        <f t="shared" ref="Q889:Q891" si="440">B889*$N889</f>
        <v>412506.90591717692</v>
      </c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3"/>
      <c r="AD889" s="12" t="s">
        <v>232</v>
      </c>
      <c r="AE889" s="12">
        <f>Q889/$Q$897</f>
        <v>1.4258821393684686</v>
      </c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3"/>
    </row>
    <row r="890" spans="1:43" x14ac:dyDescent="0.25">
      <c r="A890" s="12" t="s">
        <v>233</v>
      </c>
      <c r="B890">
        <v>110534</v>
      </c>
      <c r="F890" s="12"/>
      <c r="G890" s="12"/>
      <c r="H890" s="12"/>
      <c r="I890" s="12"/>
      <c r="J890" s="12"/>
      <c r="K890" s="12"/>
      <c r="L890" s="12"/>
      <c r="M890" s="12"/>
      <c r="N890" s="12">
        <v>1</v>
      </c>
      <c r="O890" s="13"/>
      <c r="P890" s="12" t="s">
        <v>233</v>
      </c>
      <c r="Q890" s="12">
        <f t="shared" si="440"/>
        <v>110534</v>
      </c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3"/>
      <c r="AD890" s="12" t="s">
        <v>233</v>
      </c>
      <c r="AE890" s="12">
        <f>Q890/$Q$897</f>
        <v>0.38207470985855185</v>
      </c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3"/>
    </row>
    <row r="891" spans="1:43" x14ac:dyDescent="0.25">
      <c r="A891" s="12" t="s">
        <v>234</v>
      </c>
      <c r="B891">
        <v>53067</v>
      </c>
      <c r="F891" s="12"/>
      <c r="G891" s="12"/>
      <c r="H891" s="12"/>
      <c r="I891" s="12"/>
      <c r="J891" s="12"/>
      <c r="K891" s="12"/>
      <c r="L891" s="12"/>
      <c r="M891" s="12"/>
      <c r="N891" s="12">
        <v>9.4133004498598787</v>
      </c>
      <c r="O891" s="13"/>
      <c r="P891" s="12" t="s">
        <v>234</v>
      </c>
      <c r="Q891" s="12">
        <f t="shared" si="440"/>
        <v>499535.61497271416</v>
      </c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3"/>
      <c r="AD891" s="12" t="s">
        <v>234</v>
      </c>
      <c r="AE891" s="12">
        <f>Q891/$Q$897</f>
        <v>1.7267078469494728</v>
      </c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3"/>
    </row>
    <row r="892" spans="1:43" x14ac:dyDescent="0.25">
      <c r="A892" s="12" t="s">
        <v>235</v>
      </c>
      <c r="B892">
        <v>28371</v>
      </c>
      <c r="F892" s="12"/>
      <c r="G892" s="12"/>
      <c r="H892" s="12"/>
      <c r="I892" s="12"/>
      <c r="J892" s="12"/>
      <c r="K892" s="12"/>
      <c r="L892" s="12"/>
      <c r="M892" s="12"/>
      <c r="N892" s="12">
        <v>3.3537949993383345</v>
      </c>
      <c r="O892" s="13"/>
      <c r="P892" s="12" t="s">
        <v>235</v>
      </c>
      <c r="Q892" s="12">
        <f t="shared" ref="Q892:Q895" si="441">B892*$N892</f>
        <v>95150.517926227883</v>
      </c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3"/>
      <c r="AD892" s="12" t="s">
        <v>235</v>
      </c>
      <c r="AE892" s="12">
        <f>Q892/$Q$897</f>
        <v>0.32889976414093813</v>
      </c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3"/>
    </row>
    <row r="893" spans="1:43" x14ac:dyDescent="0.25">
      <c r="A893" s="12" t="s">
        <v>236</v>
      </c>
      <c r="B893">
        <v>128399</v>
      </c>
      <c r="F893" s="12"/>
      <c r="G893" s="12"/>
      <c r="H893" s="12"/>
      <c r="I893" s="12"/>
      <c r="J893" s="12"/>
      <c r="K893" s="12"/>
      <c r="L893" s="12"/>
      <c r="M893" s="12"/>
      <c r="N893" s="12">
        <v>3.7705854651120836</v>
      </c>
      <c r="O893" s="13"/>
      <c r="P893" s="12" t="s">
        <v>236</v>
      </c>
      <c r="Q893" s="12">
        <f t="shared" si="441"/>
        <v>484139.4031349264</v>
      </c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3"/>
      <c r="AD893" s="12" t="s">
        <v>236</v>
      </c>
      <c r="AE893" s="12">
        <f>Q893/$Q$897</f>
        <v>1.6734888991972559</v>
      </c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3"/>
    </row>
    <row r="894" spans="1:43" x14ac:dyDescent="0.25">
      <c r="A894" s="12" t="s">
        <v>237</v>
      </c>
      <c r="F894" s="12"/>
      <c r="G894" s="12"/>
      <c r="H894" s="12"/>
      <c r="I894" s="12"/>
      <c r="J894" s="12"/>
      <c r="K894" s="12"/>
      <c r="L894" s="12"/>
      <c r="M894" s="12"/>
      <c r="N894" s="12">
        <v>10.154589962199262</v>
      </c>
      <c r="O894" s="13"/>
      <c r="P894" s="12" t="s">
        <v>237</v>
      </c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3"/>
      <c r="AD894" s="12" t="s">
        <v>237</v>
      </c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3"/>
    </row>
    <row r="895" spans="1:43" x14ac:dyDescent="0.25">
      <c r="A895" s="12" t="s">
        <v>238</v>
      </c>
      <c r="B895">
        <v>11779</v>
      </c>
      <c r="F895" s="12"/>
      <c r="G895" s="12"/>
      <c r="H895" s="12"/>
      <c r="I895" s="12"/>
      <c r="J895" s="12"/>
      <c r="K895" s="12"/>
      <c r="L895" s="12"/>
      <c r="M895" s="12"/>
      <c r="N895" s="12">
        <v>2.4585723137428261</v>
      </c>
      <c r="O895" s="13"/>
      <c r="P895" s="12" t="s">
        <v>238</v>
      </c>
      <c r="Q895" s="12">
        <f t="shared" si="441"/>
        <v>28959.523283576749</v>
      </c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3"/>
      <c r="AD895" s="12" t="s">
        <v>238</v>
      </c>
      <c r="AE895" s="12">
        <f>Q895/$Q$897</f>
        <v>0.10010224416210906</v>
      </c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3"/>
    </row>
    <row r="896" spans="1:43" x14ac:dyDescent="0.25">
      <c r="A896" s="12" t="s">
        <v>239</v>
      </c>
      <c r="F896" s="12"/>
      <c r="G896" s="12"/>
      <c r="H896" s="12"/>
      <c r="I896" s="12"/>
      <c r="J896" s="12"/>
      <c r="K896" s="12"/>
      <c r="L896" s="12"/>
      <c r="M896" s="12"/>
      <c r="N896" s="12">
        <v>5.7441821194253215</v>
      </c>
      <c r="O896" s="13"/>
      <c r="P896" s="12" t="s">
        <v>239</v>
      </c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3"/>
      <c r="AD896" s="12" t="s">
        <v>239</v>
      </c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3"/>
    </row>
    <row r="897" spans="1:43" ht="15.75" x14ac:dyDescent="0.25">
      <c r="A897" s="11" t="s">
        <v>240</v>
      </c>
      <c r="B897" s="12">
        <f t="shared" ref="B897:M897" si="442">AVERAGE(B887:B891)</f>
        <v>69639.75</v>
      </c>
      <c r="C897" s="12" t="e">
        <f t="shared" si="442"/>
        <v>#DIV/0!</v>
      </c>
      <c r="D897" s="12" t="e">
        <f t="shared" si="442"/>
        <v>#DIV/0!</v>
      </c>
      <c r="E897" s="12" t="e">
        <f t="shared" si="442"/>
        <v>#DIV/0!</v>
      </c>
      <c r="F897" s="12" t="e">
        <f t="shared" si="442"/>
        <v>#DIV/0!</v>
      </c>
      <c r="G897" s="12" t="e">
        <f t="shared" si="442"/>
        <v>#DIV/0!</v>
      </c>
      <c r="H897" s="12" t="e">
        <f t="shared" si="442"/>
        <v>#DIV/0!</v>
      </c>
      <c r="I897" s="12" t="e">
        <f t="shared" si="442"/>
        <v>#DIV/0!</v>
      </c>
      <c r="J897" s="12" t="e">
        <f t="shared" si="442"/>
        <v>#DIV/0!</v>
      </c>
      <c r="K897" s="12" t="e">
        <f t="shared" si="442"/>
        <v>#DIV/0!</v>
      </c>
      <c r="L897" s="12" t="e">
        <f t="shared" si="442"/>
        <v>#DIV/0!</v>
      </c>
      <c r="M897" s="12" t="e">
        <f t="shared" si="442"/>
        <v>#DIV/0!</v>
      </c>
      <c r="N897" s="12"/>
      <c r="O897" s="13"/>
      <c r="P897" s="11" t="s">
        <v>240</v>
      </c>
      <c r="Q897" s="12">
        <f>AVERAGE(Q887:Q891)</f>
        <v>289299.44104628352</v>
      </c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3"/>
      <c r="AD897" s="11" t="s">
        <v>240</v>
      </c>
      <c r="AE897" s="12">
        <f>AVERAGE(AE887:AE891)</f>
        <v>1</v>
      </c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3"/>
    </row>
    <row r="898" spans="1:43" ht="15.75" x14ac:dyDescent="0.25">
      <c r="A898" s="11" t="s">
        <v>241</v>
      </c>
      <c r="B898" s="12">
        <f>AVERAGE(B892:B896)</f>
        <v>56183</v>
      </c>
      <c r="C898" s="12" t="e">
        <f t="shared" ref="C898:M898" si="443">AVERAGE(C892:C896)</f>
        <v>#DIV/0!</v>
      </c>
      <c r="D898" s="12" t="e">
        <f t="shared" si="443"/>
        <v>#DIV/0!</v>
      </c>
      <c r="E898" s="12" t="e">
        <f t="shared" si="443"/>
        <v>#DIV/0!</v>
      </c>
      <c r="F898" s="12" t="e">
        <f t="shared" si="443"/>
        <v>#DIV/0!</v>
      </c>
      <c r="G898" s="12" t="e">
        <f t="shared" si="443"/>
        <v>#DIV/0!</v>
      </c>
      <c r="H898" s="12" t="e">
        <f t="shared" si="443"/>
        <v>#DIV/0!</v>
      </c>
      <c r="I898" s="12" t="e">
        <f t="shared" si="443"/>
        <v>#DIV/0!</v>
      </c>
      <c r="J898" s="12" t="e">
        <f t="shared" si="443"/>
        <v>#DIV/0!</v>
      </c>
      <c r="K898" s="12" t="e">
        <f t="shared" si="443"/>
        <v>#DIV/0!</v>
      </c>
      <c r="L898" s="12" t="e">
        <f t="shared" si="443"/>
        <v>#DIV/0!</v>
      </c>
      <c r="M898" s="12" t="e">
        <f t="shared" si="443"/>
        <v>#DIV/0!</v>
      </c>
      <c r="N898" s="12"/>
      <c r="O898" s="13"/>
      <c r="P898" s="11" t="s">
        <v>241</v>
      </c>
      <c r="Q898" s="12">
        <f>AVERAGE(Q892:Q896)</f>
        <v>202749.81478157698</v>
      </c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3"/>
      <c r="AD898" s="11" t="s">
        <v>241</v>
      </c>
      <c r="AE898" s="12">
        <f>AVERAGE(AE892:AE896)</f>
        <v>0.70083030250010092</v>
      </c>
      <c r="AF898" s="12" t="e">
        <f>AVERAGE(AF892:AF896)</f>
        <v>#DIV/0!</v>
      </c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3"/>
    </row>
    <row r="899" spans="1:43" ht="15.75" x14ac:dyDescent="0.25">
      <c r="A899" s="1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5"/>
      <c r="P899" s="11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5"/>
      <c r="AD899" s="11" t="s">
        <v>242</v>
      </c>
      <c r="AE899" s="14">
        <f>TTEST(AE887:AE891,AE892:AE896,1,2)</f>
        <v>0.31219076533568924</v>
      </c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5"/>
    </row>
    <row r="900" spans="1:43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</row>
    <row r="901" spans="1:43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</row>
    <row r="902" spans="1:43" ht="15.75" x14ac:dyDescent="0.25">
      <c r="A902" s="11" t="s">
        <v>216</v>
      </c>
      <c r="B902" s="17" t="s">
        <v>80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2"/>
      <c r="N902" s="12"/>
      <c r="O902" s="13"/>
      <c r="P902" s="11" t="s">
        <v>217</v>
      </c>
      <c r="Q902" s="17" t="str">
        <f>B902</f>
        <v>Xanthine</v>
      </c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2"/>
      <c r="AC902" s="13"/>
      <c r="AD902" s="11" t="s">
        <v>214</v>
      </c>
      <c r="AE902" s="17" t="str">
        <f>B902</f>
        <v>Xanthine</v>
      </c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2"/>
      <c r="AQ902" s="13"/>
    </row>
    <row r="903" spans="1:43" x14ac:dyDescent="0.25">
      <c r="A903" s="12"/>
      <c r="B903" s="14" t="s">
        <v>218</v>
      </c>
      <c r="C903" s="14" t="s">
        <v>219</v>
      </c>
      <c r="D903" s="14" t="s">
        <v>220</v>
      </c>
      <c r="E903" s="14" t="s">
        <v>221</v>
      </c>
      <c r="F903" s="14" t="s">
        <v>222</v>
      </c>
      <c r="G903" s="14" t="s">
        <v>223</v>
      </c>
      <c r="H903" s="14" t="s">
        <v>224</v>
      </c>
      <c r="I903" s="14" t="s">
        <v>225</v>
      </c>
      <c r="J903" s="14" t="s">
        <v>226</v>
      </c>
      <c r="K903" s="14" t="s">
        <v>227</v>
      </c>
      <c r="L903" s="14" t="s">
        <v>228</v>
      </c>
      <c r="M903" s="14" t="s">
        <v>229</v>
      </c>
      <c r="N903" s="14" t="s">
        <v>213</v>
      </c>
      <c r="O903" s="13"/>
      <c r="P903" s="12"/>
      <c r="Q903" s="14" t="s">
        <v>218</v>
      </c>
      <c r="R903" s="14" t="s">
        <v>219</v>
      </c>
      <c r="S903" s="14" t="s">
        <v>220</v>
      </c>
      <c r="T903" s="14" t="s">
        <v>221</v>
      </c>
      <c r="U903" s="14" t="s">
        <v>222</v>
      </c>
      <c r="V903" s="14" t="s">
        <v>223</v>
      </c>
      <c r="W903" s="14" t="s">
        <v>224</v>
      </c>
      <c r="X903" s="14" t="s">
        <v>225</v>
      </c>
      <c r="Y903" s="14" t="s">
        <v>226</v>
      </c>
      <c r="Z903" s="14" t="s">
        <v>227</v>
      </c>
      <c r="AA903" s="14" t="s">
        <v>228</v>
      </c>
      <c r="AB903" s="14" t="s">
        <v>229</v>
      </c>
      <c r="AC903" s="13"/>
      <c r="AD903" s="12"/>
      <c r="AE903" s="14" t="s">
        <v>218</v>
      </c>
      <c r="AF903" s="14" t="s">
        <v>219</v>
      </c>
      <c r="AG903" s="14" t="s">
        <v>220</v>
      </c>
      <c r="AH903" s="14" t="s">
        <v>221</v>
      </c>
      <c r="AI903" s="14" t="s">
        <v>222</v>
      </c>
      <c r="AJ903" s="14" t="s">
        <v>223</v>
      </c>
      <c r="AK903" s="14" t="s">
        <v>224</v>
      </c>
      <c r="AL903" s="14" t="s">
        <v>225</v>
      </c>
      <c r="AM903" s="14" t="s">
        <v>226</v>
      </c>
      <c r="AN903" s="14" t="s">
        <v>227</v>
      </c>
      <c r="AO903" s="14" t="s">
        <v>228</v>
      </c>
      <c r="AP903" s="14" t="s">
        <v>229</v>
      </c>
      <c r="AQ903" s="13"/>
    </row>
    <row r="904" spans="1:43" x14ac:dyDescent="0.25">
      <c r="A904" s="12" t="s">
        <v>230</v>
      </c>
      <c r="B904">
        <v>50260</v>
      </c>
      <c r="F904" s="12"/>
      <c r="G904" s="12"/>
      <c r="H904" s="12"/>
      <c r="I904" s="12"/>
      <c r="J904" s="12"/>
      <c r="K904" s="12"/>
      <c r="L904" s="12"/>
      <c r="M904" s="12"/>
      <c r="N904" s="12">
        <v>3.6634621409977131</v>
      </c>
      <c r="O904" s="13"/>
      <c r="P904" s="12" t="s">
        <v>230</v>
      </c>
      <c r="Q904" s="12">
        <f>B904*$N904</f>
        <v>184125.60720654507</v>
      </c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3"/>
      <c r="AD904" s="12" t="s">
        <v>230</v>
      </c>
      <c r="AE904" s="12">
        <f t="shared" ref="AE904:AE913" si="444">Q904/$Q$914</f>
        <v>2.0941582393148948E-2</v>
      </c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3"/>
    </row>
    <row r="905" spans="1:43" x14ac:dyDescent="0.25">
      <c r="A905" s="12" t="s">
        <v>231</v>
      </c>
      <c r="B905">
        <v>552756</v>
      </c>
      <c r="F905" s="12"/>
      <c r="G905" s="12"/>
      <c r="H905" s="12"/>
      <c r="I905" s="12"/>
      <c r="J905" s="12"/>
      <c r="K905" s="12"/>
      <c r="L905" s="12"/>
      <c r="M905" s="12"/>
      <c r="N905" s="12">
        <v>52.663271584675194</v>
      </c>
      <c r="O905" s="13"/>
      <c r="P905" s="12" t="s">
        <v>231</v>
      </c>
      <c r="Q905" s="12">
        <f t="shared" ref="Q905:Q908" si="445">B905*$N905</f>
        <v>29109939.348058723</v>
      </c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3"/>
      <c r="AD905" s="12" t="s">
        <v>231</v>
      </c>
      <c r="AE905" s="12">
        <f t="shared" si="444"/>
        <v>3.3108278775863322</v>
      </c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3"/>
    </row>
    <row r="906" spans="1:43" x14ac:dyDescent="0.25">
      <c r="A906" s="12" t="s">
        <v>232</v>
      </c>
      <c r="B906">
        <v>658707</v>
      </c>
      <c r="F906" s="12"/>
      <c r="G906" s="12"/>
      <c r="H906" s="12"/>
      <c r="I906" s="12"/>
      <c r="J906" s="12"/>
      <c r="K906" s="12"/>
      <c r="L906" s="12"/>
      <c r="M906" s="12"/>
      <c r="N906" s="12">
        <v>5.27428246560173</v>
      </c>
      <c r="O906" s="13"/>
      <c r="P906" s="12" t="s">
        <v>232</v>
      </c>
      <c r="Q906" s="12">
        <f t="shared" si="445"/>
        <v>3474206.7800691188</v>
      </c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3"/>
      <c r="AD906" s="12" t="s">
        <v>232</v>
      </c>
      <c r="AE906" s="12">
        <f t="shared" si="444"/>
        <v>0.39513997340978185</v>
      </c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3"/>
    </row>
    <row r="907" spans="1:43" x14ac:dyDescent="0.25">
      <c r="A907" s="12" t="s">
        <v>233</v>
      </c>
      <c r="B907">
        <v>4044774</v>
      </c>
      <c r="C907">
        <v>38682</v>
      </c>
      <c r="F907" s="12"/>
      <c r="G907" s="12"/>
      <c r="H907" s="12"/>
      <c r="I907" s="12"/>
      <c r="J907" s="12"/>
      <c r="K907" s="12"/>
      <c r="L907" s="12"/>
      <c r="M907" s="12"/>
      <c r="N907" s="12">
        <v>1</v>
      </c>
      <c r="O907" s="13"/>
      <c r="P907" s="12" t="s">
        <v>233</v>
      </c>
      <c r="Q907" s="12">
        <f t="shared" si="445"/>
        <v>4044774</v>
      </c>
      <c r="R907" s="12">
        <f t="shared" ref="R907:R908" si="446">C907*$N907</f>
        <v>38682</v>
      </c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3"/>
      <c r="AD907" s="12" t="s">
        <v>233</v>
      </c>
      <c r="AE907" s="12">
        <f t="shared" si="444"/>
        <v>0.46003361111878893</v>
      </c>
      <c r="AF907" s="12">
        <f>R907/$Q$914</f>
        <v>4.3995091308678793E-3</v>
      </c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3"/>
    </row>
    <row r="908" spans="1:43" x14ac:dyDescent="0.25">
      <c r="A908" s="12" t="s">
        <v>234</v>
      </c>
      <c r="B908">
        <v>759423</v>
      </c>
      <c r="C908">
        <v>10067</v>
      </c>
      <c r="F908" s="12"/>
      <c r="G908" s="12"/>
      <c r="H908" s="12"/>
      <c r="I908" s="12"/>
      <c r="J908" s="12"/>
      <c r="K908" s="12"/>
      <c r="L908" s="12"/>
      <c r="M908" s="12"/>
      <c r="N908" s="12">
        <v>9.4133004498598787</v>
      </c>
      <c r="O908" s="13"/>
      <c r="P908" s="12" t="s">
        <v>234</v>
      </c>
      <c r="Q908" s="12">
        <f t="shared" si="445"/>
        <v>7148676.867533939</v>
      </c>
      <c r="R908" s="12">
        <f t="shared" si="446"/>
        <v>94763.695628739399</v>
      </c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3"/>
      <c r="AD908" s="12" t="s">
        <v>234</v>
      </c>
      <c r="AE908" s="12">
        <f t="shared" si="444"/>
        <v>0.81305695549194845</v>
      </c>
      <c r="AF908" s="12">
        <f>R908/$Q$914</f>
        <v>1.0777977979251939E-2</v>
      </c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3"/>
    </row>
    <row r="909" spans="1:43" x14ac:dyDescent="0.25">
      <c r="A909" s="12" t="s">
        <v>235</v>
      </c>
      <c r="B909">
        <v>2547477</v>
      </c>
      <c r="C909">
        <v>15983</v>
      </c>
      <c r="F909" s="12"/>
      <c r="G909" s="12"/>
      <c r="H909" s="12"/>
      <c r="I909" s="12"/>
      <c r="J909" s="12"/>
      <c r="K909" s="12"/>
      <c r="L909" s="12"/>
      <c r="M909" s="12"/>
      <c r="N909" s="12">
        <v>3.3537949993383345</v>
      </c>
      <c r="O909" s="13"/>
      <c r="P909" s="12" t="s">
        <v>235</v>
      </c>
      <c r="Q909" s="12">
        <f t="shared" ref="Q909:Q913" si="447">B909*$N909</f>
        <v>8543715.623529423</v>
      </c>
      <c r="R909" s="12">
        <f t="shared" ref="R909:R912" si="448">C909*$N909</f>
        <v>53603.705474424598</v>
      </c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3"/>
      <c r="AD909" s="12" t="s">
        <v>235</v>
      </c>
      <c r="AE909" s="12">
        <f t="shared" si="444"/>
        <v>0.97172211615884008</v>
      </c>
      <c r="AF909" s="12">
        <f>R909/$Q$914</f>
        <v>6.0966338783693588E-3</v>
      </c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3"/>
    </row>
    <row r="910" spans="1:43" x14ac:dyDescent="0.25">
      <c r="A910" s="12" t="s">
        <v>236</v>
      </c>
      <c r="B910">
        <v>16755</v>
      </c>
      <c r="F910" s="12"/>
      <c r="G910" s="12"/>
      <c r="H910" s="12"/>
      <c r="I910" s="12"/>
      <c r="J910" s="12"/>
      <c r="K910" s="12"/>
      <c r="L910" s="12"/>
      <c r="M910" s="12"/>
      <c r="N910" s="12">
        <v>3.7705854651120836</v>
      </c>
      <c r="O910" s="13"/>
      <c r="P910" s="12" t="s">
        <v>236</v>
      </c>
      <c r="Q910" s="12">
        <f t="shared" si="447"/>
        <v>63176.159467952959</v>
      </c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3"/>
      <c r="AD910" s="12" t="s">
        <v>236</v>
      </c>
      <c r="AE910" s="12">
        <f t="shared" si="444"/>
        <v>7.1853598684769203E-3</v>
      </c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3"/>
    </row>
    <row r="911" spans="1:43" x14ac:dyDescent="0.25">
      <c r="A911" s="12" t="s">
        <v>237</v>
      </c>
      <c r="B911">
        <v>686783</v>
      </c>
      <c r="F911" s="12"/>
      <c r="G911" s="12"/>
      <c r="H911" s="12"/>
      <c r="I911" s="12"/>
      <c r="J911" s="12"/>
      <c r="K911" s="12"/>
      <c r="L911" s="12"/>
      <c r="M911" s="12"/>
      <c r="N911" s="12">
        <v>10.154589962199262</v>
      </c>
      <c r="O911" s="13"/>
      <c r="P911" s="12" t="s">
        <v>237</v>
      </c>
      <c r="Q911" s="12">
        <f t="shared" si="447"/>
        <v>6973999.7580090957</v>
      </c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3"/>
      <c r="AD911" s="12" t="s">
        <v>237</v>
      </c>
      <c r="AE911" s="12">
        <f t="shared" si="444"/>
        <v>0.79319000087977343</v>
      </c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3"/>
    </row>
    <row r="912" spans="1:43" x14ac:dyDescent="0.25">
      <c r="A912" s="12" t="s">
        <v>238</v>
      </c>
      <c r="B912">
        <v>5806523</v>
      </c>
      <c r="C912">
        <v>46238</v>
      </c>
      <c r="F912" s="12"/>
      <c r="G912" s="12"/>
      <c r="H912" s="12"/>
      <c r="I912" s="12"/>
      <c r="J912" s="12"/>
      <c r="K912" s="12"/>
      <c r="L912" s="12"/>
      <c r="M912" s="12"/>
      <c r="N912" s="12">
        <v>2.4585723137428261</v>
      </c>
      <c r="O912" s="13"/>
      <c r="P912" s="12" t="s">
        <v>238</v>
      </c>
      <c r="Q912" s="12">
        <f t="shared" si="447"/>
        <v>14275756.686910937</v>
      </c>
      <c r="R912" s="12">
        <f t="shared" si="448"/>
        <v>113679.46664284079</v>
      </c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3"/>
      <c r="AD912" s="12" t="s">
        <v>238</v>
      </c>
      <c r="AE912" s="12">
        <f t="shared" si="444"/>
        <v>1.6236575640895725</v>
      </c>
      <c r="AF912" s="12">
        <f>R912/$Q$914</f>
        <v>1.2929368995588867E-2</v>
      </c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3"/>
    </row>
    <row r="913" spans="1:43" x14ac:dyDescent="0.25">
      <c r="A913" s="12" t="s">
        <v>239</v>
      </c>
      <c r="B913">
        <v>386023</v>
      </c>
      <c r="F913" s="12"/>
      <c r="G913" s="12"/>
      <c r="H913" s="12"/>
      <c r="I913" s="12"/>
      <c r="J913" s="12"/>
      <c r="K913" s="12"/>
      <c r="L913" s="12"/>
      <c r="M913" s="12"/>
      <c r="N913" s="12">
        <v>5.7441821194253215</v>
      </c>
      <c r="O913" s="13"/>
      <c r="P913" s="12" t="s">
        <v>239</v>
      </c>
      <c r="Q913" s="12">
        <f t="shared" si="447"/>
        <v>2217386.4142869208</v>
      </c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3"/>
      <c r="AD913" s="12" t="s">
        <v>239</v>
      </c>
      <c r="AE913" s="12">
        <f t="shared" si="444"/>
        <v>0.25219512373501096</v>
      </c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3"/>
    </row>
    <row r="914" spans="1:43" ht="15.75" x14ac:dyDescent="0.25">
      <c r="A914" s="11" t="s">
        <v>240</v>
      </c>
      <c r="B914" s="12">
        <f t="shared" ref="B914:M914" si="449">AVERAGE(B904:B908)</f>
        <v>1213184</v>
      </c>
      <c r="C914" s="12">
        <f t="shared" si="449"/>
        <v>24374.5</v>
      </c>
      <c r="D914" s="12" t="e">
        <f t="shared" si="449"/>
        <v>#DIV/0!</v>
      </c>
      <c r="E914" s="12" t="e">
        <f t="shared" si="449"/>
        <v>#DIV/0!</v>
      </c>
      <c r="F914" s="12" t="e">
        <f t="shared" si="449"/>
        <v>#DIV/0!</v>
      </c>
      <c r="G914" s="12" t="e">
        <f t="shared" si="449"/>
        <v>#DIV/0!</v>
      </c>
      <c r="H914" s="12" t="e">
        <f t="shared" si="449"/>
        <v>#DIV/0!</v>
      </c>
      <c r="I914" s="12" t="e">
        <f t="shared" si="449"/>
        <v>#DIV/0!</v>
      </c>
      <c r="J914" s="12" t="e">
        <f t="shared" si="449"/>
        <v>#DIV/0!</v>
      </c>
      <c r="K914" s="12" t="e">
        <f t="shared" si="449"/>
        <v>#DIV/0!</v>
      </c>
      <c r="L914" s="12" t="e">
        <f t="shared" si="449"/>
        <v>#DIV/0!</v>
      </c>
      <c r="M914" s="12" t="e">
        <f t="shared" si="449"/>
        <v>#DIV/0!</v>
      </c>
      <c r="N914" s="12"/>
      <c r="O914" s="13"/>
      <c r="P914" s="11" t="s">
        <v>240</v>
      </c>
      <c r="Q914" s="12">
        <f>AVERAGE(Q904:Q908)</f>
        <v>8792344.5205736645</v>
      </c>
      <c r="R914" s="12">
        <f>AVERAGE(R904:R908)</f>
        <v>66722.847814369699</v>
      </c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3"/>
      <c r="AD914" s="11" t="s">
        <v>240</v>
      </c>
      <c r="AE914" s="12">
        <f>AVERAGE(AE904:AE908)</f>
        <v>1</v>
      </c>
      <c r="AF914" s="12">
        <f>AVERAGE(AF904:AF908)</f>
        <v>7.5887435550599097E-3</v>
      </c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3"/>
    </row>
    <row r="915" spans="1:43" ht="15.75" x14ac:dyDescent="0.25">
      <c r="A915" s="11" t="s">
        <v>241</v>
      </c>
      <c r="B915" s="12">
        <f>AVERAGE(B909:B913)</f>
        <v>1888712.2</v>
      </c>
      <c r="C915" s="12">
        <f t="shared" ref="C915:M915" si="450">AVERAGE(C909:C913)</f>
        <v>31110.5</v>
      </c>
      <c r="D915" s="12" t="e">
        <f t="shared" si="450"/>
        <v>#DIV/0!</v>
      </c>
      <c r="E915" s="12" t="e">
        <f t="shared" si="450"/>
        <v>#DIV/0!</v>
      </c>
      <c r="F915" s="12" t="e">
        <f t="shared" si="450"/>
        <v>#DIV/0!</v>
      </c>
      <c r="G915" s="12" t="e">
        <f t="shared" si="450"/>
        <v>#DIV/0!</v>
      </c>
      <c r="H915" s="12" t="e">
        <f t="shared" si="450"/>
        <v>#DIV/0!</v>
      </c>
      <c r="I915" s="12" t="e">
        <f t="shared" si="450"/>
        <v>#DIV/0!</v>
      </c>
      <c r="J915" s="12" t="e">
        <f t="shared" si="450"/>
        <v>#DIV/0!</v>
      </c>
      <c r="K915" s="12" t="e">
        <f t="shared" si="450"/>
        <v>#DIV/0!</v>
      </c>
      <c r="L915" s="12" t="e">
        <f t="shared" si="450"/>
        <v>#DIV/0!</v>
      </c>
      <c r="M915" s="12" t="e">
        <f t="shared" si="450"/>
        <v>#DIV/0!</v>
      </c>
      <c r="N915" s="12"/>
      <c r="O915" s="13"/>
      <c r="P915" s="11" t="s">
        <v>241</v>
      </c>
      <c r="Q915" s="12">
        <f>AVERAGE(Q909:Q913)</f>
        <v>6414806.9284408661</v>
      </c>
      <c r="R915" s="12">
        <f t="shared" ref="R915" si="451">AVERAGE(R909:R913)</f>
        <v>83641.586058632703</v>
      </c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3"/>
      <c r="AD915" s="11" t="s">
        <v>241</v>
      </c>
      <c r="AE915" s="12">
        <f>AVERAGE(AE909:AE913)</f>
        <v>0.72959003294633473</v>
      </c>
      <c r="AF915" s="12">
        <f>AVERAGE(AF909:AF913)</f>
        <v>9.5130014369791127E-3</v>
      </c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3"/>
    </row>
    <row r="916" spans="1:43" ht="15.75" x14ac:dyDescent="0.25">
      <c r="A916" s="1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5"/>
      <c r="P916" s="11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5"/>
      <c r="AD916" s="11" t="s">
        <v>242</v>
      </c>
      <c r="AE916" s="14">
        <f>TTEST(AE904:AE908,AE909:AE913,1,2)</f>
        <v>0.34547053630349955</v>
      </c>
      <c r="AF916" s="14">
        <f>TTEST(AF904:AF908,AF909:AF913,1,2)</f>
        <v>0.36023528230928759</v>
      </c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5"/>
    </row>
    <row r="917" spans="1:43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</row>
    <row r="918" spans="1:43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</row>
    <row r="919" spans="1:43" ht="15.75" x14ac:dyDescent="0.25">
      <c r="A919" s="11" t="s">
        <v>216</v>
      </c>
      <c r="B919" s="17" t="s">
        <v>81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2"/>
      <c r="N919" s="12"/>
      <c r="O919" s="13"/>
      <c r="P919" s="11" t="s">
        <v>217</v>
      </c>
      <c r="Q919" s="17" t="str">
        <f>B919</f>
        <v>1-Methylhistidine</v>
      </c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2"/>
      <c r="AC919" s="13"/>
      <c r="AD919" s="11" t="s">
        <v>214</v>
      </c>
      <c r="AE919" s="17" t="str">
        <f>B919</f>
        <v>1-Methylhistidine</v>
      </c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2"/>
      <c r="AQ919" s="13"/>
    </row>
    <row r="920" spans="1:43" x14ac:dyDescent="0.25">
      <c r="A920" s="12"/>
      <c r="B920" s="14" t="s">
        <v>218</v>
      </c>
      <c r="C920" s="14" t="s">
        <v>219</v>
      </c>
      <c r="D920" s="14" t="s">
        <v>220</v>
      </c>
      <c r="E920" s="14" t="s">
        <v>221</v>
      </c>
      <c r="F920" s="14" t="s">
        <v>222</v>
      </c>
      <c r="G920" s="14" t="s">
        <v>223</v>
      </c>
      <c r="H920" s="14" t="s">
        <v>224</v>
      </c>
      <c r="I920" s="14" t="s">
        <v>225</v>
      </c>
      <c r="J920" s="14" t="s">
        <v>226</v>
      </c>
      <c r="K920" s="14" t="s">
        <v>227</v>
      </c>
      <c r="L920" s="14" t="s">
        <v>228</v>
      </c>
      <c r="M920" s="14" t="s">
        <v>229</v>
      </c>
      <c r="N920" s="14" t="s">
        <v>213</v>
      </c>
      <c r="O920" s="13"/>
      <c r="P920" s="12"/>
      <c r="Q920" s="14" t="s">
        <v>218</v>
      </c>
      <c r="R920" s="14" t="s">
        <v>219</v>
      </c>
      <c r="S920" s="14" t="s">
        <v>220</v>
      </c>
      <c r="T920" s="14" t="s">
        <v>221</v>
      </c>
      <c r="U920" s="14" t="s">
        <v>222</v>
      </c>
      <c r="V920" s="14" t="s">
        <v>223</v>
      </c>
      <c r="W920" s="14" t="s">
        <v>224</v>
      </c>
      <c r="X920" s="14" t="s">
        <v>225</v>
      </c>
      <c r="Y920" s="14" t="s">
        <v>226</v>
      </c>
      <c r="Z920" s="14" t="s">
        <v>227</v>
      </c>
      <c r="AA920" s="14" t="s">
        <v>228</v>
      </c>
      <c r="AB920" s="14" t="s">
        <v>229</v>
      </c>
      <c r="AC920" s="13"/>
      <c r="AD920" s="12"/>
      <c r="AE920" s="14" t="s">
        <v>218</v>
      </c>
      <c r="AF920" s="14" t="s">
        <v>219</v>
      </c>
      <c r="AG920" s="14" t="s">
        <v>220</v>
      </c>
      <c r="AH920" s="14" t="s">
        <v>221</v>
      </c>
      <c r="AI920" s="14" t="s">
        <v>222</v>
      </c>
      <c r="AJ920" s="14" t="s">
        <v>223</v>
      </c>
      <c r="AK920" s="14" t="s">
        <v>224</v>
      </c>
      <c r="AL920" s="14" t="s">
        <v>225</v>
      </c>
      <c r="AM920" s="14" t="s">
        <v>226</v>
      </c>
      <c r="AN920" s="14" t="s">
        <v>227</v>
      </c>
      <c r="AO920" s="14" t="s">
        <v>228</v>
      </c>
      <c r="AP920" s="14" t="s">
        <v>229</v>
      </c>
      <c r="AQ920" s="13"/>
    </row>
    <row r="921" spans="1:43" x14ac:dyDescent="0.25">
      <c r="A921" s="12" t="s">
        <v>230</v>
      </c>
      <c r="B921">
        <v>135614</v>
      </c>
      <c r="F921" s="12"/>
      <c r="G921" s="12"/>
      <c r="H921" s="12"/>
      <c r="I921" s="12"/>
      <c r="J921" s="12"/>
      <c r="K921" s="12"/>
      <c r="L921" s="12"/>
      <c r="M921" s="12"/>
      <c r="N921" s="12">
        <v>3.6634621409977131</v>
      </c>
      <c r="O921" s="13"/>
      <c r="P921" s="12" t="s">
        <v>230</v>
      </c>
      <c r="Q921" s="12">
        <f>B921*$N921</f>
        <v>496816.75478926388</v>
      </c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3"/>
      <c r="AD921" s="12" t="s">
        <v>230</v>
      </c>
      <c r="AE921" s="12">
        <f t="shared" ref="AE921:AE930" si="452">Q921/$Q$931</f>
        <v>8.0784456159164214E-2</v>
      </c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3"/>
    </row>
    <row r="922" spans="1:43" x14ac:dyDescent="0.25">
      <c r="A922" s="12" t="s">
        <v>231</v>
      </c>
      <c r="B922">
        <v>382042</v>
      </c>
      <c r="F922" s="12"/>
      <c r="G922" s="12"/>
      <c r="H922" s="12"/>
      <c r="I922" s="12"/>
      <c r="J922" s="12"/>
      <c r="K922" s="12"/>
      <c r="L922" s="12"/>
      <c r="M922" s="12"/>
      <c r="N922" s="12">
        <v>52.663271584675194</v>
      </c>
      <c r="O922" s="13"/>
      <c r="P922" s="12" t="s">
        <v>231</v>
      </c>
      <c r="Q922" s="12">
        <f t="shared" ref="Q922:Q925" si="453">B922*$N922</f>
        <v>20119581.602752481</v>
      </c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3"/>
      <c r="AD922" s="12" t="s">
        <v>231</v>
      </c>
      <c r="AE922" s="12">
        <f t="shared" si="452"/>
        <v>3.2715270615575629</v>
      </c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3"/>
    </row>
    <row r="923" spans="1:43" x14ac:dyDescent="0.25">
      <c r="A923" s="12" t="s">
        <v>232</v>
      </c>
      <c r="B923">
        <v>414377</v>
      </c>
      <c r="F923" s="12"/>
      <c r="G923" s="12"/>
      <c r="H923" s="12"/>
      <c r="I923" s="12"/>
      <c r="J923" s="12"/>
      <c r="K923" s="12"/>
      <c r="L923" s="12"/>
      <c r="M923" s="12"/>
      <c r="N923" s="12">
        <v>5.27428246560173</v>
      </c>
      <c r="O923" s="13"/>
      <c r="P923" s="12" t="s">
        <v>232</v>
      </c>
      <c r="Q923" s="12">
        <f t="shared" si="453"/>
        <v>2185541.345248648</v>
      </c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3"/>
      <c r="AD923" s="12" t="s">
        <v>232</v>
      </c>
      <c r="AE923" s="12">
        <f t="shared" si="452"/>
        <v>0.35537804892303032</v>
      </c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3"/>
    </row>
    <row r="924" spans="1:43" x14ac:dyDescent="0.25">
      <c r="A924" s="12" t="s">
        <v>233</v>
      </c>
      <c r="B924">
        <v>2246732</v>
      </c>
      <c r="C924">
        <v>100502</v>
      </c>
      <c r="F924" s="12"/>
      <c r="G924" s="12"/>
      <c r="H924" s="12"/>
      <c r="I924" s="12"/>
      <c r="J924" s="12"/>
      <c r="K924" s="12"/>
      <c r="L924" s="12"/>
      <c r="M924" s="12"/>
      <c r="N924" s="12">
        <v>1</v>
      </c>
      <c r="O924" s="13"/>
      <c r="P924" s="12" t="s">
        <v>233</v>
      </c>
      <c r="Q924" s="12">
        <f t="shared" si="453"/>
        <v>2246732</v>
      </c>
      <c r="R924" s="12">
        <f t="shared" ref="R924" si="454">C924*$N924</f>
        <v>100502</v>
      </c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3"/>
      <c r="AD924" s="12" t="s">
        <v>233</v>
      </c>
      <c r="AE924" s="12">
        <f t="shared" si="452"/>
        <v>0.36532790210020016</v>
      </c>
      <c r="AF924" s="12">
        <f>R924/$Q$931</f>
        <v>1.6342040268654347E-2</v>
      </c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3"/>
    </row>
    <row r="925" spans="1:43" x14ac:dyDescent="0.25">
      <c r="A925" s="12" t="s">
        <v>234</v>
      </c>
      <c r="B925">
        <v>605617</v>
      </c>
      <c r="F925" s="12"/>
      <c r="G925" s="12"/>
      <c r="H925" s="12"/>
      <c r="I925" s="12"/>
      <c r="J925" s="12"/>
      <c r="K925" s="12"/>
      <c r="L925" s="12"/>
      <c r="M925" s="12"/>
      <c r="N925" s="12">
        <v>9.4133004498598787</v>
      </c>
      <c r="O925" s="13"/>
      <c r="P925" s="12" t="s">
        <v>234</v>
      </c>
      <c r="Q925" s="12">
        <f t="shared" si="453"/>
        <v>5700854.7785427906</v>
      </c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3"/>
      <c r="AD925" s="12" t="s">
        <v>234</v>
      </c>
      <c r="AE925" s="12">
        <f t="shared" si="452"/>
        <v>0.92698253126004293</v>
      </c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3"/>
    </row>
    <row r="926" spans="1:43" x14ac:dyDescent="0.25">
      <c r="A926" s="12" t="s">
        <v>235</v>
      </c>
      <c r="B926">
        <v>2179839</v>
      </c>
      <c r="C926">
        <v>52595</v>
      </c>
      <c r="F926" s="12"/>
      <c r="G926" s="12"/>
      <c r="H926" s="12"/>
      <c r="I926" s="12"/>
      <c r="J926" s="12"/>
      <c r="K926" s="12"/>
      <c r="L926" s="12"/>
      <c r="M926" s="12"/>
      <c r="N926" s="12">
        <v>3.3537949993383345</v>
      </c>
      <c r="O926" s="13"/>
      <c r="P926" s="12" t="s">
        <v>235</v>
      </c>
      <c r="Q926" s="12">
        <f t="shared" ref="Q926:Q930" si="455">B926*$N926</f>
        <v>7310733.1375626754</v>
      </c>
      <c r="R926" s="12">
        <f t="shared" ref="R926:R929" si="456">C926*$N926</f>
        <v>176392.84799019969</v>
      </c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3"/>
      <c r="AD926" s="12" t="s">
        <v>235</v>
      </c>
      <c r="AE926" s="12">
        <f t="shared" si="452"/>
        <v>1.1887554011605239</v>
      </c>
      <c r="AF926" s="12">
        <f>R926/$Q$931</f>
        <v>2.8682205577585204E-2</v>
      </c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3"/>
    </row>
    <row r="927" spans="1:43" x14ac:dyDescent="0.25">
      <c r="A927" s="12" t="s">
        <v>236</v>
      </c>
      <c r="B927">
        <v>38791</v>
      </c>
      <c r="F927" s="12"/>
      <c r="G927" s="12"/>
      <c r="H927" s="12"/>
      <c r="I927" s="12"/>
      <c r="J927" s="12"/>
      <c r="K927" s="12"/>
      <c r="L927" s="12"/>
      <c r="M927" s="12"/>
      <c r="N927" s="12">
        <v>3.7705854651120836</v>
      </c>
      <c r="O927" s="13"/>
      <c r="P927" s="12" t="s">
        <v>236</v>
      </c>
      <c r="Q927" s="12">
        <f t="shared" si="455"/>
        <v>146264.78077716284</v>
      </c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3"/>
      <c r="AD927" s="12" t="s">
        <v>236</v>
      </c>
      <c r="AE927" s="12">
        <f t="shared" si="452"/>
        <v>2.3783257421208487E-2</v>
      </c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3"/>
    </row>
    <row r="928" spans="1:43" x14ac:dyDescent="0.25">
      <c r="A928" s="12" t="s">
        <v>237</v>
      </c>
      <c r="B928">
        <v>452509</v>
      </c>
      <c r="F928" s="12"/>
      <c r="G928" s="12"/>
      <c r="H928" s="12"/>
      <c r="I928" s="12"/>
      <c r="J928" s="12"/>
      <c r="K928" s="12"/>
      <c r="L928" s="12"/>
      <c r="M928" s="12"/>
      <c r="N928" s="12">
        <v>10.154589962199262</v>
      </c>
      <c r="O928" s="13"/>
      <c r="P928" s="12" t="s">
        <v>237</v>
      </c>
      <c r="Q928" s="12">
        <f t="shared" si="455"/>
        <v>4595043.3492048262</v>
      </c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3"/>
      <c r="AD928" s="12" t="s">
        <v>237</v>
      </c>
      <c r="AE928" s="12">
        <f t="shared" si="452"/>
        <v>0.74717302589916224</v>
      </c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3"/>
    </row>
    <row r="929" spans="1:43" x14ac:dyDescent="0.25">
      <c r="A929" s="12" t="s">
        <v>238</v>
      </c>
      <c r="B929">
        <v>3057547</v>
      </c>
      <c r="C929">
        <v>175340</v>
      </c>
      <c r="F929" s="12"/>
      <c r="G929" s="12"/>
      <c r="H929" s="12"/>
      <c r="I929" s="12"/>
      <c r="J929" s="12"/>
      <c r="K929" s="12"/>
      <c r="L929" s="12"/>
      <c r="M929" s="12"/>
      <c r="N929" s="12">
        <v>2.4585723137428261</v>
      </c>
      <c r="O929" s="13"/>
      <c r="P929" s="12" t="s">
        <v>238</v>
      </c>
      <c r="Q929" s="12">
        <f t="shared" si="455"/>
        <v>7517200.4021674367</v>
      </c>
      <c r="R929" s="12">
        <f t="shared" si="456"/>
        <v>431086.06949166715</v>
      </c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3"/>
      <c r="AD929" s="12" t="s">
        <v>238</v>
      </c>
      <c r="AE929" s="12">
        <f t="shared" si="452"/>
        <v>1.2223278310855992</v>
      </c>
      <c r="AF929" s="12">
        <f>R929/$Q$931</f>
        <v>7.0096375265056923E-2</v>
      </c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3"/>
    </row>
    <row r="930" spans="1:43" x14ac:dyDescent="0.25">
      <c r="A930" s="12" t="s">
        <v>239</v>
      </c>
      <c r="B930">
        <v>285719</v>
      </c>
      <c r="F930" s="12"/>
      <c r="G930" s="12"/>
      <c r="H930" s="12"/>
      <c r="I930" s="12"/>
      <c r="J930" s="12"/>
      <c r="K930" s="12"/>
      <c r="L930" s="12"/>
      <c r="M930" s="12"/>
      <c r="N930" s="12">
        <v>5.7441821194253215</v>
      </c>
      <c r="O930" s="13"/>
      <c r="P930" s="12" t="s">
        <v>239</v>
      </c>
      <c r="Q930" s="12">
        <f t="shared" si="455"/>
        <v>1641221.9709800833</v>
      </c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3"/>
      <c r="AD930" s="12" t="s">
        <v>239</v>
      </c>
      <c r="AE930" s="12">
        <f t="shared" si="452"/>
        <v>0.26686947065289024</v>
      </c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3"/>
    </row>
    <row r="931" spans="1:43" ht="15.75" x14ac:dyDescent="0.25">
      <c r="A931" s="11" t="s">
        <v>240</v>
      </c>
      <c r="B931" s="12">
        <f t="shared" ref="B931:M931" si="457">AVERAGE(B921:B925)</f>
        <v>756876.4</v>
      </c>
      <c r="C931" s="12">
        <f t="shared" si="457"/>
        <v>100502</v>
      </c>
      <c r="D931" s="12" t="e">
        <f t="shared" si="457"/>
        <v>#DIV/0!</v>
      </c>
      <c r="E931" s="12" t="e">
        <f t="shared" si="457"/>
        <v>#DIV/0!</v>
      </c>
      <c r="F931" s="12" t="e">
        <f t="shared" si="457"/>
        <v>#DIV/0!</v>
      </c>
      <c r="G931" s="12" t="e">
        <f t="shared" si="457"/>
        <v>#DIV/0!</v>
      </c>
      <c r="H931" s="12" t="e">
        <f t="shared" si="457"/>
        <v>#DIV/0!</v>
      </c>
      <c r="I931" s="12" t="e">
        <f t="shared" si="457"/>
        <v>#DIV/0!</v>
      </c>
      <c r="J931" s="12" t="e">
        <f t="shared" si="457"/>
        <v>#DIV/0!</v>
      </c>
      <c r="K931" s="12" t="e">
        <f t="shared" si="457"/>
        <v>#DIV/0!</v>
      </c>
      <c r="L931" s="12" t="e">
        <f t="shared" si="457"/>
        <v>#DIV/0!</v>
      </c>
      <c r="M931" s="12" t="e">
        <f t="shared" si="457"/>
        <v>#DIV/0!</v>
      </c>
      <c r="N931" s="12"/>
      <c r="O931" s="13"/>
      <c r="P931" s="11" t="s">
        <v>240</v>
      </c>
      <c r="Q931" s="12">
        <f>AVERAGE(Q921:Q925)</f>
        <v>6149905.2962666359</v>
      </c>
      <c r="R931" s="12">
        <f>AVERAGE(R921:R925)</f>
        <v>100502</v>
      </c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3"/>
      <c r="AD931" s="11" t="s">
        <v>240</v>
      </c>
      <c r="AE931" s="12">
        <f>AVERAGE(AE921:AE925)</f>
        <v>1.0000000000000002</v>
      </c>
      <c r="AF931" s="12">
        <f>AVERAGE(AF921:AF925)</f>
        <v>1.6342040268654347E-2</v>
      </c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3"/>
    </row>
    <row r="932" spans="1:43" ht="15.75" x14ac:dyDescent="0.25">
      <c r="A932" s="11" t="s">
        <v>241</v>
      </c>
      <c r="B932" s="12">
        <f>AVERAGE(B926:B930)</f>
        <v>1202881</v>
      </c>
      <c r="C932" s="12">
        <f t="shared" ref="C932:M932" si="458">AVERAGE(C926:C930)</f>
        <v>113967.5</v>
      </c>
      <c r="D932" s="12" t="e">
        <f t="shared" si="458"/>
        <v>#DIV/0!</v>
      </c>
      <c r="E932" s="12" t="e">
        <f t="shared" si="458"/>
        <v>#DIV/0!</v>
      </c>
      <c r="F932" s="12" t="e">
        <f t="shared" si="458"/>
        <v>#DIV/0!</v>
      </c>
      <c r="G932" s="12" t="e">
        <f t="shared" si="458"/>
        <v>#DIV/0!</v>
      </c>
      <c r="H932" s="12" t="e">
        <f t="shared" si="458"/>
        <v>#DIV/0!</v>
      </c>
      <c r="I932" s="12" t="e">
        <f t="shared" si="458"/>
        <v>#DIV/0!</v>
      </c>
      <c r="J932" s="12" t="e">
        <f t="shared" si="458"/>
        <v>#DIV/0!</v>
      </c>
      <c r="K932" s="12" t="e">
        <f t="shared" si="458"/>
        <v>#DIV/0!</v>
      </c>
      <c r="L932" s="12" t="e">
        <f t="shared" si="458"/>
        <v>#DIV/0!</v>
      </c>
      <c r="M932" s="12" t="e">
        <f t="shared" si="458"/>
        <v>#DIV/0!</v>
      </c>
      <c r="N932" s="12"/>
      <c r="O932" s="13"/>
      <c r="P932" s="11" t="s">
        <v>241</v>
      </c>
      <c r="Q932" s="12">
        <f>AVERAGE(Q926:Q930)</f>
        <v>4242092.7281384366</v>
      </c>
      <c r="R932" s="12">
        <f t="shared" ref="R932" si="459">AVERAGE(R926:R930)</f>
        <v>303739.45874093345</v>
      </c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3"/>
      <c r="AD932" s="11" t="s">
        <v>241</v>
      </c>
      <c r="AE932" s="12">
        <f>AVERAGE(AE926:AE930)</f>
        <v>0.68978179724387689</v>
      </c>
      <c r="AF932" s="12">
        <f>AVERAGE(AF926:AF930)</f>
        <v>4.9389290421321064E-2</v>
      </c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3"/>
    </row>
    <row r="933" spans="1:43" ht="15.75" x14ac:dyDescent="0.25">
      <c r="A933" s="1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5"/>
      <c r="P933" s="11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5"/>
      <c r="AD933" s="11" t="s">
        <v>242</v>
      </c>
      <c r="AE933" s="14">
        <f>TTEST(AE921:AE925,AE926:AE930,1,2)</f>
        <v>0.31833794761264</v>
      </c>
      <c r="AF933" s="14" t="e">
        <f>TTEST(AF921:AF925,AF926:AF930,1,2)</f>
        <v>#DIV/0!</v>
      </c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5"/>
    </row>
    <row r="934" spans="1:43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</row>
    <row r="935" spans="1:43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</row>
    <row r="936" spans="1:43" ht="15.75" x14ac:dyDescent="0.25">
      <c r="A936" s="11" t="s">
        <v>216</v>
      </c>
      <c r="B936" s="17" t="s">
        <v>82</v>
      </c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2"/>
      <c r="N936" s="12"/>
      <c r="O936" s="13"/>
      <c r="P936" s="11" t="s">
        <v>217</v>
      </c>
      <c r="Q936" s="17" t="str">
        <f>B936</f>
        <v>2-Hydroxycinnamic acid</v>
      </c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2"/>
      <c r="AC936" s="13"/>
      <c r="AD936" s="11" t="s">
        <v>214</v>
      </c>
      <c r="AE936" s="17" t="str">
        <f>B936</f>
        <v>2-Hydroxycinnamic acid</v>
      </c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2"/>
      <c r="AQ936" s="13"/>
    </row>
    <row r="937" spans="1:43" x14ac:dyDescent="0.25">
      <c r="A937" s="12"/>
      <c r="B937" s="14" t="s">
        <v>218</v>
      </c>
      <c r="C937" s="14" t="s">
        <v>219</v>
      </c>
      <c r="D937" s="14" t="s">
        <v>220</v>
      </c>
      <c r="E937" s="14" t="s">
        <v>221</v>
      </c>
      <c r="F937" s="14" t="s">
        <v>222</v>
      </c>
      <c r="G937" s="14" t="s">
        <v>223</v>
      </c>
      <c r="H937" s="14" t="s">
        <v>224</v>
      </c>
      <c r="I937" s="14" t="s">
        <v>225</v>
      </c>
      <c r="J937" s="14" t="s">
        <v>226</v>
      </c>
      <c r="K937" s="14" t="s">
        <v>227</v>
      </c>
      <c r="L937" s="14" t="s">
        <v>228</v>
      </c>
      <c r="M937" s="14" t="s">
        <v>229</v>
      </c>
      <c r="N937" s="14" t="s">
        <v>213</v>
      </c>
      <c r="O937" s="13"/>
      <c r="P937" s="12"/>
      <c r="Q937" s="14" t="s">
        <v>218</v>
      </c>
      <c r="R937" s="14" t="s">
        <v>219</v>
      </c>
      <c r="S937" s="14" t="s">
        <v>220</v>
      </c>
      <c r="T937" s="14" t="s">
        <v>221</v>
      </c>
      <c r="U937" s="14" t="s">
        <v>222</v>
      </c>
      <c r="V937" s="14" t="s">
        <v>223</v>
      </c>
      <c r="W937" s="14" t="s">
        <v>224</v>
      </c>
      <c r="X937" s="14" t="s">
        <v>225</v>
      </c>
      <c r="Y937" s="14" t="s">
        <v>226</v>
      </c>
      <c r="Z937" s="14" t="s">
        <v>227</v>
      </c>
      <c r="AA937" s="14" t="s">
        <v>228</v>
      </c>
      <c r="AB937" s="14" t="s">
        <v>229</v>
      </c>
      <c r="AC937" s="13"/>
      <c r="AD937" s="12"/>
      <c r="AE937" s="14" t="s">
        <v>218</v>
      </c>
      <c r="AF937" s="14" t="s">
        <v>219</v>
      </c>
      <c r="AG937" s="14" t="s">
        <v>220</v>
      </c>
      <c r="AH937" s="14" t="s">
        <v>221</v>
      </c>
      <c r="AI937" s="14" t="s">
        <v>222</v>
      </c>
      <c r="AJ937" s="14" t="s">
        <v>223</v>
      </c>
      <c r="AK937" s="14" t="s">
        <v>224</v>
      </c>
      <c r="AL937" s="14" t="s">
        <v>225</v>
      </c>
      <c r="AM937" s="14" t="s">
        <v>226</v>
      </c>
      <c r="AN937" s="14" t="s">
        <v>227</v>
      </c>
      <c r="AO937" s="14" t="s">
        <v>228</v>
      </c>
      <c r="AP937" s="14" t="s">
        <v>229</v>
      </c>
      <c r="AQ937" s="13"/>
    </row>
    <row r="938" spans="1:43" x14ac:dyDescent="0.25">
      <c r="A938" s="12" t="s">
        <v>230</v>
      </c>
      <c r="B938">
        <v>783528</v>
      </c>
      <c r="C938">
        <v>60514</v>
      </c>
      <c r="E938">
        <v>56515</v>
      </c>
      <c r="F938" s="12"/>
      <c r="G938" s="12"/>
      <c r="H938" s="12"/>
      <c r="I938" s="12"/>
      <c r="J938" s="12"/>
      <c r="K938" s="12"/>
      <c r="L938" s="12"/>
      <c r="M938" s="12"/>
      <c r="N938" s="12">
        <v>3.6634621409977131</v>
      </c>
      <c r="O938" s="13"/>
      <c r="P938" s="12" t="s">
        <v>230</v>
      </c>
      <c r="Q938" s="12">
        <f>B938*$N938</f>
        <v>2870425.1644116561</v>
      </c>
      <c r="R938" s="12">
        <f t="shared" ref="R938:R942" si="460">C938*$N938</f>
        <v>221690.74800033562</v>
      </c>
      <c r="S938" s="12"/>
      <c r="T938" s="12">
        <f t="shared" ref="T938:T942" si="461">E938*$N938</f>
        <v>207040.56289848575</v>
      </c>
      <c r="U938" s="12"/>
      <c r="V938" s="12"/>
      <c r="W938" s="12"/>
      <c r="X938" s="12"/>
      <c r="Y938" s="12"/>
      <c r="Z938" s="12"/>
      <c r="AA938" s="12"/>
      <c r="AB938" s="12"/>
      <c r="AC938" s="13"/>
      <c r="AD938" s="12" t="s">
        <v>230</v>
      </c>
      <c r="AE938" s="12">
        <f t="shared" ref="AE938:AE947" si="462">Q938/$Q$948</f>
        <v>2.3142328395819333E-3</v>
      </c>
      <c r="AF938" s="12">
        <f t="shared" ref="AF938:AF947" si="463">R938/$Q$948</f>
        <v>1.7873450094248213E-4</v>
      </c>
      <c r="AG938" s="12"/>
      <c r="AH938" s="12">
        <f t="shared" ref="AH938:AH947" si="464">T938/$Q$948</f>
        <v>1.6692303137727429E-4</v>
      </c>
      <c r="AI938" s="12"/>
      <c r="AJ938" s="12"/>
      <c r="AK938" s="12"/>
      <c r="AL938" s="12"/>
      <c r="AM938" s="12"/>
      <c r="AN938" s="12"/>
      <c r="AO938" s="12"/>
      <c r="AP938" s="12"/>
      <c r="AQ938" s="13"/>
    </row>
    <row r="939" spans="1:43" x14ac:dyDescent="0.25">
      <c r="A939" s="12" t="s">
        <v>231</v>
      </c>
      <c r="B939">
        <v>88785433</v>
      </c>
      <c r="C939">
        <v>5659778</v>
      </c>
      <c r="D939">
        <v>26626</v>
      </c>
      <c r="E939">
        <v>26553</v>
      </c>
      <c r="F939" s="12"/>
      <c r="G939" s="12"/>
      <c r="H939" s="12"/>
      <c r="I939" s="12"/>
      <c r="J939" s="12"/>
      <c r="K939" s="12"/>
      <c r="L939" s="12"/>
      <c r="M939" s="12"/>
      <c r="N939" s="12">
        <v>52.663271584675194</v>
      </c>
      <c r="O939" s="13"/>
      <c r="P939" s="12" t="s">
        <v>231</v>
      </c>
      <c r="Q939" s="12">
        <f t="shared" ref="Q939:Q942" si="465">B939*$N939</f>
        <v>4675731370.8419828</v>
      </c>
      <c r="R939" s="12">
        <f t="shared" si="460"/>
        <v>298062425.92296982</v>
      </c>
      <c r="S939" s="12">
        <f t="shared" ref="S939:S942" si="466">D939*$N939</f>
        <v>1402212.2692135617</v>
      </c>
      <c r="T939" s="12">
        <f t="shared" si="461"/>
        <v>1398367.8503878803</v>
      </c>
      <c r="U939" s="12"/>
      <c r="V939" s="12"/>
      <c r="W939" s="12"/>
      <c r="X939" s="12"/>
      <c r="Y939" s="12"/>
      <c r="Z939" s="12"/>
      <c r="AA939" s="12"/>
      <c r="AB939" s="12"/>
      <c r="AC939" s="13"/>
      <c r="AD939" s="12" t="s">
        <v>231</v>
      </c>
      <c r="AE939" s="12">
        <f t="shared" si="462"/>
        <v>3.7697311261148543</v>
      </c>
      <c r="AF939" s="12">
        <f t="shared" si="463"/>
        <v>0.24030790381458275</v>
      </c>
      <c r="AG939" s="12">
        <f>S939/$Q$948</f>
        <v>1.1305104629487377E-3</v>
      </c>
      <c r="AH939" s="12">
        <f t="shared" si="464"/>
        <v>1.1274109638202444E-3</v>
      </c>
      <c r="AI939" s="12"/>
      <c r="AJ939" s="12"/>
      <c r="AK939" s="12"/>
      <c r="AL939" s="12"/>
      <c r="AM939" s="12"/>
      <c r="AN939" s="12"/>
      <c r="AO939" s="12"/>
      <c r="AP939" s="12"/>
      <c r="AQ939" s="13"/>
    </row>
    <row r="940" spans="1:43" x14ac:dyDescent="0.25">
      <c r="A940" s="12" t="s">
        <v>232</v>
      </c>
      <c r="B940">
        <v>72643265</v>
      </c>
      <c r="C940">
        <v>4510689</v>
      </c>
      <c r="E940">
        <v>24230</v>
      </c>
      <c r="F940" s="12"/>
      <c r="G940" s="12"/>
      <c r="H940" s="12"/>
      <c r="I940" s="12"/>
      <c r="J940" s="12"/>
      <c r="K940" s="12"/>
      <c r="L940" s="12"/>
      <c r="M940" s="12"/>
      <c r="N940" s="12">
        <v>5.27428246560173</v>
      </c>
      <c r="O940" s="13"/>
      <c r="P940" s="12" t="s">
        <v>232</v>
      </c>
      <c r="Q940" s="12">
        <f t="shared" si="465"/>
        <v>383141098.83355987</v>
      </c>
      <c r="R940" s="12">
        <f t="shared" si="460"/>
        <v>23790647.900482602</v>
      </c>
      <c r="S940" s="12"/>
      <c r="T940" s="12">
        <f t="shared" si="461"/>
        <v>127795.86414152992</v>
      </c>
      <c r="U940" s="12"/>
      <c r="V940" s="12"/>
      <c r="W940" s="12"/>
      <c r="X940" s="12"/>
      <c r="Y940" s="12"/>
      <c r="Z940" s="12"/>
      <c r="AA940" s="12"/>
      <c r="AB940" s="12"/>
      <c r="AC940" s="13"/>
      <c r="AD940" s="12" t="s">
        <v>232</v>
      </c>
      <c r="AE940" s="12">
        <f t="shared" si="462"/>
        <v>0.30890117746576806</v>
      </c>
      <c r="AF940" s="12">
        <f t="shared" si="463"/>
        <v>1.9180816601262182E-2</v>
      </c>
      <c r="AG940" s="12"/>
      <c r="AH940" s="12">
        <f t="shared" si="464"/>
        <v>1.0303330294963422E-4</v>
      </c>
      <c r="AI940" s="12"/>
      <c r="AJ940" s="12"/>
      <c r="AK940" s="12"/>
      <c r="AL940" s="12"/>
      <c r="AM940" s="12"/>
      <c r="AN940" s="12"/>
      <c r="AO940" s="12"/>
      <c r="AP940" s="12"/>
      <c r="AQ940" s="13"/>
    </row>
    <row r="941" spans="1:43" x14ac:dyDescent="0.25">
      <c r="A941" s="12" t="s">
        <v>233</v>
      </c>
      <c r="B941">
        <v>213796358</v>
      </c>
      <c r="C941">
        <v>15187489</v>
      </c>
      <c r="D941">
        <v>80075</v>
      </c>
      <c r="E941">
        <v>20956</v>
      </c>
      <c r="F941" s="12"/>
      <c r="G941" s="12"/>
      <c r="H941" s="12"/>
      <c r="I941" s="12"/>
      <c r="J941" s="12"/>
      <c r="K941" s="12"/>
      <c r="L941" s="12"/>
      <c r="M941" s="12"/>
      <c r="N941" s="12">
        <v>1</v>
      </c>
      <c r="O941" s="13"/>
      <c r="P941" s="12" t="s">
        <v>233</v>
      </c>
      <c r="Q941" s="12">
        <f t="shared" si="465"/>
        <v>213796358</v>
      </c>
      <c r="R941" s="12">
        <f t="shared" si="460"/>
        <v>15187489</v>
      </c>
      <c r="S941" s="12">
        <f t="shared" si="466"/>
        <v>80075</v>
      </c>
      <c r="T941" s="12">
        <f t="shared" si="461"/>
        <v>20956</v>
      </c>
      <c r="U941" s="12"/>
      <c r="V941" s="12"/>
      <c r="W941" s="12"/>
      <c r="X941" s="12"/>
      <c r="Y941" s="12"/>
      <c r="Z941" s="12"/>
      <c r="AA941" s="12"/>
      <c r="AB941" s="12"/>
      <c r="AC941" s="13"/>
      <c r="AD941" s="12" t="s">
        <v>233</v>
      </c>
      <c r="AE941" s="12">
        <f t="shared" si="462"/>
        <v>0.17236977950199525</v>
      </c>
      <c r="AF941" s="12">
        <f t="shared" si="463"/>
        <v>1.2244661951252594E-2</v>
      </c>
      <c r="AG941" s="12">
        <f>S941/$Q$948</f>
        <v>6.4559145079647572E-5</v>
      </c>
      <c r="AH941" s="12">
        <f t="shared" si="464"/>
        <v>1.68954285893112E-5</v>
      </c>
      <c r="AI941" s="12"/>
      <c r="AJ941" s="12"/>
      <c r="AK941" s="12"/>
      <c r="AL941" s="12"/>
      <c r="AM941" s="12"/>
      <c r="AN941" s="12"/>
      <c r="AO941" s="12"/>
      <c r="AP941" s="12"/>
      <c r="AQ941" s="13"/>
    </row>
    <row r="942" spans="1:43" x14ac:dyDescent="0.25">
      <c r="A942" s="12" t="s">
        <v>234</v>
      </c>
      <c r="B942">
        <v>98386139</v>
      </c>
      <c r="C942">
        <v>6376353</v>
      </c>
      <c r="D942">
        <v>19759</v>
      </c>
      <c r="E942">
        <v>45967</v>
      </c>
      <c r="F942" s="12"/>
      <c r="G942" s="12"/>
      <c r="H942" s="12"/>
      <c r="I942" s="12"/>
      <c r="J942" s="12"/>
      <c r="K942" s="12"/>
      <c r="L942" s="12"/>
      <c r="M942" s="12"/>
      <c r="N942" s="12">
        <v>9.4133004498598787</v>
      </c>
      <c r="O942" s="13"/>
      <c r="P942" s="12" t="s">
        <v>234</v>
      </c>
      <c r="Q942" s="12">
        <f t="shared" si="465"/>
        <v>926138286.50867653</v>
      </c>
      <c r="R942" s="12">
        <f t="shared" si="460"/>
        <v>60022526.563365385</v>
      </c>
      <c r="S942" s="12">
        <f t="shared" si="466"/>
        <v>185997.40358878134</v>
      </c>
      <c r="T942" s="12">
        <f t="shared" si="461"/>
        <v>432701.18177870905</v>
      </c>
      <c r="U942" s="12"/>
      <c r="V942" s="12"/>
      <c r="W942" s="12"/>
      <c r="X942" s="12"/>
      <c r="Y942" s="12"/>
      <c r="Z942" s="12"/>
      <c r="AA942" s="12"/>
      <c r="AB942" s="12"/>
      <c r="AC942" s="13"/>
      <c r="AD942" s="12" t="s">
        <v>234</v>
      </c>
      <c r="AE942" s="12">
        <f t="shared" si="462"/>
        <v>0.74668368407780028</v>
      </c>
      <c r="AF942" s="12">
        <f t="shared" si="463"/>
        <v>4.8392169846410316E-2</v>
      </c>
      <c r="AG942" s="12">
        <f>S942/$Q$948</f>
        <v>1.4995733203529061E-4</v>
      </c>
      <c r="AH942" s="12">
        <f t="shared" si="464"/>
        <v>3.4885817509318302E-4</v>
      </c>
      <c r="AI942" s="12"/>
      <c r="AJ942" s="12"/>
      <c r="AK942" s="12"/>
      <c r="AL942" s="12"/>
      <c r="AM942" s="12"/>
      <c r="AN942" s="12"/>
      <c r="AO942" s="12"/>
      <c r="AP942" s="12"/>
      <c r="AQ942" s="13"/>
    </row>
    <row r="943" spans="1:43" x14ac:dyDescent="0.25">
      <c r="A943" s="12" t="s">
        <v>235</v>
      </c>
      <c r="B943">
        <v>222716260</v>
      </c>
      <c r="C943">
        <v>16884664</v>
      </c>
      <c r="D943">
        <v>57295</v>
      </c>
      <c r="E943">
        <v>10756</v>
      </c>
      <c r="F943" s="12"/>
      <c r="G943" s="12"/>
      <c r="H943" s="12"/>
      <c r="I943" s="12"/>
      <c r="J943" s="12"/>
      <c r="K943" s="12"/>
      <c r="L943" s="12"/>
      <c r="M943" s="12"/>
      <c r="N943" s="12">
        <v>3.3537949993383345</v>
      </c>
      <c r="O943" s="13"/>
      <c r="P943" s="12" t="s">
        <v>235</v>
      </c>
      <c r="Q943" s="12">
        <f t="shared" ref="Q943:Q947" si="467">B943*$N943</f>
        <v>746944679.0593363</v>
      </c>
      <c r="R943" s="12">
        <f t="shared" ref="R943:R947" si="468">C943*$N943</f>
        <v>56627701.688708</v>
      </c>
      <c r="S943" s="12">
        <f t="shared" ref="S943:S946" si="469">D943*$N943</f>
        <v>192155.68448708986</v>
      </c>
      <c r="T943" s="12">
        <f t="shared" ref="T943:T947" si="470">E943*$N943</f>
        <v>36073.419012883125</v>
      </c>
      <c r="U943" s="12"/>
      <c r="V943" s="12"/>
      <c r="W943" s="12"/>
      <c r="X943" s="12"/>
      <c r="Y943" s="12"/>
      <c r="Z943" s="12"/>
      <c r="AA943" s="12"/>
      <c r="AB943" s="12"/>
      <c r="AC943" s="13"/>
      <c r="AD943" s="12" t="s">
        <v>235</v>
      </c>
      <c r="AE943" s="12">
        <f t="shared" si="462"/>
        <v>0.60221180021058363</v>
      </c>
      <c r="AF943" s="12">
        <f t="shared" si="463"/>
        <v>4.5655148408970385E-2</v>
      </c>
      <c r="AG943" s="12">
        <f>S943/$Q$948</f>
        <v>1.5492234421081509E-4</v>
      </c>
      <c r="AH943" s="12">
        <f t="shared" si="464"/>
        <v>2.9083597771734482E-5</v>
      </c>
      <c r="AI943" s="12"/>
      <c r="AJ943" s="12"/>
      <c r="AK943" s="12"/>
      <c r="AL943" s="12"/>
      <c r="AM943" s="12"/>
      <c r="AN943" s="12"/>
      <c r="AO943" s="12"/>
      <c r="AP943" s="12"/>
      <c r="AQ943" s="13"/>
    </row>
    <row r="944" spans="1:43" x14ac:dyDescent="0.25">
      <c r="A944" s="12" t="s">
        <v>236</v>
      </c>
      <c r="B944">
        <v>740091</v>
      </c>
      <c r="C944">
        <v>50360</v>
      </c>
      <c r="E944">
        <v>57524</v>
      </c>
      <c r="F944" s="12"/>
      <c r="G944" s="12"/>
      <c r="H944" s="12"/>
      <c r="I944" s="12"/>
      <c r="J944" s="12"/>
      <c r="K944" s="12"/>
      <c r="L944" s="12"/>
      <c r="M944" s="12"/>
      <c r="N944" s="12">
        <v>3.7705854651120836</v>
      </c>
      <c r="O944" s="13"/>
      <c r="P944" s="12" t="s">
        <v>236</v>
      </c>
      <c r="Q944" s="12">
        <f t="shared" si="467"/>
        <v>2790576.3674602672</v>
      </c>
      <c r="R944" s="12">
        <f t="shared" si="468"/>
        <v>189886.68402304454</v>
      </c>
      <c r="S944" s="12"/>
      <c r="T944" s="12">
        <f t="shared" si="470"/>
        <v>216899.15829510751</v>
      </c>
      <c r="U944" s="12"/>
      <c r="V944" s="12"/>
      <c r="W944" s="12"/>
      <c r="X944" s="12"/>
      <c r="Y944" s="12"/>
      <c r="Z944" s="12"/>
      <c r="AA944" s="12"/>
      <c r="AB944" s="12"/>
      <c r="AC944" s="13"/>
      <c r="AD944" s="12" t="s">
        <v>236</v>
      </c>
      <c r="AE944" s="12">
        <f t="shared" si="462"/>
        <v>2.2498560669710057E-3</v>
      </c>
      <c r="AF944" s="12">
        <f t="shared" si="463"/>
        <v>1.5309300009412336E-4</v>
      </c>
      <c r="AG944" s="12"/>
      <c r="AH944" s="12">
        <f t="shared" si="464"/>
        <v>1.7487136094945099E-4</v>
      </c>
      <c r="AI944" s="12"/>
      <c r="AJ944" s="12"/>
      <c r="AK944" s="12"/>
      <c r="AL944" s="12"/>
      <c r="AM944" s="12"/>
      <c r="AN944" s="12"/>
      <c r="AO944" s="12"/>
      <c r="AP944" s="12"/>
      <c r="AQ944" s="13"/>
    </row>
    <row r="945" spans="1:43" x14ac:dyDescent="0.25">
      <c r="A945" s="12" t="s">
        <v>237</v>
      </c>
      <c r="B945">
        <v>73570719</v>
      </c>
      <c r="C945">
        <v>4796268</v>
      </c>
      <c r="E945">
        <v>35522</v>
      </c>
      <c r="F945" s="12"/>
      <c r="G945" s="12"/>
      <c r="H945" s="12"/>
      <c r="I945" s="12"/>
      <c r="J945" s="12"/>
      <c r="K945" s="12"/>
      <c r="L945" s="12"/>
      <c r="M945" s="12"/>
      <c r="N945" s="12">
        <v>10.154589962199262</v>
      </c>
      <c r="O945" s="13"/>
      <c r="P945" s="12" t="s">
        <v>237</v>
      </c>
      <c r="Q945" s="12">
        <f t="shared" si="467"/>
        <v>747080484.66918254</v>
      </c>
      <c r="R945" s="12">
        <f t="shared" si="468"/>
        <v>48704134.888817534</v>
      </c>
      <c r="S945" s="12"/>
      <c r="T945" s="12">
        <f t="shared" si="470"/>
        <v>360711.3446372422</v>
      </c>
      <c r="U945" s="12"/>
      <c r="V945" s="12"/>
      <c r="W945" s="12"/>
      <c r="X945" s="12"/>
      <c r="Y945" s="12"/>
      <c r="Z945" s="12"/>
      <c r="AA945" s="12"/>
      <c r="AB945" s="12"/>
      <c r="AC945" s="13"/>
      <c r="AD945" s="12" t="s">
        <v>237</v>
      </c>
      <c r="AE945" s="12">
        <f t="shared" si="462"/>
        <v>0.60232129123860356</v>
      </c>
      <c r="AF945" s="12">
        <f t="shared" si="463"/>
        <v>3.926690365614606E-2</v>
      </c>
      <c r="AG945" s="12"/>
      <c r="AH945" s="12">
        <f t="shared" si="464"/>
        <v>2.9081755891739584E-4</v>
      </c>
      <c r="AI945" s="12"/>
      <c r="AJ945" s="12"/>
      <c r="AK945" s="12"/>
      <c r="AL945" s="12"/>
      <c r="AM945" s="12"/>
      <c r="AN945" s="12"/>
      <c r="AO945" s="12"/>
      <c r="AP945" s="12"/>
      <c r="AQ945" s="13"/>
    </row>
    <row r="946" spans="1:43" x14ac:dyDescent="0.25">
      <c r="A946" s="12" t="s">
        <v>238</v>
      </c>
      <c r="B946">
        <v>215942907</v>
      </c>
      <c r="C946">
        <v>16522319</v>
      </c>
      <c r="D946">
        <v>27295</v>
      </c>
      <c r="E946">
        <v>12991</v>
      </c>
      <c r="F946" s="12"/>
      <c r="G946" s="12"/>
      <c r="H946" s="12"/>
      <c r="I946" s="12"/>
      <c r="J946" s="12"/>
      <c r="K946" s="12"/>
      <c r="L946" s="12"/>
      <c r="M946" s="12"/>
      <c r="N946" s="12">
        <v>2.4585723137428261</v>
      </c>
      <c r="O946" s="13"/>
      <c r="P946" s="12" t="s">
        <v>238</v>
      </c>
      <c r="Q946" s="12">
        <f t="shared" si="467"/>
        <v>530911252.49934191</v>
      </c>
      <c r="R946" s="12">
        <f t="shared" si="468"/>
        <v>40621316.052227058</v>
      </c>
      <c r="S946" s="12">
        <f t="shared" si="469"/>
        <v>67106.731303610446</v>
      </c>
      <c r="T946" s="12">
        <f t="shared" si="470"/>
        <v>31939.312927833056</v>
      </c>
      <c r="U946" s="12"/>
      <c r="V946" s="12"/>
      <c r="W946" s="12"/>
      <c r="X946" s="12"/>
      <c r="Y946" s="12"/>
      <c r="Z946" s="12"/>
      <c r="AA946" s="12"/>
      <c r="AB946" s="12"/>
      <c r="AC946" s="13"/>
      <c r="AD946" s="12" t="s">
        <v>238</v>
      </c>
      <c r="AE946" s="12">
        <f t="shared" si="462"/>
        <v>0.42803842116169111</v>
      </c>
      <c r="AF946" s="12">
        <f t="shared" si="463"/>
        <v>3.2750264581229385E-2</v>
      </c>
      <c r="AG946" s="12">
        <f>S946/$Q$948</f>
        <v>5.410369281362115E-5</v>
      </c>
      <c r="AH946" s="12">
        <f t="shared" si="464"/>
        <v>2.5750543079016391E-5</v>
      </c>
      <c r="AI946" s="12"/>
      <c r="AJ946" s="12"/>
      <c r="AK946" s="12"/>
      <c r="AL946" s="12"/>
      <c r="AM946" s="12"/>
      <c r="AN946" s="12"/>
      <c r="AO946" s="12"/>
      <c r="AP946" s="12"/>
      <c r="AQ946" s="13"/>
    </row>
    <row r="947" spans="1:43" x14ac:dyDescent="0.25">
      <c r="A947" s="12" t="s">
        <v>239</v>
      </c>
      <c r="B947">
        <v>47722063</v>
      </c>
      <c r="C947">
        <v>2888908</v>
      </c>
      <c r="E947">
        <v>27426</v>
      </c>
      <c r="F947" s="12"/>
      <c r="G947" s="12"/>
      <c r="H947" s="12"/>
      <c r="I947" s="12"/>
      <c r="J947" s="12"/>
      <c r="K947" s="12"/>
      <c r="L947" s="12"/>
      <c r="M947" s="12"/>
      <c r="N947" s="12">
        <v>5.7441821194253215</v>
      </c>
      <c r="O947" s="13"/>
      <c r="P947" s="12" t="s">
        <v>239</v>
      </c>
      <c r="Q947" s="12">
        <f t="shared" si="467"/>
        <v>274124220.98668873</v>
      </c>
      <c r="R947" s="12">
        <f t="shared" si="468"/>
        <v>16594413.678264767</v>
      </c>
      <c r="S947" s="12"/>
      <c r="T947" s="12">
        <f t="shared" si="470"/>
        <v>157539.93880735888</v>
      </c>
      <c r="U947" s="12"/>
      <c r="V947" s="12"/>
      <c r="W947" s="12"/>
      <c r="X947" s="12"/>
      <c r="Y947" s="12"/>
      <c r="Z947" s="12"/>
      <c r="AA947" s="12"/>
      <c r="AB947" s="12"/>
      <c r="AC947" s="13"/>
      <c r="AD947" s="12" t="s">
        <v>239</v>
      </c>
      <c r="AE947" s="12">
        <f t="shared" si="462"/>
        <v>0.22100812179238224</v>
      </c>
      <c r="AF947" s="12">
        <f t="shared" si="463"/>
        <v>1.3378971716100944E-2</v>
      </c>
      <c r="AG947" s="12"/>
      <c r="AH947" s="12">
        <f t="shared" si="464"/>
        <v>1.2701397146803724E-4</v>
      </c>
      <c r="AI947" s="12"/>
      <c r="AJ947" s="12"/>
      <c r="AK947" s="12"/>
      <c r="AL947" s="12"/>
      <c r="AM947" s="12"/>
      <c r="AN947" s="12"/>
      <c r="AO947" s="12"/>
      <c r="AP947" s="12"/>
      <c r="AQ947" s="13"/>
    </row>
    <row r="948" spans="1:43" ht="15.75" x14ac:dyDescent="0.25">
      <c r="A948" s="11" t="s">
        <v>240</v>
      </c>
      <c r="B948" s="12">
        <f t="shared" ref="B948:M948" si="471">AVERAGE(B938:B942)</f>
        <v>94878944.599999994</v>
      </c>
      <c r="C948" s="12">
        <f t="shared" si="471"/>
        <v>6358964.5999999996</v>
      </c>
      <c r="D948" s="12">
        <f t="shared" si="471"/>
        <v>42153.333333333336</v>
      </c>
      <c r="E948" s="12">
        <f t="shared" si="471"/>
        <v>34844.199999999997</v>
      </c>
      <c r="F948" s="12" t="e">
        <f t="shared" si="471"/>
        <v>#DIV/0!</v>
      </c>
      <c r="G948" s="12" t="e">
        <f t="shared" si="471"/>
        <v>#DIV/0!</v>
      </c>
      <c r="H948" s="12" t="e">
        <f t="shared" si="471"/>
        <v>#DIV/0!</v>
      </c>
      <c r="I948" s="12" t="e">
        <f t="shared" si="471"/>
        <v>#DIV/0!</v>
      </c>
      <c r="J948" s="12" t="e">
        <f t="shared" si="471"/>
        <v>#DIV/0!</v>
      </c>
      <c r="K948" s="12" t="e">
        <f t="shared" si="471"/>
        <v>#DIV/0!</v>
      </c>
      <c r="L948" s="12" t="e">
        <f t="shared" si="471"/>
        <v>#DIV/0!</v>
      </c>
      <c r="M948" s="12" t="e">
        <f t="shared" si="471"/>
        <v>#DIV/0!</v>
      </c>
      <c r="N948" s="12"/>
      <c r="O948" s="13"/>
      <c r="P948" s="11" t="s">
        <v>240</v>
      </c>
      <c r="Q948" s="12">
        <f>AVERAGE(Q938:Q942)</f>
        <v>1240335507.8697262</v>
      </c>
      <c r="R948" s="12">
        <f>AVERAGE(R938:R942)</f>
        <v>79456956.026963621</v>
      </c>
      <c r="S948" s="12">
        <f>AVERAGE(S938:S942)</f>
        <v>556094.89093411434</v>
      </c>
      <c r="T948" s="12">
        <f>AVERAGE(T938:T942)</f>
        <v>437372.29184132098</v>
      </c>
      <c r="U948" s="12"/>
      <c r="V948" s="12"/>
      <c r="W948" s="12"/>
      <c r="X948" s="12"/>
      <c r="Y948" s="12"/>
      <c r="Z948" s="12"/>
      <c r="AA948" s="12"/>
      <c r="AB948" s="12"/>
      <c r="AC948" s="13"/>
      <c r="AD948" s="11" t="s">
        <v>240</v>
      </c>
      <c r="AE948" s="12">
        <f>AVERAGE(AE938:AE942)</f>
        <v>1</v>
      </c>
      <c r="AF948" s="12">
        <f>AVERAGE(AF938:AF942)</f>
        <v>6.4060857342890076E-2</v>
      </c>
      <c r="AG948" s="12">
        <f>AVERAGE(AG938:AG942)</f>
        <v>4.4834231335455862E-4</v>
      </c>
      <c r="AH948" s="12">
        <f>AVERAGE(AH938:AH942)</f>
        <v>3.5262418036592944E-4</v>
      </c>
      <c r="AI948" s="12"/>
      <c r="AJ948" s="12"/>
      <c r="AK948" s="12"/>
      <c r="AL948" s="12"/>
      <c r="AM948" s="12"/>
      <c r="AN948" s="12"/>
      <c r="AO948" s="12"/>
      <c r="AP948" s="12"/>
      <c r="AQ948" s="13"/>
    </row>
    <row r="949" spans="1:43" ht="15.75" x14ac:dyDescent="0.25">
      <c r="A949" s="11" t="s">
        <v>241</v>
      </c>
      <c r="B949" s="12">
        <f>AVERAGE(B943:B947)</f>
        <v>112138408</v>
      </c>
      <c r="C949" s="12">
        <f t="shared" ref="C949:M949" si="472">AVERAGE(C943:C947)</f>
        <v>8228503.7999999998</v>
      </c>
      <c r="D949" s="12">
        <f t="shared" si="472"/>
        <v>42295</v>
      </c>
      <c r="E949" s="12">
        <f t="shared" si="472"/>
        <v>28843.8</v>
      </c>
      <c r="F949" s="12" t="e">
        <f t="shared" si="472"/>
        <v>#DIV/0!</v>
      </c>
      <c r="G949" s="12" t="e">
        <f t="shared" si="472"/>
        <v>#DIV/0!</v>
      </c>
      <c r="H949" s="12" t="e">
        <f t="shared" si="472"/>
        <v>#DIV/0!</v>
      </c>
      <c r="I949" s="12" t="e">
        <f t="shared" si="472"/>
        <v>#DIV/0!</v>
      </c>
      <c r="J949" s="12" t="e">
        <f t="shared" si="472"/>
        <v>#DIV/0!</v>
      </c>
      <c r="K949" s="12" t="e">
        <f t="shared" si="472"/>
        <v>#DIV/0!</v>
      </c>
      <c r="L949" s="12" t="e">
        <f t="shared" si="472"/>
        <v>#DIV/0!</v>
      </c>
      <c r="M949" s="12" t="e">
        <f t="shared" si="472"/>
        <v>#DIV/0!</v>
      </c>
      <c r="N949" s="12"/>
      <c r="O949" s="13"/>
      <c r="P949" s="11" t="s">
        <v>241</v>
      </c>
      <c r="Q949" s="12">
        <f>AVERAGE(Q943:Q947)</f>
        <v>460370242.71640193</v>
      </c>
      <c r="R949" s="12">
        <f t="shared" ref="R949:T949" si="473">AVERAGE(R943:R947)</f>
        <v>32547490.598408081</v>
      </c>
      <c r="S949" s="12">
        <f t="shared" si="473"/>
        <v>129631.20789535015</v>
      </c>
      <c r="T949" s="12">
        <f t="shared" si="473"/>
        <v>160632.63473608496</v>
      </c>
      <c r="U949" s="12"/>
      <c r="V949" s="12"/>
      <c r="W949" s="12"/>
      <c r="X949" s="12"/>
      <c r="Y949" s="12"/>
      <c r="Z949" s="12"/>
      <c r="AA949" s="12"/>
      <c r="AB949" s="12"/>
      <c r="AC949" s="13"/>
      <c r="AD949" s="11" t="s">
        <v>241</v>
      </c>
      <c r="AE949" s="12">
        <f>AVERAGE(AE943:AE947)</f>
        <v>0.37116589809404632</v>
      </c>
      <c r="AF949" s="12">
        <f>AVERAGE(AF943:AF947)</f>
        <v>2.6240876272508179E-2</v>
      </c>
      <c r="AG949" s="12">
        <f t="shared" ref="AG949:AH949" si="474">AVERAGE(AG943:AG947)</f>
        <v>1.0451301851221812E-4</v>
      </c>
      <c r="AH949" s="12">
        <f t="shared" si="474"/>
        <v>1.2950740643712699E-4</v>
      </c>
      <c r="AI949" s="12"/>
      <c r="AJ949" s="12"/>
      <c r="AK949" s="12"/>
      <c r="AL949" s="12"/>
      <c r="AM949" s="12"/>
      <c r="AN949" s="12"/>
      <c r="AO949" s="12"/>
      <c r="AP949" s="12"/>
      <c r="AQ949" s="13"/>
    </row>
    <row r="950" spans="1:43" ht="15.75" x14ac:dyDescent="0.25">
      <c r="A950" s="1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5"/>
      <c r="P950" s="11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5"/>
      <c r="AD950" s="11" t="s">
        <v>242</v>
      </c>
      <c r="AE950" s="14">
        <f>TTEST(AE938:AE942,AE943:AE947,1,2)</f>
        <v>0.20170385477690672</v>
      </c>
      <c r="AF950" s="14">
        <f>TTEST(AF938:AF942,AF943:AF947,1,2)</f>
        <v>0.21529870399464657</v>
      </c>
      <c r="AG950" s="14">
        <f>TTEST(AG938:AG942,AG943:AG947,1,2)</f>
        <v>0.24715614335075428</v>
      </c>
      <c r="AH950" s="14">
        <f>TTEST(AH938:AH942,AH943:AH947,1,2)</f>
        <v>0.1564928551560853</v>
      </c>
      <c r="AI950" s="14"/>
      <c r="AJ950" s="14"/>
      <c r="AK950" s="14"/>
      <c r="AL950" s="14"/>
      <c r="AM950" s="14"/>
      <c r="AN950" s="14"/>
      <c r="AO950" s="14"/>
      <c r="AP950" s="14"/>
      <c r="AQ950" s="15"/>
    </row>
    <row r="951" spans="1:43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</row>
    <row r="952" spans="1:43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</row>
    <row r="953" spans="1:43" ht="15.75" x14ac:dyDescent="0.25">
      <c r="A953" s="11" t="s">
        <v>216</v>
      </c>
      <c r="B953" s="17" t="s">
        <v>84</v>
      </c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2"/>
      <c r="N953" s="12"/>
      <c r="O953" s="13"/>
      <c r="P953" s="11" t="s">
        <v>217</v>
      </c>
      <c r="Q953" s="17" t="str">
        <f>B953</f>
        <v>4-Ethylbenzaldehyde</v>
      </c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2"/>
      <c r="AC953" s="13"/>
      <c r="AD953" s="11" t="s">
        <v>214</v>
      </c>
      <c r="AE953" s="17" t="str">
        <f>B953</f>
        <v>4-Ethylbenzaldehyde</v>
      </c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2"/>
      <c r="AQ953" s="13"/>
    </row>
    <row r="954" spans="1:43" x14ac:dyDescent="0.25">
      <c r="A954" s="12"/>
      <c r="B954" s="14" t="s">
        <v>218</v>
      </c>
      <c r="C954" s="14" t="s">
        <v>219</v>
      </c>
      <c r="D954" s="14" t="s">
        <v>220</v>
      </c>
      <c r="E954" s="14" t="s">
        <v>221</v>
      </c>
      <c r="F954" s="14" t="s">
        <v>222</v>
      </c>
      <c r="G954" s="14" t="s">
        <v>223</v>
      </c>
      <c r="H954" s="14" t="s">
        <v>224</v>
      </c>
      <c r="I954" s="14" t="s">
        <v>225</v>
      </c>
      <c r="J954" s="14" t="s">
        <v>226</v>
      </c>
      <c r="K954" s="14" t="s">
        <v>227</v>
      </c>
      <c r="L954" s="14" t="s">
        <v>228</v>
      </c>
      <c r="M954" s="14" t="s">
        <v>229</v>
      </c>
      <c r="N954" s="14" t="s">
        <v>213</v>
      </c>
      <c r="O954" s="13"/>
      <c r="P954" s="12"/>
      <c r="Q954" s="14" t="s">
        <v>218</v>
      </c>
      <c r="R954" s="14" t="s">
        <v>219</v>
      </c>
      <c r="S954" s="14" t="s">
        <v>220</v>
      </c>
      <c r="T954" s="14" t="s">
        <v>221</v>
      </c>
      <c r="U954" s="14" t="s">
        <v>222</v>
      </c>
      <c r="V954" s="14" t="s">
        <v>223</v>
      </c>
      <c r="W954" s="14" t="s">
        <v>224</v>
      </c>
      <c r="X954" s="14" t="s">
        <v>225</v>
      </c>
      <c r="Y954" s="14" t="s">
        <v>226</v>
      </c>
      <c r="Z954" s="14" t="s">
        <v>227</v>
      </c>
      <c r="AA954" s="14" t="s">
        <v>228</v>
      </c>
      <c r="AB954" s="14" t="s">
        <v>229</v>
      </c>
      <c r="AC954" s="13"/>
      <c r="AD954" s="12"/>
      <c r="AE954" s="14" t="s">
        <v>218</v>
      </c>
      <c r="AF954" s="14" t="s">
        <v>219</v>
      </c>
      <c r="AG954" s="14" t="s">
        <v>220</v>
      </c>
      <c r="AH954" s="14" t="s">
        <v>221</v>
      </c>
      <c r="AI954" s="14" t="s">
        <v>222</v>
      </c>
      <c r="AJ954" s="14" t="s">
        <v>223</v>
      </c>
      <c r="AK954" s="14" t="s">
        <v>224</v>
      </c>
      <c r="AL954" s="14" t="s">
        <v>225</v>
      </c>
      <c r="AM954" s="14" t="s">
        <v>226</v>
      </c>
      <c r="AN954" s="14" t="s">
        <v>227</v>
      </c>
      <c r="AO954" s="14" t="s">
        <v>228</v>
      </c>
      <c r="AP954" s="14" t="s">
        <v>229</v>
      </c>
      <c r="AQ954" s="13"/>
    </row>
    <row r="955" spans="1:43" x14ac:dyDescent="0.25">
      <c r="A955" s="12" t="s">
        <v>230</v>
      </c>
      <c r="B955">
        <v>378107</v>
      </c>
      <c r="C955">
        <v>66297</v>
      </c>
      <c r="F955" s="12"/>
      <c r="G955" s="12"/>
      <c r="H955" s="12"/>
      <c r="I955" s="12"/>
      <c r="J955" s="12"/>
      <c r="K955" s="12"/>
      <c r="L955" s="12"/>
      <c r="M955" s="12"/>
      <c r="N955" s="12">
        <v>3.6634621409977131</v>
      </c>
      <c r="O955" s="13"/>
      <c r="P955" s="12" t="s">
        <v>230</v>
      </c>
      <c r="Q955" s="12">
        <f>B955*$N955</f>
        <v>1385180.6797462222</v>
      </c>
      <c r="R955" s="12">
        <f t="shared" ref="R955:R959" si="475">C955*$N955</f>
        <v>242876.54956172538</v>
      </c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3"/>
      <c r="AD955" s="12" t="s">
        <v>230</v>
      </c>
      <c r="AE955" s="12">
        <f t="shared" ref="AE955:AE964" si="476">Q955/$Q$965</f>
        <v>2.4035280019691765E-2</v>
      </c>
      <c r="AF955" s="12">
        <f t="shared" ref="AF955:AF964" si="477">R955/$Q$965</f>
        <v>4.2143281120569174E-3</v>
      </c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3"/>
    </row>
    <row r="956" spans="1:43" x14ac:dyDescent="0.25">
      <c r="A956" s="12" t="s">
        <v>231</v>
      </c>
      <c r="B956">
        <v>4030708</v>
      </c>
      <c r="C956">
        <v>248787</v>
      </c>
      <c r="F956" s="12"/>
      <c r="G956" s="12"/>
      <c r="H956" s="12"/>
      <c r="I956" s="12"/>
      <c r="J956" s="12"/>
      <c r="K956" s="12"/>
      <c r="L956" s="12"/>
      <c r="M956" s="12"/>
      <c r="N956" s="12">
        <v>52.663271584675194</v>
      </c>
      <c r="O956" s="13"/>
      <c r="P956" s="12" t="s">
        <v>231</v>
      </c>
      <c r="Q956" s="12">
        <f t="shared" ref="Q956:Q959" si="478">B956*$N956</f>
        <v>212270270.08252299</v>
      </c>
      <c r="R956" s="12">
        <f t="shared" si="475"/>
        <v>13101937.347736588</v>
      </c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3"/>
      <c r="AD956" s="12" t="s">
        <v>231</v>
      </c>
      <c r="AE956" s="12">
        <f t="shared" si="476"/>
        <v>3.6832562393403929</v>
      </c>
      <c r="AF956" s="12">
        <f t="shared" si="477"/>
        <v>0.22734126858526549</v>
      </c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3"/>
    </row>
    <row r="957" spans="1:43" x14ac:dyDescent="0.25">
      <c r="A957" s="12" t="s">
        <v>232</v>
      </c>
      <c r="B957">
        <v>3655383</v>
      </c>
      <c r="C957">
        <v>269530</v>
      </c>
      <c r="F957" s="12"/>
      <c r="G957" s="12"/>
      <c r="H957" s="12"/>
      <c r="I957" s="12"/>
      <c r="J957" s="12"/>
      <c r="K957" s="12"/>
      <c r="L957" s="12"/>
      <c r="M957" s="12"/>
      <c r="N957" s="12">
        <v>5.27428246560173</v>
      </c>
      <c r="O957" s="13"/>
      <c r="P957" s="12" t="s">
        <v>232</v>
      </c>
      <c r="Q957" s="12">
        <f t="shared" si="478"/>
        <v>19279522.461958647</v>
      </c>
      <c r="R957" s="12">
        <f t="shared" si="475"/>
        <v>1421577.3529536342</v>
      </c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3"/>
      <c r="AD957" s="12" t="s">
        <v>232</v>
      </c>
      <c r="AE957" s="12">
        <f t="shared" si="476"/>
        <v>0.33453305247082304</v>
      </c>
      <c r="AF957" s="12">
        <f t="shared" si="477"/>
        <v>2.4666825236223107E-2</v>
      </c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3"/>
    </row>
    <row r="958" spans="1:43" x14ac:dyDescent="0.25">
      <c r="A958" s="12" t="s">
        <v>233</v>
      </c>
      <c r="B958">
        <v>5947173</v>
      </c>
      <c r="C958">
        <v>412172</v>
      </c>
      <c r="F958" s="12"/>
      <c r="G958" s="12"/>
      <c r="H958" s="12"/>
      <c r="I958" s="12"/>
      <c r="J958" s="12"/>
      <c r="K958" s="12"/>
      <c r="L958" s="12"/>
      <c r="M958" s="12"/>
      <c r="N958" s="12">
        <v>1</v>
      </c>
      <c r="O958" s="13"/>
      <c r="P958" s="12" t="s">
        <v>233</v>
      </c>
      <c r="Q958" s="12">
        <f t="shared" si="478"/>
        <v>5947173</v>
      </c>
      <c r="R958" s="12">
        <f t="shared" si="475"/>
        <v>412172</v>
      </c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3"/>
      <c r="AD958" s="12" t="s">
        <v>233</v>
      </c>
      <c r="AE958" s="12">
        <f t="shared" si="476"/>
        <v>0.10319373527989043</v>
      </c>
      <c r="AF958" s="12">
        <f t="shared" si="477"/>
        <v>7.1518969193906075E-3</v>
      </c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3"/>
    </row>
    <row r="959" spans="1:43" x14ac:dyDescent="0.25">
      <c r="A959" s="12" t="s">
        <v>234</v>
      </c>
      <c r="B959">
        <v>5234463</v>
      </c>
      <c r="C959">
        <v>185110</v>
      </c>
      <c r="F959" s="12"/>
      <c r="G959" s="12"/>
      <c r="H959" s="12"/>
      <c r="I959" s="12"/>
      <c r="J959" s="12"/>
      <c r="K959" s="12"/>
      <c r="L959" s="12"/>
      <c r="M959" s="12"/>
      <c r="N959" s="12">
        <v>9.4133004498598787</v>
      </c>
      <c r="O959" s="13"/>
      <c r="P959" s="12" t="s">
        <v>234</v>
      </c>
      <c r="Q959" s="12">
        <f t="shared" si="478"/>
        <v>49273572.912674889</v>
      </c>
      <c r="R959" s="12">
        <f t="shared" si="475"/>
        <v>1742496.0462735621</v>
      </c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3"/>
      <c r="AD959" s="12" t="s">
        <v>234</v>
      </c>
      <c r="AE959" s="12">
        <f t="shared" si="476"/>
        <v>0.85498169288920167</v>
      </c>
      <c r="AF959" s="12">
        <f t="shared" si="477"/>
        <v>3.0235319491363322E-2</v>
      </c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3"/>
    </row>
    <row r="960" spans="1:43" x14ac:dyDescent="0.25">
      <c r="A960" s="12" t="s">
        <v>235</v>
      </c>
      <c r="B960">
        <v>3997370</v>
      </c>
      <c r="C960">
        <v>187791</v>
      </c>
      <c r="F960" s="12"/>
      <c r="G960" s="12"/>
      <c r="H960" s="12"/>
      <c r="I960" s="12"/>
      <c r="J960" s="12"/>
      <c r="K960" s="12"/>
      <c r="L960" s="12"/>
      <c r="M960" s="12"/>
      <c r="N960" s="12">
        <v>3.3537949993383345</v>
      </c>
      <c r="O960" s="13"/>
      <c r="P960" s="12" t="s">
        <v>235</v>
      </c>
      <c r="Q960" s="12">
        <f t="shared" ref="Q960:Q964" si="479">B960*$N960</f>
        <v>13406359.516505077</v>
      </c>
      <c r="R960" s="12">
        <f t="shared" ref="R960:R964" si="480">C960*$N960</f>
        <v>629812.51672074513</v>
      </c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3"/>
      <c r="AD960" s="12" t="s">
        <v>235</v>
      </c>
      <c r="AE960" s="12">
        <f t="shared" si="476"/>
        <v>0.23262351961398547</v>
      </c>
      <c r="AF960" s="12">
        <f t="shared" si="477"/>
        <v>1.0928336224024782E-2</v>
      </c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3"/>
    </row>
    <row r="961" spans="1:43" x14ac:dyDescent="0.25">
      <c r="A961" s="12" t="s">
        <v>236</v>
      </c>
      <c r="B961">
        <v>377823</v>
      </c>
      <c r="C961">
        <v>47951</v>
      </c>
      <c r="F961" s="12"/>
      <c r="G961" s="12"/>
      <c r="H961" s="12"/>
      <c r="I961" s="12"/>
      <c r="J961" s="12"/>
      <c r="K961" s="12"/>
      <c r="L961" s="12"/>
      <c r="M961" s="12"/>
      <c r="N961" s="12">
        <v>3.7705854651120836</v>
      </c>
      <c r="O961" s="13"/>
      <c r="P961" s="12" t="s">
        <v>236</v>
      </c>
      <c r="Q961" s="12">
        <f t="shared" si="479"/>
        <v>1424613.9121850429</v>
      </c>
      <c r="R961" s="12">
        <f t="shared" si="480"/>
        <v>180803.34363758951</v>
      </c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3"/>
      <c r="AD961" s="12" t="s">
        <v>236</v>
      </c>
      <c r="AE961" s="12">
        <f t="shared" si="476"/>
        <v>2.4719514789644154E-2</v>
      </c>
      <c r="AF961" s="12">
        <f t="shared" si="477"/>
        <v>3.1372506535553065E-3</v>
      </c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3"/>
    </row>
    <row r="962" spans="1:43" x14ac:dyDescent="0.25">
      <c r="A962" s="12" t="s">
        <v>237</v>
      </c>
      <c r="B962">
        <v>4216699</v>
      </c>
      <c r="C962">
        <v>212592</v>
      </c>
      <c r="F962" s="12"/>
      <c r="G962" s="12"/>
      <c r="H962" s="12"/>
      <c r="I962" s="12"/>
      <c r="J962" s="12"/>
      <c r="K962" s="12"/>
      <c r="L962" s="12"/>
      <c r="M962" s="12"/>
      <c r="N962" s="12">
        <v>10.154589962199262</v>
      </c>
      <c r="O962" s="13"/>
      <c r="P962" s="12" t="s">
        <v>237</v>
      </c>
      <c r="Q962" s="12">
        <f t="shared" si="479"/>
        <v>42818849.33901567</v>
      </c>
      <c r="R962" s="12">
        <f t="shared" si="480"/>
        <v>2158784.5892438656</v>
      </c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3"/>
      <c r="AD962" s="12" t="s">
        <v>237</v>
      </c>
      <c r="AE962" s="12">
        <f t="shared" si="476"/>
        <v>0.74298107751025477</v>
      </c>
      <c r="AF962" s="12">
        <f t="shared" si="477"/>
        <v>3.7458645549530586E-2</v>
      </c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3"/>
    </row>
    <row r="963" spans="1:43" x14ac:dyDescent="0.25">
      <c r="A963" s="12" t="s">
        <v>238</v>
      </c>
      <c r="B963">
        <v>5883123</v>
      </c>
      <c r="C963">
        <v>305020</v>
      </c>
      <c r="F963" s="12"/>
      <c r="G963" s="12"/>
      <c r="H963" s="12"/>
      <c r="I963" s="12"/>
      <c r="J963" s="12"/>
      <c r="K963" s="12"/>
      <c r="L963" s="12"/>
      <c r="M963" s="12"/>
      <c r="N963" s="12">
        <v>2.4585723137428261</v>
      </c>
      <c r="O963" s="13"/>
      <c r="P963" s="12" t="s">
        <v>238</v>
      </c>
      <c r="Q963" s="12">
        <f t="shared" si="479"/>
        <v>14464083.326143637</v>
      </c>
      <c r="R963" s="12">
        <f t="shared" si="480"/>
        <v>749913.72713783686</v>
      </c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3"/>
      <c r="AD963" s="12" t="s">
        <v>238</v>
      </c>
      <c r="AE963" s="12">
        <f t="shared" si="476"/>
        <v>0.25097685670558828</v>
      </c>
      <c r="AF963" s="12">
        <f t="shared" si="477"/>
        <v>1.301229990131747E-2</v>
      </c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3"/>
    </row>
    <row r="964" spans="1:43" x14ac:dyDescent="0.25">
      <c r="A964" s="12" t="s">
        <v>239</v>
      </c>
      <c r="B964">
        <v>3487329</v>
      </c>
      <c r="C964">
        <v>153445</v>
      </c>
      <c r="F964" s="12"/>
      <c r="G964" s="12"/>
      <c r="H964" s="12"/>
      <c r="I964" s="12"/>
      <c r="J964" s="12"/>
      <c r="K964" s="12"/>
      <c r="L964" s="12"/>
      <c r="M964" s="12"/>
      <c r="N964" s="12">
        <v>5.7441821194253215</v>
      </c>
      <c r="O964" s="13"/>
      <c r="P964" s="12" t="s">
        <v>239</v>
      </c>
      <c r="Q964" s="12">
        <f t="shared" si="479"/>
        <v>20031852.886353388</v>
      </c>
      <c r="R964" s="12">
        <f t="shared" si="480"/>
        <v>881416.02531521849</v>
      </c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3"/>
      <c r="AD964" s="12" t="s">
        <v>239</v>
      </c>
      <c r="AE964" s="12">
        <f t="shared" si="476"/>
        <v>0.34758728624845125</v>
      </c>
      <c r="AF964" s="12">
        <f t="shared" si="477"/>
        <v>1.529409216577891E-2</v>
      </c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3"/>
    </row>
    <row r="965" spans="1:43" ht="15.75" x14ac:dyDescent="0.25">
      <c r="A965" s="11" t="s">
        <v>240</v>
      </c>
      <c r="B965" s="12">
        <f t="shared" ref="B965:M965" si="481">AVERAGE(B955:B959)</f>
        <v>3849166.8</v>
      </c>
      <c r="C965" s="12">
        <f t="shared" si="481"/>
        <v>236379.2</v>
      </c>
      <c r="D965" s="12" t="e">
        <f t="shared" si="481"/>
        <v>#DIV/0!</v>
      </c>
      <c r="E965" s="12" t="e">
        <f t="shared" si="481"/>
        <v>#DIV/0!</v>
      </c>
      <c r="F965" s="12" t="e">
        <f t="shared" si="481"/>
        <v>#DIV/0!</v>
      </c>
      <c r="G965" s="12" t="e">
        <f t="shared" si="481"/>
        <v>#DIV/0!</v>
      </c>
      <c r="H965" s="12" t="e">
        <f t="shared" si="481"/>
        <v>#DIV/0!</v>
      </c>
      <c r="I965" s="12" t="e">
        <f t="shared" si="481"/>
        <v>#DIV/0!</v>
      </c>
      <c r="J965" s="12" t="e">
        <f t="shared" si="481"/>
        <v>#DIV/0!</v>
      </c>
      <c r="K965" s="12" t="e">
        <f t="shared" si="481"/>
        <v>#DIV/0!</v>
      </c>
      <c r="L965" s="12" t="e">
        <f t="shared" si="481"/>
        <v>#DIV/0!</v>
      </c>
      <c r="M965" s="12" t="e">
        <f t="shared" si="481"/>
        <v>#DIV/0!</v>
      </c>
      <c r="N965" s="12"/>
      <c r="O965" s="13"/>
      <c r="P965" s="11" t="s">
        <v>240</v>
      </c>
      <c r="Q965" s="12">
        <f>AVERAGE(Q955:Q959)</f>
        <v>57631143.827380553</v>
      </c>
      <c r="R965" s="12">
        <f>AVERAGE(R955:R959)</f>
        <v>3384211.8593051024</v>
      </c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3"/>
      <c r="AD965" s="11" t="s">
        <v>240</v>
      </c>
      <c r="AE965" s="12">
        <f>AVERAGE(AE955:AE959)</f>
        <v>1</v>
      </c>
      <c r="AF965" s="12">
        <f>AVERAGE(AF955:AF959)</f>
        <v>5.8721927668859884E-2</v>
      </c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3"/>
    </row>
    <row r="966" spans="1:43" ht="15.75" x14ac:dyDescent="0.25">
      <c r="A966" s="11" t="s">
        <v>241</v>
      </c>
      <c r="B966" s="12">
        <f>AVERAGE(B960:B964)</f>
        <v>3592468.8</v>
      </c>
      <c r="C966" s="12">
        <f t="shared" ref="C966:M966" si="482">AVERAGE(C960:C964)</f>
        <v>181359.8</v>
      </c>
      <c r="D966" s="12" t="e">
        <f t="shared" si="482"/>
        <v>#DIV/0!</v>
      </c>
      <c r="E966" s="12" t="e">
        <f t="shared" si="482"/>
        <v>#DIV/0!</v>
      </c>
      <c r="F966" s="12" t="e">
        <f t="shared" si="482"/>
        <v>#DIV/0!</v>
      </c>
      <c r="G966" s="12" t="e">
        <f t="shared" si="482"/>
        <v>#DIV/0!</v>
      </c>
      <c r="H966" s="12" t="e">
        <f t="shared" si="482"/>
        <v>#DIV/0!</v>
      </c>
      <c r="I966" s="12" t="e">
        <f t="shared" si="482"/>
        <v>#DIV/0!</v>
      </c>
      <c r="J966" s="12" t="e">
        <f t="shared" si="482"/>
        <v>#DIV/0!</v>
      </c>
      <c r="K966" s="12" t="e">
        <f t="shared" si="482"/>
        <v>#DIV/0!</v>
      </c>
      <c r="L966" s="12" t="e">
        <f t="shared" si="482"/>
        <v>#DIV/0!</v>
      </c>
      <c r="M966" s="12" t="e">
        <f t="shared" si="482"/>
        <v>#DIV/0!</v>
      </c>
      <c r="N966" s="12"/>
      <c r="O966" s="13"/>
      <c r="P966" s="11" t="s">
        <v>241</v>
      </c>
      <c r="Q966" s="12">
        <f>AVERAGE(Q960:Q964)</f>
        <v>18429151.796040561</v>
      </c>
      <c r="R966" s="12">
        <f t="shared" ref="R966" si="483">AVERAGE(R960:R964)</f>
        <v>920146.04041105113</v>
      </c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3"/>
      <c r="AD966" s="11" t="s">
        <v>241</v>
      </c>
      <c r="AE966" s="12">
        <f>AVERAGE(AE960:AE964)</f>
        <v>0.31977765097358479</v>
      </c>
      <c r="AF966" s="12">
        <f>AVERAGE(AF960:AF964)</f>
        <v>1.5966124898841413E-2</v>
      </c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3"/>
    </row>
    <row r="967" spans="1:43" ht="15.75" x14ac:dyDescent="0.25">
      <c r="A967" s="1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5"/>
      <c r="P967" s="11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5"/>
      <c r="AD967" s="11" t="s">
        <v>242</v>
      </c>
      <c r="AE967" s="14">
        <f>TTEST(AE955:AE959,AE960:AE964,1,2)</f>
        <v>0.17864935693464717</v>
      </c>
      <c r="AF967" s="14">
        <f>TTEST(AF955:AF959,AF960:AF964,1,2)</f>
        <v>0.17371357725304326</v>
      </c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5"/>
    </row>
    <row r="968" spans="1:43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</row>
    <row r="969" spans="1:43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</row>
    <row r="970" spans="1:43" ht="15.75" x14ac:dyDescent="0.25">
      <c r="A970" s="11" t="s">
        <v>216</v>
      </c>
      <c r="B970" s="17" t="s">
        <v>85</v>
      </c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2"/>
      <c r="N970" s="12"/>
      <c r="O970" s="13"/>
      <c r="P970" s="11" t="s">
        <v>217</v>
      </c>
      <c r="Q970" s="17" t="str">
        <f>B970</f>
        <v>4-Guanidinobutyric acid</v>
      </c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2"/>
      <c r="AC970" s="13"/>
      <c r="AD970" s="11" t="s">
        <v>214</v>
      </c>
      <c r="AE970" s="17" t="str">
        <f>B970</f>
        <v>4-Guanidinobutyric acid</v>
      </c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2"/>
      <c r="AQ970" s="13"/>
    </row>
    <row r="971" spans="1:43" x14ac:dyDescent="0.25">
      <c r="A971" s="12"/>
      <c r="B971" s="14" t="s">
        <v>218</v>
      </c>
      <c r="C971" s="14" t="s">
        <v>219</v>
      </c>
      <c r="D971" s="14" t="s">
        <v>220</v>
      </c>
      <c r="E971" s="14" t="s">
        <v>221</v>
      </c>
      <c r="F971" s="14" t="s">
        <v>222</v>
      </c>
      <c r="G971" s="14" t="s">
        <v>223</v>
      </c>
      <c r="H971" s="14" t="s">
        <v>224</v>
      </c>
      <c r="I971" s="14" t="s">
        <v>225</v>
      </c>
      <c r="J971" s="14" t="s">
        <v>226</v>
      </c>
      <c r="K971" s="14" t="s">
        <v>227</v>
      </c>
      <c r="L971" s="14" t="s">
        <v>228</v>
      </c>
      <c r="M971" s="14" t="s">
        <v>229</v>
      </c>
      <c r="N971" s="14" t="s">
        <v>213</v>
      </c>
      <c r="O971" s="13"/>
      <c r="P971" s="12"/>
      <c r="Q971" s="14" t="s">
        <v>218</v>
      </c>
      <c r="R971" s="14" t="s">
        <v>219</v>
      </c>
      <c r="S971" s="14" t="s">
        <v>220</v>
      </c>
      <c r="T971" s="14" t="s">
        <v>221</v>
      </c>
      <c r="U971" s="14" t="s">
        <v>222</v>
      </c>
      <c r="V971" s="14" t="s">
        <v>223</v>
      </c>
      <c r="W971" s="14" t="s">
        <v>224</v>
      </c>
      <c r="X971" s="14" t="s">
        <v>225</v>
      </c>
      <c r="Y971" s="14" t="s">
        <v>226</v>
      </c>
      <c r="Z971" s="14" t="s">
        <v>227</v>
      </c>
      <c r="AA971" s="14" t="s">
        <v>228</v>
      </c>
      <c r="AB971" s="14" t="s">
        <v>229</v>
      </c>
      <c r="AC971" s="13"/>
      <c r="AD971" s="12"/>
      <c r="AE971" s="14" t="s">
        <v>218</v>
      </c>
      <c r="AF971" s="14" t="s">
        <v>219</v>
      </c>
      <c r="AG971" s="14" t="s">
        <v>220</v>
      </c>
      <c r="AH971" s="14" t="s">
        <v>221</v>
      </c>
      <c r="AI971" s="14" t="s">
        <v>222</v>
      </c>
      <c r="AJ971" s="14" t="s">
        <v>223</v>
      </c>
      <c r="AK971" s="14" t="s">
        <v>224</v>
      </c>
      <c r="AL971" s="14" t="s">
        <v>225</v>
      </c>
      <c r="AM971" s="14" t="s">
        <v>226</v>
      </c>
      <c r="AN971" s="14" t="s">
        <v>227</v>
      </c>
      <c r="AO971" s="14" t="s">
        <v>228</v>
      </c>
      <c r="AP971" s="14" t="s">
        <v>229</v>
      </c>
      <c r="AQ971" s="13"/>
    </row>
    <row r="972" spans="1:43" x14ac:dyDescent="0.25">
      <c r="A972" s="12" t="s">
        <v>230</v>
      </c>
      <c r="B972">
        <v>188810</v>
      </c>
      <c r="F972" s="12"/>
      <c r="G972" s="12"/>
      <c r="H972" s="12"/>
      <c r="I972" s="12"/>
      <c r="J972" s="12"/>
      <c r="K972" s="12"/>
      <c r="L972" s="12"/>
      <c r="M972" s="12"/>
      <c r="N972" s="12">
        <v>3.6634621409977131</v>
      </c>
      <c r="O972" s="13"/>
      <c r="P972" s="12" t="s">
        <v>230</v>
      </c>
      <c r="Q972" s="12">
        <f>B972*$N972</f>
        <v>691698.2868417782</v>
      </c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3"/>
      <c r="AD972" s="12" t="s">
        <v>230</v>
      </c>
      <c r="AE972" s="12">
        <f t="shared" ref="AE972:AE981" si="484">Q972/$Q$982</f>
        <v>1.3857870744937561E-3</v>
      </c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3"/>
    </row>
    <row r="973" spans="1:43" x14ac:dyDescent="0.25">
      <c r="A973" s="12" t="s">
        <v>231</v>
      </c>
      <c r="B973">
        <v>36035844</v>
      </c>
      <c r="C973">
        <v>1622666</v>
      </c>
      <c r="F973" s="12"/>
      <c r="G973" s="12"/>
      <c r="H973" s="12"/>
      <c r="I973" s="12"/>
      <c r="J973" s="12"/>
      <c r="K973" s="12"/>
      <c r="L973" s="12"/>
      <c r="M973" s="12"/>
      <c r="N973" s="12">
        <v>52.663271584675194</v>
      </c>
      <c r="O973" s="13"/>
      <c r="P973" s="12" t="s">
        <v>231</v>
      </c>
      <c r="Q973" s="12">
        <f t="shared" ref="Q973:Q976" si="485">B973*$N973</f>
        <v>1897765439.3549881</v>
      </c>
      <c r="R973" s="12">
        <f t="shared" ref="R973:R976" si="486">C973*$N973</f>
        <v>85454900.249218553</v>
      </c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3"/>
      <c r="AD973" s="12" t="s">
        <v>231</v>
      </c>
      <c r="AE973" s="12">
        <f t="shared" si="484"/>
        <v>3.8020895328322246</v>
      </c>
      <c r="AF973" s="12">
        <f>R973/$Q$982</f>
        <v>0.17120513158739209</v>
      </c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3"/>
    </row>
    <row r="974" spans="1:43" x14ac:dyDescent="0.25">
      <c r="A974" s="12" t="s">
        <v>232</v>
      </c>
      <c r="B974">
        <v>31271977</v>
      </c>
      <c r="C974">
        <v>1270435</v>
      </c>
      <c r="F974" s="12"/>
      <c r="G974" s="12"/>
      <c r="H974" s="12"/>
      <c r="I974" s="12"/>
      <c r="J974" s="12"/>
      <c r="K974" s="12"/>
      <c r="L974" s="12"/>
      <c r="M974" s="12"/>
      <c r="N974" s="12">
        <v>5.27428246560173</v>
      </c>
      <c r="O974" s="13"/>
      <c r="P974" s="12" t="s">
        <v>232</v>
      </c>
      <c r="Q974" s="12">
        <f t="shared" si="485"/>
        <v>164937239.95580059</v>
      </c>
      <c r="R974" s="12">
        <f t="shared" si="486"/>
        <v>6700633.0441867337</v>
      </c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3"/>
      <c r="AD974" s="12" t="s">
        <v>232</v>
      </c>
      <c r="AE974" s="12">
        <f t="shared" si="484"/>
        <v>0.33044450099340361</v>
      </c>
      <c r="AF974" s="12">
        <f>R974/$Q$982</f>
        <v>1.3424423394131899E-2</v>
      </c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3"/>
    </row>
    <row r="975" spans="1:43" x14ac:dyDescent="0.25">
      <c r="A975" s="12" t="s">
        <v>233</v>
      </c>
      <c r="B975">
        <v>41359108</v>
      </c>
      <c r="C975">
        <v>1745054</v>
      </c>
      <c r="F975" s="12"/>
      <c r="G975" s="12"/>
      <c r="H975" s="12"/>
      <c r="I975" s="12"/>
      <c r="J975" s="12"/>
      <c r="K975" s="12"/>
      <c r="L975" s="12"/>
      <c r="M975" s="12"/>
      <c r="N975" s="12">
        <v>1</v>
      </c>
      <c r="O975" s="13"/>
      <c r="P975" s="12" t="s">
        <v>233</v>
      </c>
      <c r="Q975" s="12">
        <f t="shared" si="485"/>
        <v>41359108</v>
      </c>
      <c r="R975" s="12">
        <f t="shared" si="486"/>
        <v>1745054</v>
      </c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3"/>
      <c r="AD975" s="12" t="s">
        <v>233</v>
      </c>
      <c r="AE975" s="12">
        <f t="shared" si="484"/>
        <v>8.2861152570848765E-2</v>
      </c>
      <c r="AF975" s="12">
        <f>R975/$Q$982</f>
        <v>3.49613888525763E-3</v>
      </c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3"/>
    </row>
    <row r="976" spans="1:43" x14ac:dyDescent="0.25">
      <c r="A976" s="12" t="s">
        <v>234</v>
      </c>
      <c r="B976">
        <v>41529959</v>
      </c>
      <c r="C976">
        <v>1718719</v>
      </c>
      <c r="F976" s="12"/>
      <c r="G976" s="12"/>
      <c r="H976" s="12"/>
      <c r="I976" s="12"/>
      <c r="J976" s="12"/>
      <c r="K976" s="12"/>
      <c r="L976" s="12"/>
      <c r="M976" s="12"/>
      <c r="N976" s="12">
        <v>9.4133004498598787</v>
      </c>
      <c r="O976" s="13"/>
      <c r="P976" s="12" t="s">
        <v>234</v>
      </c>
      <c r="Q976" s="12">
        <f t="shared" si="485"/>
        <v>390933981.73736233</v>
      </c>
      <c r="R976" s="12">
        <f t="shared" si="486"/>
        <v>16178818.335882721</v>
      </c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3"/>
      <c r="AD976" s="12" t="s">
        <v>234</v>
      </c>
      <c r="AE976" s="12">
        <f t="shared" si="484"/>
        <v>0.78321902652902931</v>
      </c>
      <c r="AF976" s="12">
        <f>R976/$Q$982</f>
        <v>3.2413550469841464E-2</v>
      </c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3"/>
    </row>
    <row r="977" spans="1:43" x14ac:dyDescent="0.25">
      <c r="A977" s="12" t="s">
        <v>235</v>
      </c>
      <c r="B977">
        <v>30965476</v>
      </c>
      <c r="C977">
        <v>1207778</v>
      </c>
      <c r="F977" s="12"/>
      <c r="G977" s="12"/>
      <c r="H977" s="12"/>
      <c r="I977" s="12"/>
      <c r="J977" s="12"/>
      <c r="K977" s="12"/>
      <c r="L977" s="12"/>
      <c r="M977" s="12"/>
      <c r="N977" s="12">
        <v>3.3537949993383345</v>
      </c>
      <c r="O977" s="13"/>
      <c r="P977" s="12" t="s">
        <v>235</v>
      </c>
      <c r="Q977" s="12">
        <f t="shared" ref="Q977:Q981" si="487">B977*$N977</f>
        <v>103851858.56093121</v>
      </c>
      <c r="R977" s="12">
        <f t="shared" ref="R977:R981" si="488">C977*$N977</f>
        <v>4050639.8167108549</v>
      </c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3"/>
      <c r="AD977" s="12" t="s">
        <v>235</v>
      </c>
      <c r="AE977" s="12">
        <f t="shared" si="484"/>
        <v>0.20806262787349109</v>
      </c>
      <c r="AF977" s="12">
        <f>R977/$Q$982</f>
        <v>8.1152785950323932E-3</v>
      </c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3"/>
    </row>
    <row r="978" spans="1:43" x14ac:dyDescent="0.25">
      <c r="A978" s="12" t="s">
        <v>236</v>
      </c>
      <c r="B978">
        <v>231085</v>
      </c>
      <c r="F978" s="12"/>
      <c r="G978" s="12"/>
      <c r="H978" s="12"/>
      <c r="I978" s="12"/>
      <c r="J978" s="12"/>
      <c r="K978" s="12"/>
      <c r="L978" s="12"/>
      <c r="M978" s="12"/>
      <c r="N978" s="12">
        <v>3.7705854651120836</v>
      </c>
      <c r="O978" s="13"/>
      <c r="P978" s="12" t="s">
        <v>236</v>
      </c>
      <c r="Q978" s="12">
        <f t="shared" si="487"/>
        <v>871325.74220542586</v>
      </c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3"/>
      <c r="AD978" s="12" t="s">
        <v>236</v>
      </c>
      <c r="AE978" s="12">
        <f t="shared" si="484"/>
        <v>1.745662775507437E-3</v>
      </c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3"/>
    </row>
    <row r="979" spans="1:43" x14ac:dyDescent="0.25">
      <c r="A979" s="12" t="s">
        <v>237</v>
      </c>
      <c r="B979">
        <v>38005817</v>
      </c>
      <c r="C979">
        <v>1587371</v>
      </c>
      <c r="F979" s="12"/>
      <c r="G979" s="12"/>
      <c r="H979" s="12"/>
      <c r="I979" s="12"/>
      <c r="J979" s="12"/>
      <c r="K979" s="12"/>
      <c r="L979" s="12"/>
      <c r="M979" s="12"/>
      <c r="N979" s="12">
        <v>10.154589962199262</v>
      </c>
      <c r="O979" s="13"/>
      <c r="P979" s="12" t="s">
        <v>237</v>
      </c>
      <c r="Q979" s="12">
        <f t="shared" si="487"/>
        <v>385933487.81338209</v>
      </c>
      <c r="R979" s="12">
        <f t="shared" si="488"/>
        <v>16119101.622886205</v>
      </c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3"/>
      <c r="AD979" s="12" t="s">
        <v>237</v>
      </c>
      <c r="AE979" s="12">
        <f t="shared" si="484"/>
        <v>0.77320075703529334</v>
      </c>
      <c r="AF979" s="12">
        <f>R979/$Q$982</f>
        <v>3.2293910663619481E-2</v>
      </c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3"/>
    </row>
    <row r="980" spans="1:43" x14ac:dyDescent="0.25">
      <c r="A980" s="12" t="s">
        <v>238</v>
      </c>
      <c r="B980">
        <v>43494678</v>
      </c>
      <c r="C980">
        <v>1715971</v>
      </c>
      <c r="F980" s="12"/>
      <c r="G980" s="12"/>
      <c r="H980" s="12"/>
      <c r="I980" s="12"/>
      <c r="J980" s="12"/>
      <c r="K980" s="12"/>
      <c r="L980" s="12"/>
      <c r="M980" s="12"/>
      <c r="N980" s="12">
        <v>2.4585723137428261</v>
      </c>
      <c r="O980" s="13"/>
      <c r="P980" s="12" t="s">
        <v>238</v>
      </c>
      <c r="Q980" s="12">
        <f t="shared" si="487"/>
        <v>106934811.1259592</v>
      </c>
      <c r="R980" s="12">
        <f t="shared" si="488"/>
        <v>4218838.7917855913</v>
      </c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3"/>
      <c r="AD980" s="12" t="s">
        <v>238</v>
      </c>
      <c r="AE980" s="12">
        <f t="shared" si="484"/>
        <v>0.21423918764986424</v>
      </c>
      <c r="AF980" s="12">
        <f>R980/$Q$982</f>
        <v>8.4522578387803034E-3</v>
      </c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3"/>
    </row>
    <row r="981" spans="1:43" x14ac:dyDescent="0.25">
      <c r="A981" s="12" t="s">
        <v>239</v>
      </c>
      <c r="B981">
        <v>35745176</v>
      </c>
      <c r="C981">
        <v>1507309</v>
      </c>
      <c r="F981" s="12"/>
      <c r="G981" s="12"/>
      <c r="H981" s="12"/>
      <c r="I981" s="12"/>
      <c r="J981" s="12"/>
      <c r="K981" s="12"/>
      <c r="L981" s="12"/>
      <c r="M981" s="12"/>
      <c r="N981" s="12">
        <v>5.7441821194253215</v>
      </c>
      <c r="O981" s="13"/>
      <c r="P981" s="12" t="s">
        <v>239</v>
      </c>
      <c r="Q981" s="12">
        <f t="shared" si="487"/>
        <v>205326800.83491114</v>
      </c>
      <c r="R981" s="12">
        <f t="shared" si="488"/>
        <v>8658257.4062488619</v>
      </c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3"/>
      <c r="AD981" s="12" t="s">
        <v>239</v>
      </c>
      <c r="AE981" s="12">
        <f t="shared" si="484"/>
        <v>0.41136320857949477</v>
      </c>
      <c r="AF981" s="12">
        <f>R981/$Q$982</f>
        <v>1.734643764408237E-2</v>
      </c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3"/>
    </row>
    <row r="982" spans="1:43" ht="15.75" x14ac:dyDescent="0.25">
      <c r="A982" s="11" t="s">
        <v>240</v>
      </c>
      <c r="B982" s="12">
        <f t="shared" ref="B982:M982" si="489">AVERAGE(B972:B976)</f>
        <v>30077139.600000001</v>
      </c>
      <c r="C982" s="12">
        <f t="shared" si="489"/>
        <v>1589218.5</v>
      </c>
      <c r="D982" s="12" t="e">
        <f t="shared" si="489"/>
        <v>#DIV/0!</v>
      </c>
      <c r="E982" s="12" t="e">
        <f t="shared" si="489"/>
        <v>#DIV/0!</v>
      </c>
      <c r="F982" s="12" t="e">
        <f t="shared" si="489"/>
        <v>#DIV/0!</v>
      </c>
      <c r="G982" s="12" t="e">
        <f t="shared" si="489"/>
        <v>#DIV/0!</v>
      </c>
      <c r="H982" s="12" t="e">
        <f t="shared" si="489"/>
        <v>#DIV/0!</v>
      </c>
      <c r="I982" s="12" t="e">
        <f t="shared" si="489"/>
        <v>#DIV/0!</v>
      </c>
      <c r="J982" s="12" t="e">
        <f t="shared" si="489"/>
        <v>#DIV/0!</v>
      </c>
      <c r="K982" s="12" t="e">
        <f t="shared" si="489"/>
        <v>#DIV/0!</v>
      </c>
      <c r="L982" s="12" t="e">
        <f t="shared" si="489"/>
        <v>#DIV/0!</v>
      </c>
      <c r="M982" s="12" t="e">
        <f t="shared" si="489"/>
        <v>#DIV/0!</v>
      </c>
      <c r="N982" s="12"/>
      <c r="O982" s="13"/>
      <c r="P982" s="11" t="s">
        <v>240</v>
      </c>
      <c r="Q982" s="12">
        <f>AVERAGE(Q972:Q976)</f>
        <v>499137493.46699858</v>
      </c>
      <c r="R982" s="12">
        <f>AVERAGE(R972:R976)</f>
        <v>27519851.407322004</v>
      </c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3"/>
      <c r="AD982" s="11" t="s">
        <v>240</v>
      </c>
      <c r="AE982" s="12">
        <f>AVERAGE(AE972:AE976)</f>
        <v>1</v>
      </c>
      <c r="AF982" s="12">
        <f>AVERAGE(AF972:AF976)</f>
        <v>5.5134811084155771E-2</v>
      </c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3"/>
    </row>
    <row r="983" spans="1:43" ht="15.75" x14ac:dyDescent="0.25">
      <c r="A983" s="11" t="s">
        <v>241</v>
      </c>
      <c r="B983" s="12">
        <f>AVERAGE(B977:B981)</f>
        <v>29688446.399999999</v>
      </c>
      <c r="C983" s="12">
        <f t="shared" ref="C983:M983" si="490">AVERAGE(C977:C981)</f>
        <v>1504607.25</v>
      </c>
      <c r="D983" s="12" t="e">
        <f t="shared" si="490"/>
        <v>#DIV/0!</v>
      </c>
      <c r="E983" s="12" t="e">
        <f t="shared" si="490"/>
        <v>#DIV/0!</v>
      </c>
      <c r="F983" s="12" t="e">
        <f t="shared" si="490"/>
        <v>#DIV/0!</v>
      </c>
      <c r="G983" s="12" t="e">
        <f t="shared" si="490"/>
        <v>#DIV/0!</v>
      </c>
      <c r="H983" s="12" t="e">
        <f t="shared" si="490"/>
        <v>#DIV/0!</v>
      </c>
      <c r="I983" s="12" t="e">
        <f t="shared" si="490"/>
        <v>#DIV/0!</v>
      </c>
      <c r="J983" s="12" t="e">
        <f t="shared" si="490"/>
        <v>#DIV/0!</v>
      </c>
      <c r="K983" s="12" t="e">
        <f t="shared" si="490"/>
        <v>#DIV/0!</v>
      </c>
      <c r="L983" s="12" t="e">
        <f t="shared" si="490"/>
        <v>#DIV/0!</v>
      </c>
      <c r="M983" s="12" t="e">
        <f t="shared" si="490"/>
        <v>#DIV/0!</v>
      </c>
      <c r="N983" s="12"/>
      <c r="O983" s="13"/>
      <c r="P983" s="11" t="s">
        <v>241</v>
      </c>
      <c r="Q983" s="12">
        <f>AVERAGE(Q977:Q981)</f>
        <v>160583656.81547779</v>
      </c>
      <c r="R983" s="12">
        <f t="shared" ref="R983" si="491">AVERAGE(R977:R981)</f>
        <v>8261709.4094078783</v>
      </c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3"/>
      <c r="AD983" s="11" t="s">
        <v>241</v>
      </c>
      <c r="AE983" s="12">
        <f>AVERAGE(AE977:AE981)</f>
        <v>0.32172228878273013</v>
      </c>
      <c r="AF983" s="12">
        <f>AVERAGE(AF977:AF981)</f>
        <v>1.6551971185378635E-2</v>
      </c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3"/>
    </row>
    <row r="984" spans="1:43" ht="15.75" x14ac:dyDescent="0.25">
      <c r="A984" s="1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5"/>
      <c r="P984" s="11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5"/>
      <c r="AD984" s="11" t="s">
        <v>242</v>
      </c>
      <c r="AE984" s="14">
        <f>TTEST(AE972:AE976,AE977:AE981,1,2)</f>
        <v>0.18856444995969224</v>
      </c>
      <c r="AF984" s="14">
        <f>TTEST(AF972:AF976,AF977:AF981,1,2)</f>
        <v>0.18353993160472076</v>
      </c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5"/>
    </row>
    <row r="985" spans="1:43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</row>
    <row r="986" spans="1:43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</row>
    <row r="987" spans="1:43" ht="15.75" x14ac:dyDescent="0.25">
      <c r="A987" s="11" t="s">
        <v>216</v>
      </c>
      <c r="B987" s="17" t="s">
        <v>47</v>
      </c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2"/>
      <c r="N987" s="12"/>
      <c r="O987" s="13"/>
      <c r="P987" s="11" t="s">
        <v>217</v>
      </c>
      <c r="Q987" s="17" t="str">
        <f>B987</f>
        <v>4-Hydroxybenzaldehyde</v>
      </c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2"/>
      <c r="AC987" s="13"/>
      <c r="AD987" s="11" t="s">
        <v>214</v>
      </c>
      <c r="AE987" s="17" t="str">
        <f>B987</f>
        <v>4-Hydroxybenzaldehyde</v>
      </c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2"/>
      <c r="AQ987" s="13"/>
    </row>
    <row r="988" spans="1:43" x14ac:dyDescent="0.25">
      <c r="A988" s="12"/>
      <c r="B988" s="14" t="s">
        <v>218</v>
      </c>
      <c r="C988" s="14" t="s">
        <v>219</v>
      </c>
      <c r="D988" s="14" t="s">
        <v>220</v>
      </c>
      <c r="E988" s="14" t="s">
        <v>221</v>
      </c>
      <c r="F988" s="14" t="s">
        <v>222</v>
      </c>
      <c r="G988" s="14" t="s">
        <v>223</v>
      </c>
      <c r="H988" s="14" t="s">
        <v>224</v>
      </c>
      <c r="I988" s="14" t="s">
        <v>225</v>
      </c>
      <c r="J988" s="14" t="s">
        <v>226</v>
      </c>
      <c r="K988" s="14" t="s">
        <v>227</v>
      </c>
      <c r="L988" s="14" t="s">
        <v>228</v>
      </c>
      <c r="M988" s="14" t="s">
        <v>229</v>
      </c>
      <c r="N988" s="14" t="s">
        <v>213</v>
      </c>
      <c r="O988" s="13"/>
      <c r="P988" s="12"/>
      <c r="Q988" s="14" t="s">
        <v>218</v>
      </c>
      <c r="R988" s="14" t="s">
        <v>219</v>
      </c>
      <c r="S988" s="14" t="s">
        <v>220</v>
      </c>
      <c r="T988" s="14" t="s">
        <v>221</v>
      </c>
      <c r="U988" s="14" t="s">
        <v>222</v>
      </c>
      <c r="V988" s="14" t="s">
        <v>223</v>
      </c>
      <c r="W988" s="14" t="s">
        <v>224</v>
      </c>
      <c r="X988" s="14" t="s">
        <v>225</v>
      </c>
      <c r="Y988" s="14" t="s">
        <v>226</v>
      </c>
      <c r="Z988" s="14" t="s">
        <v>227</v>
      </c>
      <c r="AA988" s="14" t="s">
        <v>228</v>
      </c>
      <c r="AB988" s="14" t="s">
        <v>229</v>
      </c>
      <c r="AC988" s="13"/>
      <c r="AD988" s="12"/>
      <c r="AE988" s="14" t="s">
        <v>218</v>
      </c>
      <c r="AF988" s="14" t="s">
        <v>219</v>
      </c>
      <c r="AG988" s="14" t="s">
        <v>220</v>
      </c>
      <c r="AH988" s="14" t="s">
        <v>221</v>
      </c>
      <c r="AI988" s="14" t="s">
        <v>222</v>
      </c>
      <c r="AJ988" s="14" t="s">
        <v>223</v>
      </c>
      <c r="AK988" s="14" t="s">
        <v>224</v>
      </c>
      <c r="AL988" s="14" t="s">
        <v>225</v>
      </c>
      <c r="AM988" s="14" t="s">
        <v>226</v>
      </c>
      <c r="AN988" s="14" t="s">
        <v>227</v>
      </c>
      <c r="AO988" s="14" t="s">
        <v>228</v>
      </c>
      <c r="AP988" s="14" t="s">
        <v>229</v>
      </c>
      <c r="AQ988" s="13"/>
    </row>
    <row r="989" spans="1:43" x14ac:dyDescent="0.25">
      <c r="A989" s="12" t="s">
        <v>230</v>
      </c>
      <c r="B989">
        <v>638770</v>
      </c>
      <c r="C989">
        <v>10687</v>
      </c>
      <c r="F989" s="12"/>
      <c r="G989" s="12"/>
      <c r="H989" s="12"/>
      <c r="I989" s="12"/>
      <c r="J989" s="12"/>
      <c r="K989" s="12"/>
      <c r="L989" s="12"/>
      <c r="M989" s="12"/>
      <c r="N989" s="12">
        <v>3.6634621409977131</v>
      </c>
      <c r="O989" s="13"/>
      <c r="P989" s="12" t="s">
        <v>230</v>
      </c>
      <c r="Q989" s="12">
        <f>B989*$N989</f>
        <v>2340109.7118051094</v>
      </c>
      <c r="R989" s="12">
        <f t="shared" ref="R989:R993" si="492">C989*$N989</f>
        <v>39151.419900842557</v>
      </c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3"/>
      <c r="AD989" s="12" t="s">
        <v>230</v>
      </c>
      <c r="AE989" s="12">
        <f t="shared" ref="AE989:AE998" si="493">Q989/$Q$999</f>
        <v>4.0020887666921186E-3</v>
      </c>
      <c r="AF989" s="12">
        <f t="shared" ref="AF989:AF998" si="494">R989/$Q$999</f>
        <v>6.6957312725454639E-5</v>
      </c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3"/>
    </row>
    <row r="990" spans="1:43" x14ac:dyDescent="0.25">
      <c r="A990" s="12" t="s">
        <v>231</v>
      </c>
      <c r="B990">
        <v>42081275</v>
      </c>
      <c r="C990">
        <v>1823646</v>
      </c>
      <c r="F990" s="12"/>
      <c r="G990" s="12"/>
      <c r="H990" s="12"/>
      <c r="I990" s="12"/>
      <c r="J990" s="12"/>
      <c r="K990" s="12"/>
      <c r="L990" s="12"/>
      <c r="M990" s="12"/>
      <c r="N990" s="12">
        <v>52.663271584675194</v>
      </c>
      <c r="O990" s="13"/>
      <c r="P990" s="12" t="s">
        <v>231</v>
      </c>
      <c r="Q990" s="12">
        <f t="shared" ref="Q990:Q993" si="495">B990*$N990</f>
        <v>2216137613.9544024</v>
      </c>
      <c r="R990" s="12">
        <f t="shared" si="492"/>
        <v>96039164.572306573</v>
      </c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3"/>
      <c r="AD990" s="12" t="s">
        <v>231</v>
      </c>
      <c r="AE990" s="12">
        <f t="shared" si="493"/>
        <v>3.7900699294176672</v>
      </c>
      <c r="AF990" s="12">
        <f t="shared" si="494"/>
        <v>0.16424753923218369</v>
      </c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3"/>
    </row>
    <row r="991" spans="1:43" x14ac:dyDescent="0.25">
      <c r="A991" s="12" t="s">
        <v>232</v>
      </c>
      <c r="B991">
        <v>34820334</v>
      </c>
      <c r="C991">
        <v>1356342</v>
      </c>
      <c r="F991" s="12"/>
      <c r="G991" s="12"/>
      <c r="H991" s="12"/>
      <c r="I991" s="12"/>
      <c r="J991" s="12"/>
      <c r="K991" s="12"/>
      <c r="L991" s="12"/>
      <c r="M991" s="12"/>
      <c r="N991" s="12">
        <v>5.27428246560173</v>
      </c>
      <c r="O991" s="13"/>
      <c r="P991" s="12" t="s">
        <v>232</v>
      </c>
      <c r="Q991" s="12">
        <f t="shared" si="495"/>
        <v>183652277.06259575</v>
      </c>
      <c r="R991" s="12">
        <f t="shared" si="492"/>
        <v>7153730.8279591817</v>
      </c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3"/>
      <c r="AD991" s="12" t="s">
        <v>232</v>
      </c>
      <c r="AE991" s="12">
        <f t="shared" si="493"/>
        <v>0.31408472487500844</v>
      </c>
      <c r="AF991" s="12">
        <f t="shared" si="494"/>
        <v>1.2234411763724572E-2</v>
      </c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3"/>
    </row>
    <row r="992" spans="1:43" x14ac:dyDescent="0.25">
      <c r="A992" s="12" t="s">
        <v>233</v>
      </c>
      <c r="B992">
        <v>95493337</v>
      </c>
      <c r="C992">
        <v>4610630</v>
      </c>
      <c r="F992" s="12"/>
      <c r="G992" s="12"/>
      <c r="H992" s="12"/>
      <c r="I992" s="12"/>
      <c r="J992" s="12"/>
      <c r="K992" s="12"/>
      <c r="L992" s="12"/>
      <c r="M992" s="12"/>
      <c r="N992" s="12">
        <v>1</v>
      </c>
      <c r="O992" s="13"/>
      <c r="P992" s="12" t="s">
        <v>233</v>
      </c>
      <c r="Q992" s="12">
        <f t="shared" si="495"/>
        <v>95493337</v>
      </c>
      <c r="R992" s="12">
        <f t="shared" si="492"/>
        <v>4610630</v>
      </c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3"/>
      <c r="AD992" s="12" t="s">
        <v>233</v>
      </c>
      <c r="AE992" s="12">
        <f t="shared" si="493"/>
        <v>0.16331405718873115</v>
      </c>
      <c r="AF992" s="12">
        <f t="shared" si="494"/>
        <v>7.8851647156919398E-3</v>
      </c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3"/>
    </row>
    <row r="993" spans="1:43" x14ac:dyDescent="0.25">
      <c r="A993" s="12" t="s">
        <v>234</v>
      </c>
      <c r="B993">
        <v>45253747</v>
      </c>
      <c r="C993">
        <v>1709518</v>
      </c>
      <c r="F993" s="12"/>
      <c r="G993" s="12"/>
      <c r="H993" s="12"/>
      <c r="I993" s="12"/>
      <c r="J993" s="12"/>
      <c r="K993" s="12"/>
      <c r="L993" s="12"/>
      <c r="M993" s="12"/>
      <c r="N993" s="12">
        <v>9.4133004498598787</v>
      </c>
      <c r="O993" s="13"/>
      <c r="P993" s="12" t="s">
        <v>234</v>
      </c>
      <c r="Q993" s="12">
        <f t="shared" si="495"/>
        <v>425987116.99294513</v>
      </c>
      <c r="R993" s="12">
        <f t="shared" si="492"/>
        <v>16092206.558443559</v>
      </c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3"/>
      <c r="AD993" s="12" t="s">
        <v>234</v>
      </c>
      <c r="AE993" s="12">
        <f t="shared" si="493"/>
        <v>0.72852919975190056</v>
      </c>
      <c r="AF993" s="12">
        <f t="shared" si="494"/>
        <v>2.752111953296308E-2</v>
      </c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3"/>
    </row>
    <row r="994" spans="1:43" x14ac:dyDescent="0.25">
      <c r="A994" s="12" t="s">
        <v>235</v>
      </c>
      <c r="B994">
        <v>102420771</v>
      </c>
      <c r="C994">
        <v>5236009</v>
      </c>
      <c r="F994" s="12"/>
      <c r="G994" s="12"/>
      <c r="H994" s="12"/>
      <c r="I994" s="12"/>
      <c r="J994" s="12"/>
      <c r="K994" s="12"/>
      <c r="L994" s="12"/>
      <c r="M994" s="12"/>
      <c r="N994" s="12">
        <v>3.3537949993383345</v>
      </c>
      <c r="O994" s="13"/>
      <c r="P994" s="12" t="s">
        <v>235</v>
      </c>
      <c r="Q994" s="12">
        <f t="shared" ref="Q994:Q998" si="496">B994*$N994</f>
        <v>343498269.60817671</v>
      </c>
      <c r="R994" s="12">
        <f t="shared" ref="R994:R998" si="497">C994*$N994</f>
        <v>17560500.800690513</v>
      </c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3"/>
      <c r="AD994" s="12" t="s">
        <v>235</v>
      </c>
      <c r="AE994" s="12">
        <f t="shared" si="493"/>
        <v>0.58745560485565573</v>
      </c>
      <c r="AF994" s="12">
        <f t="shared" si="494"/>
        <v>3.0032217138110169E-2</v>
      </c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3"/>
    </row>
    <row r="995" spans="1:43" x14ac:dyDescent="0.25">
      <c r="A995" s="12" t="s">
        <v>236</v>
      </c>
      <c r="B995">
        <v>583131</v>
      </c>
      <c r="C995">
        <v>19744</v>
      </c>
      <c r="F995" s="12"/>
      <c r="G995" s="12"/>
      <c r="H995" s="12"/>
      <c r="I995" s="12"/>
      <c r="J995" s="12"/>
      <c r="K995" s="12"/>
      <c r="L995" s="12"/>
      <c r="M995" s="12"/>
      <c r="N995" s="12">
        <v>3.7705854651120836</v>
      </c>
      <c r="O995" s="13"/>
      <c r="P995" s="12" t="s">
        <v>236</v>
      </c>
      <c r="Q995" s="12">
        <f t="shared" si="496"/>
        <v>2198745.2728562746</v>
      </c>
      <c r="R995" s="12">
        <f t="shared" si="497"/>
        <v>74446.439423172982</v>
      </c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3"/>
      <c r="AD995" s="12" t="s">
        <v>236</v>
      </c>
      <c r="AE995" s="12">
        <f t="shared" si="493"/>
        <v>3.7603253013841365E-3</v>
      </c>
      <c r="AF995" s="12">
        <f t="shared" si="494"/>
        <v>1.2731935491429609E-4</v>
      </c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3"/>
    </row>
    <row r="996" spans="1:43" x14ac:dyDescent="0.25">
      <c r="A996" s="12" t="s">
        <v>237</v>
      </c>
      <c r="B996">
        <v>34556319</v>
      </c>
      <c r="C996">
        <v>1476429</v>
      </c>
      <c r="F996" s="12"/>
      <c r="G996" s="12"/>
      <c r="H996" s="12"/>
      <c r="I996" s="12"/>
      <c r="J996" s="12"/>
      <c r="K996" s="12"/>
      <c r="L996" s="12"/>
      <c r="M996" s="12"/>
      <c r="N996" s="12">
        <v>10.154589962199262</v>
      </c>
      <c r="O996" s="13"/>
      <c r="P996" s="12" t="s">
        <v>237</v>
      </c>
      <c r="Q996" s="12">
        <f t="shared" si="496"/>
        <v>350905250.04795563</v>
      </c>
      <c r="R996" s="12">
        <f t="shared" si="497"/>
        <v>14992531.103299895</v>
      </c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3"/>
      <c r="AD996" s="12" t="s">
        <v>237</v>
      </c>
      <c r="AE996" s="12">
        <f t="shared" si="493"/>
        <v>0.60012312769170306</v>
      </c>
      <c r="AF996" s="12">
        <f t="shared" si="494"/>
        <v>2.5640438997415596E-2</v>
      </c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3"/>
    </row>
    <row r="997" spans="1:43" x14ac:dyDescent="0.25">
      <c r="A997" s="12" t="s">
        <v>238</v>
      </c>
      <c r="B997">
        <v>102419259</v>
      </c>
      <c r="C997">
        <v>4878005</v>
      </c>
      <c r="F997" s="12"/>
      <c r="G997" s="12"/>
      <c r="H997" s="12"/>
      <c r="I997" s="12"/>
      <c r="J997" s="12"/>
      <c r="K997" s="12"/>
      <c r="L997" s="12"/>
      <c r="M997" s="12"/>
      <c r="N997" s="12">
        <v>2.4585723137428261</v>
      </c>
      <c r="O997" s="13"/>
      <c r="P997" s="12" t="s">
        <v>238</v>
      </c>
      <c r="Q997" s="12">
        <f t="shared" si="496"/>
        <v>251805154.57145578</v>
      </c>
      <c r="R997" s="12">
        <f t="shared" si="497"/>
        <v>11992928.039299075</v>
      </c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3"/>
      <c r="AD997" s="12" t="s">
        <v>238</v>
      </c>
      <c r="AE997" s="12">
        <f t="shared" si="493"/>
        <v>0.43064074108228112</v>
      </c>
      <c r="AF997" s="12">
        <f t="shared" si="494"/>
        <v>2.0510475360918913E-2</v>
      </c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3"/>
    </row>
    <row r="998" spans="1:43" x14ac:dyDescent="0.25">
      <c r="A998" s="12" t="s">
        <v>239</v>
      </c>
      <c r="B998">
        <v>22577725</v>
      </c>
      <c r="C998">
        <v>861777</v>
      </c>
      <c r="F998" s="12"/>
      <c r="G998" s="12"/>
      <c r="H998" s="12"/>
      <c r="I998" s="12"/>
      <c r="J998" s="12"/>
      <c r="K998" s="12"/>
      <c r="L998" s="12"/>
      <c r="M998" s="12"/>
      <c r="N998" s="12">
        <v>5.7441821194253215</v>
      </c>
      <c r="O998" s="13"/>
      <c r="P998" s="12" t="s">
        <v>239</v>
      </c>
      <c r="Q998" s="12">
        <f t="shared" si="496"/>
        <v>129690564.24230206</v>
      </c>
      <c r="R998" s="12">
        <f t="shared" si="497"/>
        <v>4950204.0343319951</v>
      </c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3"/>
      <c r="AD998" s="12" t="s">
        <v>239</v>
      </c>
      <c r="AE998" s="12">
        <f t="shared" si="493"/>
        <v>0.22179863947477435</v>
      </c>
      <c r="AF998" s="12">
        <f t="shared" si="494"/>
        <v>8.4659090378083994E-3</v>
      </c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3"/>
    </row>
    <row r="999" spans="1:43" ht="15.75" x14ac:dyDescent="0.25">
      <c r="A999" s="11" t="s">
        <v>240</v>
      </c>
      <c r="B999" s="12">
        <f t="shared" ref="B999:M999" si="498">AVERAGE(B989:B993)</f>
        <v>43657492.600000001</v>
      </c>
      <c r="C999" s="12">
        <f t="shared" si="498"/>
        <v>1902164.6</v>
      </c>
      <c r="D999" s="12" t="e">
        <f t="shared" si="498"/>
        <v>#DIV/0!</v>
      </c>
      <c r="E999" s="12" t="e">
        <f t="shared" si="498"/>
        <v>#DIV/0!</v>
      </c>
      <c r="F999" s="12" t="e">
        <f t="shared" si="498"/>
        <v>#DIV/0!</v>
      </c>
      <c r="G999" s="12" t="e">
        <f t="shared" si="498"/>
        <v>#DIV/0!</v>
      </c>
      <c r="H999" s="12" t="e">
        <f t="shared" si="498"/>
        <v>#DIV/0!</v>
      </c>
      <c r="I999" s="12" t="e">
        <f t="shared" si="498"/>
        <v>#DIV/0!</v>
      </c>
      <c r="J999" s="12" t="e">
        <f t="shared" si="498"/>
        <v>#DIV/0!</v>
      </c>
      <c r="K999" s="12" t="e">
        <f t="shared" si="498"/>
        <v>#DIV/0!</v>
      </c>
      <c r="L999" s="12" t="e">
        <f t="shared" si="498"/>
        <v>#DIV/0!</v>
      </c>
      <c r="M999" s="12" t="e">
        <f t="shared" si="498"/>
        <v>#DIV/0!</v>
      </c>
      <c r="N999" s="12"/>
      <c r="O999" s="13"/>
      <c r="P999" s="11" t="s">
        <v>240</v>
      </c>
      <c r="Q999" s="12">
        <f>AVERAGE(Q989:Q993)</f>
        <v>584722090.94434977</v>
      </c>
      <c r="R999" s="12">
        <f>AVERAGE(R989:R993)</f>
        <v>24786976.675722033</v>
      </c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3"/>
      <c r="AD999" s="11" t="s">
        <v>240</v>
      </c>
      <c r="AE999" s="12">
        <f>AVERAGE(AE989:AE993)</f>
        <v>0.99999999999999978</v>
      </c>
      <c r="AF999" s="12">
        <f>AVERAGE(AF989:AF993)</f>
        <v>4.239103851145775E-2</v>
      </c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3"/>
    </row>
    <row r="1000" spans="1:43" ht="15.75" x14ac:dyDescent="0.25">
      <c r="A1000" s="11" t="s">
        <v>241</v>
      </c>
      <c r="B1000" s="12">
        <f>AVERAGE(B994:B998)</f>
        <v>52511441</v>
      </c>
      <c r="C1000" s="12">
        <f t="shared" ref="C1000:M1000" si="499">AVERAGE(C994:C998)</f>
        <v>2494392.7999999998</v>
      </c>
      <c r="D1000" s="12" t="e">
        <f t="shared" si="499"/>
        <v>#DIV/0!</v>
      </c>
      <c r="E1000" s="12" t="e">
        <f t="shared" si="499"/>
        <v>#DIV/0!</v>
      </c>
      <c r="F1000" s="12" t="e">
        <f t="shared" si="499"/>
        <v>#DIV/0!</v>
      </c>
      <c r="G1000" s="12" t="e">
        <f t="shared" si="499"/>
        <v>#DIV/0!</v>
      </c>
      <c r="H1000" s="12" t="e">
        <f t="shared" si="499"/>
        <v>#DIV/0!</v>
      </c>
      <c r="I1000" s="12" t="e">
        <f t="shared" si="499"/>
        <v>#DIV/0!</v>
      </c>
      <c r="J1000" s="12" t="e">
        <f t="shared" si="499"/>
        <v>#DIV/0!</v>
      </c>
      <c r="K1000" s="12" t="e">
        <f t="shared" si="499"/>
        <v>#DIV/0!</v>
      </c>
      <c r="L1000" s="12" t="e">
        <f t="shared" si="499"/>
        <v>#DIV/0!</v>
      </c>
      <c r="M1000" s="12" t="e">
        <f t="shared" si="499"/>
        <v>#DIV/0!</v>
      </c>
      <c r="N1000" s="12"/>
      <c r="O1000" s="13"/>
      <c r="P1000" s="11" t="s">
        <v>241</v>
      </c>
      <c r="Q1000" s="12">
        <f>AVERAGE(Q994:Q998)</f>
        <v>215619596.74854928</v>
      </c>
      <c r="R1000" s="12">
        <f t="shared" ref="R1000" si="500">AVERAGE(R994:R998)</f>
        <v>9914122.0834089313</v>
      </c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3"/>
      <c r="AD1000" s="11" t="s">
        <v>241</v>
      </c>
      <c r="AE1000" s="12">
        <f>AVERAGE(AE994:AE998)</f>
        <v>0.36875568768115968</v>
      </c>
      <c r="AF1000" s="12">
        <f>AVERAGE(AF994:AF998)</f>
        <v>1.6955271977833478E-2</v>
      </c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3"/>
    </row>
    <row r="1001" spans="1:43" ht="15.75" x14ac:dyDescent="0.25">
      <c r="A1001" s="11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5"/>
      <c r="P1001" s="11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5"/>
      <c r="AD1001" s="11" t="s">
        <v>242</v>
      </c>
      <c r="AE1001" s="14">
        <f>TTEST(AE989:AE993,AE994:AE998,1,2)</f>
        <v>0.20214645516131263</v>
      </c>
      <c r="AF1001" s="14">
        <f>TTEST(AF989:AF993,AF994:AF998,1,2)</f>
        <v>0.21986585288231275</v>
      </c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5"/>
    </row>
    <row r="1002" spans="1:43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</row>
    <row r="1003" spans="1:43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</row>
    <row r="1004" spans="1:43" ht="15.75" x14ac:dyDescent="0.25">
      <c r="A1004" s="11" t="s">
        <v>216</v>
      </c>
      <c r="B1004" s="17" t="s">
        <v>86</v>
      </c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2"/>
      <c r="N1004" s="12"/>
      <c r="O1004" s="13"/>
      <c r="P1004" s="11" t="s">
        <v>217</v>
      </c>
      <c r="Q1004" s="17" t="str">
        <f>B1004</f>
        <v>4-Hydroxyindole</v>
      </c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2"/>
      <c r="AC1004" s="13"/>
      <c r="AD1004" s="11" t="s">
        <v>214</v>
      </c>
      <c r="AE1004" s="17" t="str">
        <f>B1004</f>
        <v>4-Hydroxyindole</v>
      </c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2"/>
      <c r="AQ1004" s="13"/>
    </row>
    <row r="1005" spans="1:43" x14ac:dyDescent="0.25">
      <c r="A1005" s="12"/>
      <c r="B1005" s="14" t="s">
        <v>218</v>
      </c>
      <c r="C1005" s="14" t="s">
        <v>219</v>
      </c>
      <c r="D1005" s="14" t="s">
        <v>220</v>
      </c>
      <c r="E1005" s="14" t="s">
        <v>221</v>
      </c>
      <c r="F1005" s="14" t="s">
        <v>222</v>
      </c>
      <c r="G1005" s="14" t="s">
        <v>223</v>
      </c>
      <c r="H1005" s="14" t="s">
        <v>224</v>
      </c>
      <c r="I1005" s="14" t="s">
        <v>225</v>
      </c>
      <c r="J1005" s="14" t="s">
        <v>226</v>
      </c>
      <c r="K1005" s="14" t="s">
        <v>227</v>
      </c>
      <c r="L1005" s="14" t="s">
        <v>228</v>
      </c>
      <c r="M1005" s="14" t="s">
        <v>229</v>
      </c>
      <c r="N1005" s="14" t="s">
        <v>213</v>
      </c>
      <c r="O1005" s="13"/>
      <c r="P1005" s="12"/>
      <c r="Q1005" s="14" t="s">
        <v>218</v>
      </c>
      <c r="R1005" s="14" t="s">
        <v>219</v>
      </c>
      <c r="S1005" s="14" t="s">
        <v>220</v>
      </c>
      <c r="T1005" s="14" t="s">
        <v>221</v>
      </c>
      <c r="U1005" s="14" t="s">
        <v>222</v>
      </c>
      <c r="V1005" s="14" t="s">
        <v>223</v>
      </c>
      <c r="W1005" s="14" t="s">
        <v>224</v>
      </c>
      <c r="X1005" s="14" t="s">
        <v>225</v>
      </c>
      <c r="Y1005" s="14" t="s">
        <v>226</v>
      </c>
      <c r="Z1005" s="14" t="s">
        <v>227</v>
      </c>
      <c r="AA1005" s="14" t="s">
        <v>228</v>
      </c>
      <c r="AB1005" s="14" t="s">
        <v>229</v>
      </c>
      <c r="AC1005" s="13"/>
      <c r="AD1005" s="12"/>
      <c r="AE1005" s="14" t="s">
        <v>218</v>
      </c>
      <c r="AF1005" s="14" t="s">
        <v>219</v>
      </c>
      <c r="AG1005" s="14" t="s">
        <v>220</v>
      </c>
      <c r="AH1005" s="14" t="s">
        <v>221</v>
      </c>
      <c r="AI1005" s="14" t="s">
        <v>222</v>
      </c>
      <c r="AJ1005" s="14" t="s">
        <v>223</v>
      </c>
      <c r="AK1005" s="14" t="s">
        <v>224</v>
      </c>
      <c r="AL1005" s="14" t="s">
        <v>225</v>
      </c>
      <c r="AM1005" s="14" t="s">
        <v>226</v>
      </c>
      <c r="AN1005" s="14" t="s">
        <v>227</v>
      </c>
      <c r="AO1005" s="14" t="s">
        <v>228</v>
      </c>
      <c r="AP1005" s="14" t="s">
        <v>229</v>
      </c>
      <c r="AQ1005" s="13"/>
    </row>
    <row r="1006" spans="1:43" x14ac:dyDescent="0.25">
      <c r="A1006" s="12" t="s">
        <v>230</v>
      </c>
      <c r="B1006">
        <v>72092</v>
      </c>
      <c r="F1006" s="12"/>
      <c r="G1006" s="12"/>
      <c r="H1006" s="12"/>
      <c r="I1006" s="12"/>
      <c r="J1006" s="12"/>
      <c r="K1006" s="12"/>
      <c r="L1006" s="12"/>
      <c r="M1006" s="12"/>
      <c r="N1006" s="12">
        <v>3.6634621409977131</v>
      </c>
      <c r="O1006" s="13"/>
      <c r="P1006" s="12" t="s">
        <v>230</v>
      </c>
      <c r="Q1006" s="12">
        <f>B1006*$N1006</f>
        <v>264106.31266880711</v>
      </c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3"/>
      <c r="AD1006" s="12" t="s">
        <v>230</v>
      </c>
      <c r="AE1006" s="12">
        <f t="shared" ref="AE1006:AE1015" si="501">Q1006/$Q$1016</f>
        <v>6.247045773092836E-3</v>
      </c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3"/>
    </row>
    <row r="1007" spans="1:43" x14ac:dyDescent="0.25">
      <c r="A1007" s="12" t="s">
        <v>231</v>
      </c>
      <c r="B1007">
        <v>3041226</v>
      </c>
      <c r="C1007">
        <v>142003</v>
      </c>
      <c r="F1007" s="12"/>
      <c r="G1007" s="12"/>
      <c r="H1007" s="12"/>
      <c r="I1007" s="12"/>
      <c r="J1007" s="12"/>
      <c r="K1007" s="12"/>
      <c r="L1007" s="12"/>
      <c r="M1007" s="12"/>
      <c r="N1007" s="12">
        <v>52.663271584675194</v>
      </c>
      <c r="O1007" s="13"/>
      <c r="P1007" s="12" t="s">
        <v>231</v>
      </c>
      <c r="Q1007" s="12">
        <f t="shared" ref="Q1007:Q1010" si="502">B1007*$N1007</f>
        <v>160160910.78837541</v>
      </c>
      <c r="R1007" s="12">
        <f t="shared" ref="R1007:R1010" si="503">C1007*$N1007</f>
        <v>7478342.5548386313</v>
      </c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3"/>
      <c r="AD1007" s="12" t="s">
        <v>231</v>
      </c>
      <c r="AE1007" s="12">
        <f t="shared" si="501"/>
        <v>3.7883704128265223</v>
      </c>
      <c r="AF1007" s="12">
        <f>R1007/$Q$1016</f>
        <v>0.17688917684269587</v>
      </c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3"/>
    </row>
    <row r="1008" spans="1:43" x14ac:dyDescent="0.25">
      <c r="A1008" s="12" t="s">
        <v>232</v>
      </c>
      <c r="B1008">
        <v>2405642</v>
      </c>
      <c r="C1008">
        <v>106170</v>
      </c>
      <c r="F1008" s="12"/>
      <c r="G1008" s="12"/>
      <c r="H1008" s="12"/>
      <c r="I1008" s="12"/>
      <c r="J1008" s="12"/>
      <c r="K1008" s="12"/>
      <c r="L1008" s="12"/>
      <c r="M1008" s="12"/>
      <c r="N1008" s="12">
        <v>5.27428246560173</v>
      </c>
      <c r="O1008" s="13"/>
      <c r="P1008" s="12" t="s">
        <v>232</v>
      </c>
      <c r="Q1008" s="12">
        <f t="shared" si="502"/>
        <v>12688035.419115078</v>
      </c>
      <c r="R1008" s="12">
        <f t="shared" si="503"/>
        <v>559970.56937293569</v>
      </c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3"/>
      <c r="AD1008" s="12" t="s">
        <v>232</v>
      </c>
      <c r="AE1008" s="12">
        <f t="shared" si="501"/>
        <v>0.30011678718649781</v>
      </c>
      <c r="AF1008" s="12">
        <f>R1008/$Q$1016</f>
        <v>1.3245278929944884E-2</v>
      </c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3"/>
    </row>
    <row r="1009" spans="1:43" x14ac:dyDescent="0.25">
      <c r="A1009" s="12" t="s">
        <v>233</v>
      </c>
      <c r="B1009">
        <v>5657078</v>
      </c>
      <c r="C1009">
        <v>230934</v>
      </c>
      <c r="F1009" s="12"/>
      <c r="G1009" s="12"/>
      <c r="H1009" s="12"/>
      <c r="I1009" s="12"/>
      <c r="J1009" s="12"/>
      <c r="K1009" s="12"/>
      <c r="L1009" s="12"/>
      <c r="M1009" s="12"/>
      <c r="N1009" s="12">
        <v>1</v>
      </c>
      <c r="O1009" s="13"/>
      <c r="P1009" s="12" t="s">
        <v>233</v>
      </c>
      <c r="Q1009" s="12">
        <f t="shared" si="502"/>
        <v>5657078</v>
      </c>
      <c r="R1009" s="12">
        <f t="shared" si="503"/>
        <v>230934</v>
      </c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3"/>
      <c r="AD1009" s="12" t="s">
        <v>233</v>
      </c>
      <c r="AE1009" s="12">
        <f t="shared" si="501"/>
        <v>0.13380984668955392</v>
      </c>
      <c r="AF1009" s="12">
        <f>R1009/$Q$1016</f>
        <v>5.462403582804665E-3</v>
      </c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3"/>
    </row>
    <row r="1010" spans="1:43" x14ac:dyDescent="0.25">
      <c r="A1010" s="12" t="s">
        <v>234</v>
      </c>
      <c r="B1010">
        <v>3464761</v>
      </c>
      <c r="C1010">
        <v>97460</v>
      </c>
      <c r="F1010" s="12"/>
      <c r="G1010" s="12"/>
      <c r="H1010" s="12"/>
      <c r="I1010" s="12"/>
      <c r="J1010" s="12"/>
      <c r="K1010" s="12"/>
      <c r="L1010" s="12"/>
      <c r="M1010" s="12"/>
      <c r="N1010" s="12">
        <v>9.4133004498598787</v>
      </c>
      <c r="O1010" s="13"/>
      <c r="P1010" s="12" t="s">
        <v>234</v>
      </c>
      <c r="Q1010" s="12">
        <f t="shared" si="502"/>
        <v>32614836.279956963</v>
      </c>
      <c r="R1010" s="12">
        <f t="shared" si="503"/>
        <v>917420.26184334373</v>
      </c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3"/>
      <c r="AD1010" s="12" t="s">
        <v>234</v>
      </c>
      <c r="AE1010" s="12">
        <f t="shared" si="501"/>
        <v>0.77145590752433368</v>
      </c>
      <c r="AF1010" s="12">
        <f>R1010/$Q$1016</f>
        <v>2.1700224848790885E-2</v>
      </c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3"/>
    </row>
    <row r="1011" spans="1:43" x14ac:dyDescent="0.25">
      <c r="A1011" s="12" t="s">
        <v>235</v>
      </c>
      <c r="B1011">
        <v>6289785</v>
      </c>
      <c r="C1011">
        <v>280690</v>
      </c>
      <c r="F1011" s="12"/>
      <c r="G1011" s="12"/>
      <c r="H1011" s="12"/>
      <c r="I1011" s="12"/>
      <c r="J1011" s="12"/>
      <c r="K1011" s="12"/>
      <c r="L1011" s="12"/>
      <c r="M1011" s="12"/>
      <c r="N1011" s="12">
        <v>3.3537949993383345</v>
      </c>
      <c r="O1011" s="13"/>
      <c r="P1011" s="12" t="s">
        <v>235</v>
      </c>
      <c r="Q1011" s="12">
        <f t="shared" ref="Q1011:Q1015" si="504">B1011*$N1011</f>
        <v>21094649.479913265</v>
      </c>
      <c r="R1011" s="12">
        <f t="shared" ref="R1011:R1015" si="505">C1011*$N1011</f>
        <v>941376.71836427716</v>
      </c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3"/>
      <c r="AD1011" s="12" t="s">
        <v>235</v>
      </c>
      <c r="AE1011" s="12">
        <f t="shared" si="501"/>
        <v>0.4989628590726648</v>
      </c>
      <c r="AF1011" s="12">
        <f>R1011/$Q$1016</f>
        <v>2.226687953771175E-2</v>
      </c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3"/>
    </row>
    <row r="1012" spans="1:43" x14ac:dyDescent="0.25">
      <c r="A1012" s="12" t="s">
        <v>236</v>
      </c>
      <c r="B1012">
        <v>69618</v>
      </c>
      <c r="F1012" s="12"/>
      <c r="G1012" s="12"/>
      <c r="H1012" s="12"/>
      <c r="I1012" s="12"/>
      <c r="J1012" s="12"/>
      <c r="K1012" s="12"/>
      <c r="L1012" s="12"/>
      <c r="M1012" s="12"/>
      <c r="N1012" s="12">
        <v>3.7705854651120836</v>
      </c>
      <c r="O1012" s="13"/>
      <c r="P1012" s="12" t="s">
        <v>236</v>
      </c>
      <c r="Q1012" s="12">
        <f t="shared" si="504"/>
        <v>262500.61891017301</v>
      </c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3"/>
      <c r="AD1012" s="12" t="s">
        <v>236</v>
      </c>
      <c r="AE1012" s="12">
        <f t="shared" si="501"/>
        <v>6.2090654525681407E-3</v>
      </c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3"/>
    </row>
    <row r="1013" spans="1:43" x14ac:dyDescent="0.25">
      <c r="A1013" s="12" t="s">
        <v>237</v>
      </c>
      <c r="B1013">
        <v>2932624</v>
      </c>
      <c r="C1013">
        <v>108910</v>
      </c>
      <c r="F1013" s="12"/>
      <c r="G1013" s="12"/>
      <c r="H1013" s="12"/>
      <c r="I1013" s="12"/>
      <c r="J1013" s="12"/>
      <c r="K1013" s="12"/>
      <c r="L1013" s="12"/>
      <c r="M1013" s="12"/>
      <c r="N1013" s="12">
        <v>10.154589962199262</v>
      </c>
      <c r="O1013" s="13"/>
      <c r="P1013" s="12" t="s">
        <v>237</v>
      </c>
      <c r="Q1013" s="12">
        <f t="shared" si="504"/>
        <v>29779594.23330465</v>
      </c>
      <c r="R1013" s="12">
        <f t="shared" si="505"/>
        <v>1105936.3927831217</v>
      </c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3"/>
      <c r="AD1013" s="12" t="s">
        <v>237</v>
      </c>
      <c r="AE1013" s="12">
        <f t="shared" si="501"/>
        <v>0.70439243348520553</v>
      </c>
      <c r="AF1013" s="12">
        <f>R1013/$Q$1016</f>
        <v>2.6159296224430317E-2</v>
      </c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3"/>
    </row>
    <row r="1014" spans="1:43" x14ac:dyDescent="0.25">
      <c r="A1014" s="12" t="s">
        <v>238</v>
      </c>
      <c r="B1014">
        <v>6829502</v>
      </c>
      <c r="C1014">
        <v>277137</v>
      </c>
      <c r="F1014" s="12"/>
      <c r="G1014" s="12"/>
      <c r="H1014" s="12"/>
      <c r="I1014" s="12"/>
      <c r="J1014" s="12"/>
      <c r="K1014" s="12"/>
      <c r="L1014" s="12"/>
      <c r="M1014" s="12"/>
      <c r="N1014" s="12">
        <v>2.4585723137428261</v>
      </c>
      <c r="O1014" s="13"/>
      <c r="P1014" s="12" t="s">
        <v>238</v>
      </c>
      <c r="Q1014" s="12">
        <f t="shared" si="504"/>
        <v>16790824.533851258</v>
      </c>
      <c r="R1014" s="12">
        <f t="shared" si="505"/>
        <v>681361.35531374556</v>
      </c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3"/>
      <c r="AD1014" s="12" t="s">
        <v>238</v>
      </c>
      <c r="AE1014" s="12">
        <f t="shared" si="501"/>
        <v>0.39716221990678541</v>
      </c>
      <c r="AF1014" s="12">
        <f>R1014/$Q$1016</f>
        <v>1.61165991514911E-2</v>
      </c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3"/>
    </row>
    <row r="1015" spans="1:43" x14ac:dyDescent="0.25">
      <c r="A1015" s="12" t="s">
        <v>239</v>
      </c>
      <c r="B1015">
        <v>1525970</v>
      </c>
      <c r="C1015">
        <v>47512</v>
      </c>
      <c r="F1015" s="12"/>
      <c r="G1015" s="12"/>
      <c r="H1015" s="12"/>
      <c r="I1015" s="12"/>
      <c r="J1015" s="12"/>
      <c r="K1015" s="12"/>
      <c r="L1015" s="12"/>
      <c r="M1015" s="12"/>
      <c r="N1015" s="12">
        <v>5.7441821194253215</v>
      </c>
      <c r="O1015" s="13"/>
      <c r="P1015" s="12" t="s">
        <v>239</v>
      </c>
      <c r="Q1015" s="12">
        <f t="shared" si="504"/>
        <v>8765449.5887794588</v>
      </c>
      <c r="R1015" s="12">
        <f t="shared" si="505"/>
        <v>272917.58085813589</v>
      </c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3"/>
      <c r="AD1015" s="12" t="s">
        <v>239</v>
      </c>
      <c r="AE1015" s="12">
        <f t="shared" si="501"/>
        <v>0.20733379770255828</v>
      </c>
      <c r="AF1015" s="12">
        <f>R1015/$Q$1016</f>
        <v>6.4554633422963413E-3</v>
      </c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3"/>
    </row>
    <row r="1016" spans="1:43" ht="15.75" x14ac:dyDescent="0.25">
      <c r="A1016" s="11" t="s">
        <v>240</v>
      </c>
      <c r="B1016" s="12">
        <f t="shared" ref="B1016:M1016" si="506">AVERAGE(B1006:B1010)</f>
        <v>2928159.8</v>
      </c>
      <c r="C1016" s="12">
        <f t="shared" si="506"/>
        <v>144141.75</v>
      </c>
      <c r="D1016" s="12" t="e">
        <f t="shared" si="506"/>
        <v>#DIV/0!</v>
      </c>
      <c r="E1016" s="12" t="e">
        <f t="shared" si="506"/>
        <v>#DIV/0!</v>
      </c>
      <c r="F1016" s="12" t="e">
        <f t="shared" si="506"/>
        <v>#DIV/0!</v>
      </c>
      <c r="G1016" s="12" t="e">
        <f t="shared" si="506"/>
        <v>#DIV/0!</v>
      </c>
      <c r="H1016" s="12" t="e">
        <f t="shared" si="506"/>
        <v>#DIV/0!</v>
      </c>
      <c r="I1016" s="12" t="e">
        <f t="shared" si="506"/>
        <v>#DIV/0!</v>
      </c>
      <c r="J1016" s="12" t="e">
        <f t="shared" si="506"/>
        <v>#DIV/0!</v>
      </c>
      <c r="K1016" s="12" t="e">
        <f t="shared" si="506"/>
        <v>#DIV/0!</v>
      </c>
      <c r="L1016" s="12" t="e">
        <f t="shared" si="506"/>
        <v>#DIV/0!</v>
      </c>
      <c r="M1016" s="12" t="e">
        <f t="shared" si="506"/>
        <v>#DIV/0!</v>
      </c>
      <c r="N1016" s="12"/>
      <c r="O1016" s="13"/>
      <c r="P1016" s="11" t="s">
        <v>240</v>
      </c>
      <c r="Q1016" s="12">
        <f>AVERAGE(Q1006:Q1010)</f>
        <v>42276993.360023245</v>
      </c>
      <c r="R1016" s="12">
        <f>AVERAGE(R1006:R1010)</f>
        <v>2296666.8465137277</v>
      </c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3"/>
      <c r="AD1016" s="11" t="s">
        <v>240</v>
      </c>
      <c r="AE1016" s="12">
        <f>AVERAGE(AE1006:AE1010)</f>
        <v>1.0000000000000002</v>
      </c>
      <c r="AF1016" s="12">
        <f>AVERAGE(AF1006:AF1010)</f>
        <v>5.4324271051059081E-2</v>
      </c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3"/>
    </row>
    <row r="1017" spans="1:43" ht="15.75" x14ac:dyDescent="0.25">
      <c r="A1017" s="11" t="s">
        <v>241</v>
      </c>
      <c r="B1017" s="12">
        <f>AVERAGE(B1011:B1015)</f>
        <v>3529499.8</v>
      </c>
      <c r="C1017" s="12">
        <f t="shared" ref="C1017:M1017" si="507">AVERAGE(C1011:C1015)</f>
        <v>178562.25</v>
      </c>
      <c r="D1017" s="12" t="e">
        <f t="shared" si="507"/>
        <v>#DIV/0!</v>
      </c>
      <c r="E1017" s="12" t="e">
        <f t="shared" si="507"/>
        <v>#DIV/0!</v>
      </c>
      <c r="F1017" s="12" t="e">
        <f t="shared" si="507"/>
        <v>#DIV/0!</v>
      </c>
      <c r="G1017" s="12" t="e">
        <f t="shared" si="507"/>
        <v>#DIV/0!</v>
      </c>
      <c r="H1017" s="12" t="e">
        <f t="shared" si="507"/>
        <v>#DIV/0!</v>
      </c>
      <c r="I1017" s="12" t="e">
        <f t="shared" si="507"/>
        <v>#DIV/0!</v>
      </c>
      <c r="J1017" s="12" t="e">
        <f t="shared" si="507"/>
        <v>#DIV/0!</v>
      </c>
      <c r="K1017" s="12" t="e">
        <f t="shared" si="507"/>
        <v>#DIV/0!</v>
      </c>
      <c r="L1017" s="12" t="e">
        <f t="shared" si="507"/>
        <v>#DIV/0!</v>
      </c>
      <c r="M1017" s="12" t="e">
        <f t="shared" si="507"/>
        <v>#DIV/0!</v>
      </c>
      <c r="N1017" s="12"/>
      <c r="O1017" s="13"/>
      <c r="P1017" s="11" t="s">
        <v>241</v>
      </c>
      <c r="Q1017" s="12">
        <f>AVERAGE(Q1011:Q1015)</f>
        <v>15338603.690951761</v>
      </c>
      <c r="R1017" s="12">
        <f t="shared" ref="R1017" si="508">AVERAGE(R1011:R1015)</f>
        <v>750398.01182982011</v>
      </c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3"/>
      <c r="AD1017" s="11" t="s">
        <v>241</v>
      </c>
      <c r="AE1017" s="12">
        <f>AVERAGE(AE1011:AE1015)</f>
        <v>0.36281207512395641</v>
      </c>
      <c r="AF1017" s="12">
        <f>AVERAGE(AF1011:AF1015)</f>
        <v>1.7749559563982376E-2</v>
      </c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3"/>
    </row>
    <row r="1018" spans="1:43" ht="15.75" x14ac:dyDescent="0.25">
      <c r="A1018" s="11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5"/>
      <c r="P1018" s="11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5"/>
      <c r="AD1018" s="11" t="s">
        <v>242</v>
      </c>
      <c r="AE1018" s="14">
        <f>TTEST(AE1006:AE1010,AE1011:AE1015,1,2)</f>
        <v>0.20071519421368161</v>
      </c>
      <c r="AF1018" s="14">
        <f>TTEST(AF1006:AF1010,AF1011:AF1015,1,2)</f>
        <v>0.20450128604488899</v>
      </c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5"/>
    </row>
    <row r="1019" spans="1:43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</row>
    <row r="1020" spans="1:43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</row>
    <row r="1021" spans="1:43" ht="15.75" x14ac:dyDescent="0.25">
      <c r="A1021" s="11" t="s">
        <v>216</v>
      </c>
      <c r="B1021" s="17" t="s">
        <v>253</v>
      </c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2"/>
      <c r="N1021" s="12"/>
      <c r="O1021" s="13"/>
      <c r="P1021" s="11" t="s">
        <v>217</v>
      </c>
      <c r="Q1021" s="17" t="str">
        <f>B1021</f>
        <v>4-Methyoxycinnamaldehyde</v>
      </c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2"/>
      <c r="AC1021" s="13"/>
      <c r="AD1021" s="11" t="s">
        <v>214</v>
      </c>
      <c r="AE1021" s="17" t="str">
        <f>B1021</f>
        <v>4-Methyoxycinnamaldehyde</v>
      </c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2"/>
      <c r="AQ1021" s="13"/>
    </row>
    <row r="1022" spans="1:43" x14ac:dyDescent="0.25">
      <c r="A1022" s="12"/>
      <c r="B1022" s="14" t="s">
        <v>218</v>
      </c>
      <c r="C1022" s="14" t="s">
        <v>219</v>
      </c>
      <c r="D1022" s="14" t="s">
        <v>220</v>
      </c>
      <c r="E1022" s="14" t="s">
        <v>221</v>
      </c>
      <c r="F1022" s="14" t="s">
        <v>222</v>
      </c>
      <c r="G1022" s="14" t="s">
        <v>223</v>
      </c>
      <c r="H1022" s="14" t="s">
        <v>224</v>
      </c>
      <c r="I1022" s="14" t="s">
        <v>225</v>
      </c>
      <c r="J1022" s="14" t="s">
        <v>226</v>
      </c>
      <c r="K1022" s="14" t="s">
        <v>227</v>
      </c>
      <c r="L1022" s="14" t="s">
        <v>228</v>
      </c>
      <c r="M1022" s="14" t="s">
        <v>229</v>
      </c>
      <c r="N1022" s="14" t="s">
        <v>213</v>
      </c>
      <c r="O1022" s="13"/>
      <c r="P1022" s="12"/>
      <c r="Q1022" s="14" t="s">
        <v>218</v>
      </c>
      <c r="R1022" s="14" t="s">
        <v>219</v>
      </c>
      <c r="S1022" s="14" t="s">
        <v>220</v>
      </c>
      <c r="T1022" s="14" t="s">
        <v>221</v>
      </c>
      <c r="U1022" s="14" t="s">
        <v>222</v>
      </c>
      <c r="V1022" s="14" t="s">
        <v>223</v>
      </c>
      <c r="W1022" s="14" t="s">
        <v>224</v>
      </c>
      <c r="X1022" s="14" t="s">
        <v>225</v>
      </c>
      <c r="Y1022" s="14" t="s">
        <v>226</v>
      </c>
      <c r="Z1022" s="14" t="s">
        <v>227</v>
      </c>
      <c r="AA1022" s="14" t="s">
        <v>228</v>
      </c>
      <c r="AB1022" s="14" t="s">
        <v>229</v>
      </c>
      <c r="AC1022" s="13"/>
      <c r="AD1022" s="12"/>
      <c r="AE1022" s="14" t="s">
        <v>218</v>
      </c>
      <c r="AF1022" s="14" t="s">
        <v>219</v>
      </c>
      <c r="AG1022" s="14" t="s">
        <v>220</v>
      </c>
      <c r="AH1022" s="14" t="s">
        <v>221</v>
      </c>
      <c r="AI1022" s="14" t="s">
        <v>222</v>
      </c>
      <c r="AJ1022" s="14" t="s">
        <v>223</v>
      </c>
      <c r="AK1022" s="14" t="s">
        <v>224</v>
      </c>
      <c r="AL1022" s="14" t="s">
        <v>225</v>
      </c>
      <c r="AM1022" s="14" t="s">
        <v>226</v>
      </c>
      <c r="AN1022" s="14" t="s">
        <v>227</v>
      </c>
      <c r="AO1022" s="14" t="s">
        <v>228</v>
      </c>
      <c r="AP1022" s="14" t="s">
        <v>229</v>
      </c>
      <c r="AQ1022" s="13"/>
    </row>
    <row r="1023" spans="1:43" x14ac:dyDescent="0.25">
      <c r="A1023" s="12" t="s">
        <v>230</v>
      </c>
      <c r="B1023">
        <v>11153379</v>
      </c>
      <c r="C1023">
        <v>709399</v>
      </c>
      <c r="F1023" s="12"/>
      <c r="G1023" s="12"/>
      <c r="H1023" s="12"/>
      <c r="I1023" s="12"/>
      <c r="J1023" s="12"/>
      <c r="K1023" s="12"/>
      <c r="L1023" s="12"/>
      <c r="M1023" s="12"/>
      <c r="N1023" s="12">
        <v>3.6634621409977131</v>
      </c>
      <c r="O1023" s="13"/>
      <c r="P1023" s="12" t="s">
        <v>230</v>
      </c>
      <c r="Q1023" s="12">
        <f>B1023*$N1023</f>
        <v>40859981.710698932</v>
      </c>
      <c r="R1023" s="12">
        <f t="shared" ref="R1023:R1027" si="509">C1023*$N1023</f>
        <v>2598856.3793616365</v>
      </c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3"/>
      <c r="AD1023" s="12" t="s">
        <v>230</v>
      </c>
      <c r="AE1023" s="12">
        <f t="shared" ref="AE1023:AE1032" si="510">Q1023/$Q$1033</f>
        <v>0.26562837786782911</v>
      </c>
      <c r="AF1023" s="12">
        <f t="shared" ref="AF1023:AF1032" si="511">R1023/$Q$1033</f>
        <v>1.6895015011240994E-2</v>
      </c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3"/>
    </row>
    <row r="1024" spans="1:43" x14ac:dyDescent="0.25">
      <c r="A1024" s="12" t="s">
        <v>231</v>
      </c>
      <c r="B1024">
        <v>10739388</v>
      </c>
      <c r="C1024">
        <v>689856</v>
      </c>
      <c r="F1024" s="12"/>
      <c r="G1024" s="12"/>
      <c r="H1024" s="12"/>
      <c r="I1024" s="12"/>
      <c r="J1024" s="12"/>
      <c r="K1024" s="12"/>
      <c r="L1024" s="12"/>
      <c r="M1024" s="12"/>
      <c r="N1024" s="12">
        <v>52.663271584675194</v>
      </c>
      <c r="O1024" s="13"/>
      <c r="P1024" s="12" t="s">
        <v>231</v>
      </c>
      <c r="Q1024" s="12">
        <f t="shared" ref="Q1024:Q1027" si="512">B1024*$N1024</f>
        <v>565571306.89720178</v>
      </c>
      <c r="R1024" s="12">
        <f t="shared" si="509"/>
        <v>36330073.882317692</v>
      </c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3"/>
      <c r="AD1024" s="12" t="s">
        <v>231</v>
      </c>
      <c r="AE1024" s="12">
        <f t="shared" si="510"/>
        <v>3.6767463549880781</v>
      </c>
      <c r="AF1024" s="12">
        <f t="shared" si="511"/>
        <v>0.23617970907342725</v>
      </c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3"/>
    </row>
    <row r="1025" spans="1:43" x14ac:dyDescent="0.25">
      <c r="A1025" s="12" t="s">
        <v>232</v>
      </c>
      <c r="B1025">
        <v>10621665</v>
      </c>
      <c r="C1025">
        <v>662647</v>
      </c>
      <c r="F1025" s="12"/>
      <c r="G1025" s="12"/>
      <c r="H1025" s="12"/>
      <c r="I1025" s="12"/>
      <c r="J1025" s="12"/>
      <c r="K1025" s="12"/>
      <c r="L1025" s="12"/>
      <c r="M1025" s="12"/>
      <c r="N1025" s="12">
        <v>5.27428246560173</v>
      </c>
      <c r="O1025" s="13"/>
      <c r="P1025" s="12" t="s">
        <v>232</v>
      </c>
      <c r="Q1025" s="12">
        <f t="shared" si="512"/>
        <v>56021661.4649956</v>
      </c>
      <c r="R1025" s="12">
        <f t="shared" si="509"/>
        <v>3494987.4529835894</v>
      </c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3"/>
      <c r="AD1025" s="12" t="s">
        <v>232</v>
      </c>
      <c r="AE1025" s="12">
        <f t="shared" si="510"/>
        <v>0.36419358103899907</v>
      </c>
      <c r="AF1025" s="12">
        <f t="shared" si="511"/>
        <v>2.2720711291002831E-2</v>
      </c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3"/>
    </row>
    <row r="1026" spans="1:43" x14ac:dyDescent="0.25">
      <c r="A1026" s="12" t="s">
        <v>233</v>
      </c>
      <c r="B1026">
        <v>10197723</v>
      </c>
      <c r="C1026">
        <v>673689</v>
      </c>
      <c r="F1026" s="12"/>
      <c r="G1026" s="12"/>
      <c r="H1026" s="12"/>
      <c r="I1026" s="12"/>
      <c r="J1026" s="12"/>
      <c r="K1026" s="12"/>
      <c r="L1026" s="12"/>
      <c r="M1026" s="12"/>
      <c r="N1026" s="12">
        <v>1</v>
      </c>
      <c r="O1026" s="13"/>
      <c r="P1026" s="12" t="s">
        <v>233</v>
      </c>
      <c r="Q1026" s="12">
        <f t="shared" si="512"/>
        <v>10197723</v>
      </c>
      <c r="R1026" s="12">
        <f t="shared" si="509"/>
        <v>673689</v>
      </c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3"/>
      <c r="AD1026" s="12" t="s">
        <v>233</v>
      </c>
      <c r="AE1026" s="12">
        <f t="shared" si="510"/>
        <v>6.6294807413635429E-2</v>
      </c>
      <c r="AF1026" s="12">
        <f t="shared" si="511"/>
        <v>4.3796132246075557E-3</v>
      </c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3"/>
    </row>
    <row r="1027" spans="1:43" x14ac:dyDescent="0.25">
      <c r="A1027" s="12" t="s">
        <v>234</v>
      </c>
      <c r="B1027">
        <v>10248118</v>
      </c>
      <c r="C1027">
        <v>643852</v>
      </c>
      <c r="F1027" s="12"/>
      <c r="G1027" s="12"/>
      <c r="H1027" s="12"/>
      <c r="I1027" s="12"/>
      <c r="J1027" s="12"/>
      <c r="K1027" s="12"/>
      <c r="L1027" s="12"/>
      <c r="M1027" s="12"/>
      <c r="N1027" s="12">
        <v>9.4133004498598787</v>
      </c>
      <c r="O1027" s="13"/>
      <c r="P1027" s="12" t="s">
        <v>234</v>
      </c>
      <c r="Q1027" s="12">
        <f t="shared" si="512"/>
        <v>96468613.779617116</v>
      </c>
      <c r="R1027" s="12">
        <f t="shared" si="509"/>
        <v>6060772.3212431828</v>
      </c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3"/>
      <c r="AD1027" s="12" t="s">
        <v>234</v>
      </c>
      <c r="AE1027" s="12">
        <f t="shared" si="510"/>
        <v>0.62713687869145829</v>
      </c>
      <c r="AF1027" s="12">
        <f t="shared" si="511"/>
        <v>3.9400730321338298E-2</v>
      </c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3"/>
    </row>
    <row r="1028" spans="1:43" x14ac:dyDescent="0.25">
      <c r="A1028" s="12" t="s">
        <v>235</v>
      </c>
      <c r="B1028">
        <v>10292783</v>
      </c>
      <c r="C1028">
        <v>620992</v>
      </c>
      <c r="F1028" s="12"/>
      <c r="G1028" s="12"/>
      <c r="H1028" s="12"/>
      <c r="I1028" s="12"/>
      <c r="J1028" s="12"/>
      <c r="K1028" s="12"/>
      <c r="L1028" s="12"/>
      <c r="M1028" s="12"/>
      <c r="N1028" s="12">
        <v>3.3537949993383345</v>
      </c>
      <c r="O1028" s="13"/>
      <c r="P1028" s="12" t="s">
        <v>235</v>
      </c>
      <c r="Q1028" s="12">
        <f t="shared" ref="Q1028:Q1032" si="513">B1028*$N1028</f>
        <v>34519884.154674619</v>
      </c>
      <c r="R1028" s="12">
        <f t="shared" ref="R1028:R1032" si="514">C1028*$N1028</f>
        <v>2082679.864229111</v>
      </c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3"/>
      <c r="AD1028" s="12" t="s">
        <v>235</v>
      </c>
      <c r="AE1028" s="12">
        <f t="shared" si="510"/>
        <v>0.22441177035061249</v>
      </c>
      <c r="AF1028" s="12">
        <f t="shared" si="511"/>
        <v>1.353938134065078E-2</v>
      </c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3"/>
    </row>
    <row r="1029" spans="1:43" x14ac:dyDescent="0.25">
      <c r="A1029" s="12" t="s">
        <v>236</v>
      </c>
      <c r="B1029">
        <v>11017052</v>
      </c>
      <c r="C1029">
        <v>728945</v>
      </c>
      <c r="F1029" s="12"/>
      <c r="G1029" s="12"/>
      <c r="H1029" s="12"/>
      <c r="I1029" s="12"/>
      <c r="J1029" s="12"/>
      <c r="K1029" s="12"/>
      <c r="L1029" s="12"/>
      <c r="M1029" s="12"/>
      <c r="N1029" s="12">
        <v>3.7705854651120836</v>
      </c>
      <c r="O1029" s="13"/>
      <c r="P1029" s="12" t="s">
        <v>236</v>
      </c>
      <c r="Q1029" s="12">
        <f t="shared" si="513"/>
        <v>41540736.139584012</v>
      </c>
      <c r="R1029" s="12">
        <f t="shared" si="514"/>
        <v>2748549.4218661278</v>
      </c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3"/>
      <c r="AD1029" s="12" t="s">
        <v>236</v>
      </c>
      <c r="AE1029" s="12">
        <f t="shared" si="510"/>
        <v>0.27005392303697279</v>
      </c>
      <c r="AF1029" s="12">
        <f t="shared" si="511"/>
        <v>1.7868160822712476E-2</v>
      </c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3"/>
    </row>
    <row r="1030" spans="1:43" x14ac:dyDescent="0.25">
      <c r="A1030" s="12" t="s">
        <v>237</v>
      </c>
      <c r="B1030">
        <v>10572406</v>
      </c>
      <c r="C1030">
        <v>526191</v>
      </c>
      <c r="F1030" s="12"/>
      <c r="G1030" s="12"/>
      <c r="H1030" s="12"/>
      <c r="I1030" s="12"/>
      <c r="J1030" s="12"/>
      <c r="K1030" s="12"/>
      <c r="L1030" s="12"/>
      <c r="M1030" s="12"/>
      <c r="N1030" s="12">
        <v>10.154589962199262</v>
      </c>
      <c r="O1030" s="13"/>
      <c r="P1030" s="12" t="s">
        <v>237</v>
      </c>
      <c r="Q1030" s="12">
        <f t="shared" si="513"/>
        <v>107358447.84389526</v>
      </c>
      <c r="R1030" s="12">
        <f t="shared" si="514"/>
        <v>5343253.8467995916</v>
      </c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3"/>
      <c r="AD1030" s="12" t="s">
        <v>237</v>
      </c>
      <c r="AE1030" s="12">
        <f t="shared" si="510"/>
        <v>0.6979310601040899</v>
      </c>
      <c r="AF1030" s="12">
        <f t="shared" si="511"/>
        <v>3.4736184218353998E-2</v>
      </c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3"/>
    </row>
    <row r="1031" spans="1:43" x14ac:dyDescent="0.25">
      <c r="A1031" s="12" t="s">
        <v>238</v>
      </c>
      <c r="B1031">
        <v>10418146</v>
      </c>
      <c r="C1031">
        <v>705944</v>
      </c>
      <c r="F1031" s="12"/>
      <c r="G1031" s="12"/>
      <c r="H1031" s="12"/>
      <c r="I1031" s="12"/>
      <c r="J1031" s="12"/>
      <c r="K1031" s="12"/>
      <c r="L1031" s="12"/>
      <c r="M1031" s="12"/>
      <c r="N1031" s="12">
        <v>2.4585723137428261</v>
      </c>
      <c r="O1031" s="13"/>
      <c r="P1031" s="12" t="s">
        <v>238</v>
      </c>
      <c r="Q1031" s="12">
        <f t="shared" si="513"/>
        <v>25613765.316130571</v>
      </c>
      <c r="R1031" s="12">
        <f t="shared" si="514"/>
        <v>1735614.3734528658</v>
      </c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3"/>
      <c r="AD1031" s="12" t="s">
        <v>238</v>
      </c>
      <c r="AE1031" s="12">
        <f t="shared" si="510"/>
        <v>0.16651360688762884</v>
      </c>
      <c r="AF1031" s="12">
        <f t="shared" si="511"/>
        <v>1.1283128658465744E-2</v>
      </c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3"/>
    </row>
    <row r="1032" spans="1:43" x14ac:dyDescent="0.25">
      <c r="A1032" s="12" t="s">
        <v>239</v>
      </c>
      <c r="B1032">
        <v>10554415</v>
      </c>
      <c r="C1032">
        <v>651884</v>
      </c>
      <c r="F1032" s="12"/>
      <c r="G1032" s="12"/>
      <c r="H1032" s="12"/>
      <c r="I1032" s="12"/>
      <c r="J1032" s="12"/>
      <c r="K1032" s="12"/>
      <c r="L1032" s="12"/>
      <c r="M1032" s="12"/>
      <c r="N1032" s="12">
        <v>5.7441821194253215</v>
      </c>
      <c r="O1032" s="13"/>
      <c r="P1032" s="12" t="s">
        <v>239</v>
      </c>
      <c r="Q1032" s="12">
        <f t="shared" si="513"/>
        <v>60626481.923994407</v>
      </c>
      <c r="R1032" s="12">
        <f t="shared" si="514"/>
        <v>3744540.4167394564</v>
      </c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3"/>
      <c r="AD1032" s="12" t="s">
        <v>239</v>
      </c>
      <c r="AE1032" s="12">
        <f t="shared" si="510"/>
        <v>0.39412925251229697</v>
      </c>
      <c r="AF1032" s="12">
        <f t="shared" si="511"/>
        <v>2.4343040674895407E-2</v>
      </c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3"/>
    </row>
    <row r="1033" spans="1:43" ht="15.75" x14ac:dyDescent="0.25">
      <c r="A1033" s="11" t="s">
        <v>240</v>
      </c>
      <c r="B1033" s="12">
        <f t="shared" ref="B1033:M1033" si="515">AVERAGE(B1023:B1027)</f>
        <v>10592054.6</v>
      </c>
      <c r="C1033" s="12">
        <f t="shared" si="515"/>
        <v>675888.6</v>
      </c>
      <c r="D1033" s="12" t="e">
        <f t="shared" si="515"/>
        <v>#DIV/0!</v>
      </c>
      <c r="E1033" s="12" t="e">
        <f t="shared" si="515"/>
        <v>#DIV/0!</v>
      </c>
      <c r="F1033" s="12" t="e">
        <f t="shared" si="515"/>
        <v>#DIV/0!</v>
      </c>
      <c r="G1033" s="12" t="e">
        <f t="shared" si="515"/>
        <v>#DIV/0!</v>
      </c>
      <c r="H1033" s="12" t="e">
        <f t="shared" si="515"/>
        <v>#DIV/0!</v>
      </c>
      <c r="I1033" s="12" t="e">
        <f t="shared" si="515"/>
        <v>#DIV/0!</v>
      </c>
      <c r="J1033" s="12" t="e">
        <f t="shared" si="515"/>
        <v>#DIV/0!</v>
      </c>
      <c r="K1033" s="12" t="e">
        <f t="shared" si="515"/>
        <v>#DIV/0!</v>
      </c>
      <c r="L1033" s="12" t="e">
        <f t="shared" si="515"/>
        <v>#DIV/0!</v>
      </c>
      <c r="M1033" s="12" t="e">
        <f t="shared" si="515"/>
        <v>#DIV/0!</v>
      </c>
      <c r="N1033" s="12"/>
      <c r="O1033" s="13"/>
      <c r="P1033" s="11" t="s">
        <v>240</v>
      </c>
      <c r="Q1033" s="12">
        <f>AVERAGE(Q1023:Q1027)</f>
        <v>153823857.37050268</v>
      </c>
      <c r="R1033" s="12">
        <f>AVERAGE(R1023:R1027)</f>
        <v>9831675.8071812205</v>
      </c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3"/>
      <c r="AD1033" s="11" t="s">
        <v>240</v>
      </c>
      <c r="AE1033" s="12">
        <f>AVERAGE(AE1023:AE1027)</f>
        <v>1</v>
      </c>
      <c r="AF1033" s="12">
        <f>AVERAGE(AF1023:AF1027)</f>
        <v>6.3915155784323385E-2</v>
      </c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3"/>
    </row>
    <row r="1034" spans="1:43" ht="15.75" x14ac:dyDescent="0.25">
      <c r="A1034" s="11" t="s">
        <v>241</v>
      </c>
      <c r="B1034" s="12">
        <f>AVERAGE(B1028:B1032)</f>
        <v>10570960.4</v>
      </c>
      <c r="C1034" s="12">
        <f t="shared" ref="C1034:M1034" si="516">AVERAGE(C1028:C1032)</f>
        <v>646791.19999999995</v>
      </c>
      <c r="D1034" s="12" t="e">
        <f t="shared" si="516"/>
        <v>#DIV/0!</v>
      </c>
      <c r="E1034" s="12" t="e">
        <f t="shared" si="516"/>
        <v>#DIV/0!</v>
      </c>
      <c r="F1034" s="12" t="e">
        <f t="shared" si="516"/>
        <v>#DIV/0!</v>
      </c>
      <c r="G1034" s="12" t="e">
        <f t="shared" si="516"/>
        <v>#DIV/0!</v>
      </c>
      <c r="H1034" s="12" t="e">
        <f t="shared" si="516"/>
        <v>#DIV/0!</v>
      </c>
      <c r="I1034" s="12" t="e">
        <f t="shared" si="516"/>
        <v>#DIV/0!</v>
      </c>
      <c r="J1034" s="12" t="e">
        <f t="shared" si="516"/>
        <v>#DIV/0!</v>
      </c>
      <c r="K1034" s="12" t="e">
        <f t="shared" si="516"/>
        <v>#DIV/0!</v>
      </c>
      <c r="L1034" s="12" t="e">
        <f t="shared" si="516"/>
        <v>#DIV/0!</v>
      </c>
      <c r="M1034" s="12" t="e">
        <f t="shared" si="516"/>
        <v>#DIV/0!</v>
      </c>
      <c r="N1034" s="12"/>
      <c r="O1034" s="13"/>
      <c r="P1034" s="11" t="s">
        <v>241</v>
      </c>
      <c r="Q1034" s="12">
        <f>AVERAGE(Q1028:Q1032)</f>
        <v>53931863.075655773</v>
      </c>
      <c r="R1034" s="12">
        <f t="shared" ref="R1034" si="517">AVERAGE(R1028:R1032)</f>
        <v>3130927.5846174308</v>
      </c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3"/>
      <c r="AD1034" s="11" t="s">
        <v>241</v>
      </c>
      <c r="AE1034" s="12">
        <f>AVERAGE(AE1028:AE1032)</f>
        <v>0.35060792257832019</v>
      </c>
      <c r="AF1034" s="12">
        <f>AVERAGE(AF1028:AF1032)</f>
        <v>2.0353979143015684E-2</v>
      </c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3"/>
    </row>
    <row r="1035" spans="1:43" ht="15.75" x14ac:dyDescent="0.25">
      <c r="A1035" s="11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5"/>
      <c r="P1035" s="11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5"/>
      <c r="AD1035" s="11" t="s">
        <v>242</v>
      </c>
      <c r="AE1035" s="14">
        <f>TTEST(AE1023:AE1027,AE1028:AE1032,1,2)</f>
        <v>0.18438773735983852</v>
      </c>
      <c r="AF1035" s="14">
        <f>TTEST(AF1023:AF1027,AF1028:AF1032,1,2)</f>
        <v>0.17369943997420745</v>
      </c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5"/>
    </row>
    <row r="1036" spans="1:43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</row>
    <row r="1037" spans="1:43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</row>
    <row r="1038" spans="1:43" ht="15.75" x14ac:dyDescent="0.25">
      <c r="A1038" s="11" t="s">
        <v>216</v>
      </c>
      <c r="B1038" s="17" t="s">
        <v>254</v>
      </c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2"/>
      <c r="N1038" s="12"/>
      <c r="O1038" s="13"/>
      <c r="P1038" s="11" t="s">
        <v>217</v>
      </c>
      <c r="Q1038" s="17" t="str">
        <f>B1038</f>
        <v>5-Phosphoribosylamine</v>
      </c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2"/>
      <c r="AC1038" s="13"/>
      <c r="AD1038" s="11" t="s">
        <v>214</v>
      </c>
      <c r="AE1038" s="17" t="str">
        <f>B1038</f>
        <v>5-Phosphoribosylamine</v>
      </c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2"/>
      <c r="AQ1038" s="13"/>
    </row>
    <row r="1039" spans="1:43" x14ac:dyDescent="0.25">
      <c r="A1039" s="12"/>
      <c r="B1039" s="14" t="s">
        <v>218</v>
      </c>
      <c r="C1039" s="14" t="s">
        <v>219</v>
      </c>
      <c r="D1039" s="14" t="s">
        <v>220</v>
      </c>
      <c r="E1039" s="14" t="s">
        <v>221</v>
      </c>
      <c r="F1039" s="14" t="s">
        <v>222</v>
      </c>
      <c r="G1039" s="14" t="s">
        <v>223</v>
      </c>
      <c r="H1039" s="14" t="s">
        <v>224</v>
      </c>
      <c r="I1039" s="14" t="s">
        <v>225</v>
      </c>
      <c r="J1039" s="14" t="s">
        <v>226</v>
      </c>
      <c r="K1039" s="14" t="s">
        <v>227</v>
      </c>
      <c r="L1039" s="14" t="s">
        <v>228</v>
      </c>
      <c r="M1039" s="14" t="s">
        <v>229</v>
      </c>
      <c r="N1039" s="14" t="s">
        <v>213</v>
      </c>
      <c r="O1039" s="13"/>
      <c r="P1039" s="12"/>
      <c r="Q1039" s="14" t="s">
        <v>218</v>
      </c>
      <c r="R1039" s="14" t="s">
        <v>219</v>
      </c>
      <c r="S1039" s="14" t="s">
        <v>220</v>
      </c>
      <c r="T1039" s="14" t="s">
        <v>221</v>
      </c>
      <c r="U1039" s="14" t="s">
        <v>222</v>
      </c>
      <c r="V1039" s="14" t="s">
        <v>223</v>
      </c>
      <c r="W1039" s="14" t="s">
        <v>224</v>
      </c>
      <c r="X1039" s="14" t="s">
        <v>225</v>
      </c>
      <c r="Y1039" s="14" t="s">
        <v>226</v>
      </c>
      <c r="Z1039" s="14" t="s">
        <v>227</v>
      </c>
      <c r="AA1039" s="14" t="s">
        <v>228</v>
      </c>
      <c r="AB1039" s="14" t="s">
        <v>229</v>
      </c>
      <c r="AC1039" s="13"/>
      <c r="AD1039" s="12"/>
      <c r="AE1039" s="14" t="s">
        <v>218</v>
      </c>
      <c r="AF1039" s="14" t="s">
        <v>219</v>
      </c>
      <c r="AG1039" s="14" t="s">
        <v>220</v>
      </c>
      <c r="AH1039" s="14" t="s">
        <v>221</v>
      </c>
      <c r="AI1039" s="14" t="s">
        <v>222</v>
      </c>
      <c r="AJ1039" s="14" t="s">
        <v>223</v>
      </c>
      <c r="AK1039" s="14" t="s">
        <v>224</v>
      </c>
      <c r="AL1039" s="14" t="s">
        <v>225</v>
      </c>
      <c r="AM1039" s="14" t="s">
        <v>226</v>
      </c>
      <c r="AN1039" s="14" t="s">
        <v>227</v>
      </c>
      <c r="AO1039" s="14" t="s">
        <v>228</v>
      </c>
      <c r="AP1039" s="14" t="s">
        <v>229</v>
      </c>
      <c r="AQ1039" s="13"/>
    </row>
    <row r="1040" spans="1:43" x14ac:dyDescent="0.25">
      <c r="A1040" s="12" t="s">
        <v>230</v>
      </c>
      <c r="F1040" s="12"/>
      <c r="H1040" s="12"/>
      <c r="I1040" s="12"/>
      <c r="J1040" s="12"/>
      <c r="K1040" s="12"/>
      <c r="L1040" s="12"/>
      <c r="M1040" s="12"/>
      <c r="N1040" s="12">
        <v>3.6634621409977131</v>
      </c>
      <c r="O1040" s="13"/>
      <c r="P1040" s="12" t="s">
        <v>230</v>
      </c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3"/>
      <c r="AD1040" s="12" t="s">
        <v>230</v>
      </c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3"/>
    </row>
    <row r="1041" spans="1:43" x14ac:dyDescent="0.25">
      <c r="A1041" s="12" t="s">
        <v>231</v>
      </c>
      <c r="B1041">
        <v>17797</v>
      </c>
      <c r="F1041" s="12"/>
      <c r="H1041" s="12"/>
      <c r="I1041" s="12"/>
      <c r="J1041" s="12"/>
      <c r="K1041" s="12"/>
      <c r="L1041" s="12"/>
      <c r="M1041" s="12"/>
      <c r="N1041" s="12">
        <v>52.663271584675194</v>
      </c>
      <c r="O1041" s="13"/>
      <c r="P1041" s="12" t="s">
        <v>231</v>
      </c>
      <c r="Q1041" s="12">
        <f t="shared" ref="Q1041:Q1042" si="518">B1041*$N1041</f>
        <v>937248.2443924644</v>
      </c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3"/>
      <c r="AD1041" s="12" t="s">
        <v>231</v>
      </c>
      <c r="AE1041" s="12">
        <f>Q1041/$Q$1050</f>
        <v>1.7091737157058982</v>
      </c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3"/>
    </row>
    <row r="1042" spans="1:43" x14ac:dyDescent="0.25">
      <c r="A1042" s="12" t="s">
        <v>232</v>
      </c>
      <c r="B1042">
        <v>30237</v>
      </c>
      <c r="F1042" s="12"/>
      <c r="H1042" s="12"/>
      <c r="I1042" s="12"/>
      <c r="J1042" s="12"/>
      <c r="K1042" s="12"/>
      <c r="L1042" s="12"/>
      <c r="M1042" s="12"/>
      <c r="N1042" s="12">
        <v>5.27428246560173</v>
      </c>
      <c r="O1042" s="13"/>
      <c r="P1042" s="12" t="s">
        <v>232</v>
      </c>
      <c r="Q1042" s="12">
        <f t="shared" si="518"/>
        <v>159478.4789123995</v>
      </c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3"/>
      <c r="AD1042" s="12" t="s">
        <v>232</v>
      </c>
      <c r="AE1042" s="12">
        <f>Q1042/$Q$1050</f>
        <v>0.29082628429410168</v>
      </c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3"/>
    </row>
    <row r="1043" spans="1:43" x14ac:dyDescent="0.25">
      <c r="A1043" s="12" t="s">
        <v>233</v>
      </c>
      <c r="F1043" s="12"/>
      <c r="G1043">
        <v>761714</v>
      </c>
      <c r="H1043" s="12"/>
      <c r="I1043" s="12"/>
      <c r="J1043" s="12"/>
      <c r="K1043" s="12"/>
      <c r="L1043" s="12"/>
      <c r="M1043" s="12"/>
      <c r="N1043" s="12">
        <v>1</v>
      </c>
      <c r="O1043" s="13"/>
      <c r="P1043" s="12" t="s">
        <v>233</v>
      </c>
      <c r="Q1043" s="12"/>
      <c r="R1043" s="12"/>
      <c r="S1043" s="12"/>
      <c r="T1043" s="12"/>
      <c r="U1043" s="12"/>
      <c r="V1043" s="12">
        <f t="shared" ref="V1043:V1044" si="519">G1043*$N1043</f>
        <v>761714</v>
      </c>
      <c r="W1043" s="12"/>
      <c r="X1043" s="12"/>
      <c r="Y1043" s="12"/>
      <c r="Z1043" s="12"/>
      <c r="AA1043" s="12"/>
      <c r="AB1043" s="12"/>
      <c r="AC1043" s="13"/>
      <c r="AD1043" s="12" t="s">
        <v>233</v>
      </c>
      <c r="AE1043" s="12"/>
      <c r="AF1043" s="12"/>
      <c r="AG1043" s="12"/>
      <c r="AH1043" s="12"/>
      <c r="AI1043" s="12"/>
      <c r="AJ1043" s="12">
        <f>V1043/$Q$1050</f>
        <v>1.3890680035673053</v>
      </c>
      <c r="AK1043" s="12"/>
      <c r="AL1043" s="12"/>
      <c r="AM1043" s="12"/>
      <c r="AN1043" s="12"/>
      <c r="AO1043" s="12"/>
      <c r="AP1043" s="12"/>
      <c r="AQ1043" s="13"/>
    </row>
    <row r="1044" spans="1:43" x14ac:dyDescent="0.25">
      <c r="A1044" s="12" t="s">
        <v>234</v>
      </c>
      <c r="F1044" s="12"/>
      <c r="G1044">
        <v>357960</v>
      </c>
      <c r="H1044" s="12"/>
      <c r="I1044" s="12"/>
      <c r="J1044" s="12"/>
      <c r="K1044" s="12"/>
      <c r="L1044" s="12"/>
      <c r="M1044" s="12"/>
      <c r="N1044" s="12">
        <v>9.4133004498598787</v>
      </c>
      <c r="O1044" s="13"/>
      <c r="P1044" s="12" t="s">
        <v>234</v>
      </c>
      <c r="Q1044" s="12"/>
      <c r="R1044" s="12"/>
      <c r="S1044" s="12"/>
      <c r="T1044" s="12"/>
      <c r="U1044" s="12"/>
      <c r="V1044" s="12">
        <f t="shared" si="519"/>
        <v>3369585.029031842</v>
      </c>
      <c r="W1044" s="12"/>
      <c r="X1044" s="12"/>
      <c r="Y1044" s="12"/>
      <c r="Z1044" s="12"/>
      <c r="AA1044" s="12"/>
      <c r="AB1044" s="12"/>
      <c r="AC1044" s="13"/>
      <c r="AD1044" s="12" t="s">
        <v>234</v>
      </c>
      <c r="AE1044" s="12"/>
      <c r="AF1044" s="12"/>
      <c r="AG1044" s="12"/>
      <c r="AH1044" s="12"/>
      <c r="AI1044" s="12"/>
      <c r="AJ1044" s="12">
        <f>V1044/$Q$1050</f>
        <v>6.1448033633720023</v>
      </c>
      <c r="AK1044" s="12"/>
      <c r="AL1044" s="12"/>
      <c r="AM1044" s="12"/>
      <c r="AN1044" s="12"/>
      <c r="AO1044" s="12"/>
      <c r="AP1044" s="12"/>
      <c r="AQ1044" s="13"/>
    </row>
    <row r="1045" spans="1:43" x14ac:dyDescent="0.25">
      <c r="A1045" s="12" t="s">
        <v>235</v>
      </c>
      <c r="B1045">
        <v>176727</v>
      </c>
      <c r="F1045" s="12"/>
      <c r="H1045" s="12"/>
      <c r="I1045" s="12"/>
      <c r="J1045" s="12"/>
      <c r="K1045" s="12"/>
      <c r="L1045" s="12"/>
      <c r="M1045" s="12"/>
      <c r="N1045" s="12">
        <v>3.3537949993383345</v>
      </c>
      <c r="O1045" s="13"/>
      <c r="P1045" s="12" t="s">
        <v>235</v>
      </c>
      <c r="Q1045" s="12">
        <f t="shared" ref="Q1045" si="520">B1045*$N1045</f>
        <v>592706.12884806585</v>
      </c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3"/>
      <c r="AD1045" s="12" t="s">
        <v>235</v>
      </c>
      <c r="AE1045" s="12">
        <f>Q1045/$Q$1050</f>
        <v>1.0808638401041453</v>
      </c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3"/>
    </row>
    <row r="1046" spans="1:43" x14ac:dyDescent="0.25">
      <c r="A1046" s="12" t="s">
        <v>236</v>
      </c>
      <c r="F1046" s="12"/>
      <c r="H1046" s="12"/>
      <c r="I1046" s="12"/>
      <c r="J1046" s="12"/>
      <c r="K1046" s="12"/>
      <c r="L1046" s="12"/>
      <c r="M1046" s="12"/>
      <c r="N1046" s="12">
        <v>3.7705854651120836</v>
      </c>
      <c r="O1046" s="13"/>
      <c r="P1046" s="12" t="s">
        <v>236</v>
      </c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3"/>
      <c r="AD1046" s="12" t="s">
        <v>236</v>
      </c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3"/>
    </row>
    <row r="1047" spans="1:43" x14ac:dyDescent="0.25">
      <c r="A1047" s="12" t="s">
        <v>237</v>
      </c>
      <c r="F1047" s="12"/>
      <c r="H1047" s="12"/>
      <c r="I1047" s="12"/>
      <c r="J1047" s="12"/>
      <c r="K1047" s="12"/>
      <c r="L1047" s="12"/>
      <c r="M1047" s="12"/>
      <c r="N1047" s="12">
        <v>10.154589962199262</v>
      </c>
      <c r="O1047" s="13"/>
      <c r="P1047" s="12" t="s">
        <v>237</v>
      </c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3"/>
      <c r="AD1047" s="12" t="s">
        <v>237</v>
      </c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3"/>
    </row>
    <row r="1048" spans="1:43" x14ac:dyDescent="0.25">
      <c r="A1048" s="12" t="s">
        <v>238</v>
      </c>
      <c r="F1048" s="12"/>
      <c r="G1048">
        <v>615701</v>
      </c>
      <c r="H1048" s="12"/>
      <c r="I1048" s="12"/>
      <c r="J1048" s="12"/>
      <c r="K1048" s="12"/>
      <c r="L1048" s="12"/>
      <c r="M1048" s="12"/>
      <c r="N1048" s="12">
        <v>2.4585723137428261</v>
      </c>
      <c r="O1048" s="13"/>
      <c r="P1048" s="12" t="s">
        <v>238</v>
      </c>
      <c r="Q1048" s="12"/>
      <c r="R1048" s="12"/>
      <c r="S1048" s="12"/>
      <c r="T1048" s="12"/>
      <c r="U1048" s="12"/>
      <c r="V1048" s="12">
        <f t="shared" ref="V1048" si="521">G1048*$N1048</f>
        <v>1513745.4321437718</v>
      </c>
      <c r="W1048" s="12"/>
      <c r="X1048" s="12"/>
      <c r="Y1048" s="12"/>
      <c r="Z1048" s="12"/>
      <c r="AA1048" s="12"/>
      <c r="AB1048" s="12"/>
      <c r="AC1048" s="13"/>
      <c r="AD1048" s="12" t="s">
        <v>238</v>
      </c>
      <c r="AE1048" s="12"/>
      <c r="AF1048" s="12"/>
      <c r="AG1048" s="12"/>
      <c r="AH1048" s="12"/>
      <c r="AI1048" s="12"/>
      <c r="AJ1048" s="12">
        <f>V1048/$Q$1050</f>
        <v>2.7604787956333703</v>
      </c>
      <c r="AK1048" s="12"/>
      <c r="AL1048" s="12"/>
      <c r="AM1048" s="12"/>
      <c r="AN1048" s="12"/>
      <c r="AO1048" s="12"/>
      <c r="AP1048" s="12"/>
      <c r="AQ1048" s="13"/>
    </row>
    <row r="1049" spans="1:43" x14ac:dyDescent="0.25">
      <c r="A1049" s="12" t="s">
        <v>239</v>
      </c>
      <c r="F1049" s="12"/>
      <c r="H1049" s="12"/>
      <c r="I1049" s="12"/>
      <c r="J1049" s="12"/>
      <c r="K1049" s="12"/>
      <c r="L1049" s="12"/>
      <c r="M1049" s="12"/>
      <c r="N1049" s="12">
        <v>5.7441821194253215</v>
      </c>
      <c r="O1049" s="13"/>
      <c r="P1049" s="12" t="s">
        <v>239</v>
      </c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3"/>
      <c r="AD1049" s="12" t="s">
        <v>239</v>
      </c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3"/>
    </row>
    <row r="1050" spans="1:43" ht="15.75" x14ac:dyDescent="0.25">
      <c r="A1050" s="11" t="s">
        <v>240</v>
      </c>
      <c r="B1050" s="12">
        <f t="shared" ref="B1050:M1050" si="522">AVERAGE(B1040:B1044)</f>
        <v>24017</v>
      </c>
      <c r="C1050" s="12" t="e">
        <f t="shared" si="522"/>
        <v>#DIV/0!</v>
      </c>
      <c r="D1050" s="12" t="e">
        <f t="shared" si="522"/>
        <v>#DIV/0!</v>
      </c>
      <c r="E1050" s="12" t="e">
        <f t="shared" si="522"/>
        <v>#DIV/0!</v>
      </c>
      <c r="F1050" s="12" t="e">
        <f t="shared" si="522"/>
        <v>#DIV/0!</v>
      </c>
      <c r="G1050" s="12">
        <f t="shared" si="522"/>
        <v>559837</v>
      </c>
      <c r="H1050" s="12" t="e">
        <f t="shared" si="522"/>
        <v>#DIV/0!</v>
      </c>
      <c r="I1050" s="12" t="e">
        <f t="shared" si="522"/>
        <v>#DIV/0!</v>
      </c>
      <c r="J1050" s="12" t="e">
        <f t="shared" si="522"/>
        <v>#DIV/0!</v>
      </c>
      <c r="K1050" s="12" t="e">
        <f t="shared" si="522"/>
        <v>#DIV/0!</v>
      </c>
      <c r="L1050" s="12" t="e">
        <f t="shared" si="522"/>
        <v>#DIV/0!</v>
      </c>
      <c r="M1050" s="12" t="e">
        <f t="shared" si="522"/>
        <v>#DIV/0!</v>
      </c>
      <c r="N1050" s="12"/>
      <c r="O1050" s="13"/>
      <c r="P1050" s="11" t="s">
        <v>240</v>
      </c>
      <c r="Q1050" s="12">
        <f>AVERAGE(Q1040:Q1044)</f>
        <v>548363.36165243201</v>
      </c>
      <c r="R1050" s="12"/>
      <c r="S1050" s="12"/>
      <c r="T1050" s="12"/>
      <c r="U1050" s="12"/>
      <c r="V1050" s="12">
        <f>AVERAGE(V1040:V1044)</f>
        <v>2065649.514515921</v>
      </c>
      <c r="W1050" s="12"/>
      <c r="X1050" s="12"/>
      <c r="Y1050" s="12"/>
      <c r="Z1050" s="12"/>
      <c r="AA1050" s="12"/>
      <c r="AB1050" s="12"/>
      <c r="AC1050" s="13"/>
      <c r="AD1050" s="11" t="s">
        <v>240</v>
      </c>
      <c r="AE1050" s="12">
        <f>AVERAGE(AE1040:AE1044)</f>
        <v>0.99999999999999989</v>
      </c>
      <c r="AF1050" s="12"/>
      <c r="AG1050" s="12"/>
      <c r="AH1050" s="12"/>
      <c r="AI1050" s="12"/>
      <c r="AJ1050" s="12">
        <f>AVERAGE(AJ1040:AJ1044)</f>
        <v>3.7669356834696539</v>
      </c>
      <c r="AK1050" s="12"/>
      <c r="AL1050" s="12"/>
      <c r="AM1050" s="12"/>
      <c r="AN1050" s="12"/>
      <c r="AO1050" s="12"/>
      <c r="AP1050" s="12"/>
      <c r="AQ1050" s="13"/>
    </row>
    <row r="1051" spans="1:43" ht="15.75" x14ac:dyDescent="0.25">
      <c r="A1051" s="11" t="s">
        <v>241</v>
      </c>
      <c r="B1051" s="12">
        <f>AVERAGE(B1045:B1049)</f>
        <v>176727</v>
      </c>
      <c r="C1051" s="12" t="e">
        <f t="shared" ref="C1051:M1051" si="523">AVERAGE(C1045:C1049)</f>
        <v>#DIV/0!</v>
      </c>
      <c r="D1051" s="12" t="e">
        <f t="shared" si="523"/>
        <v>#DIV/0!</v>
      </c>
      <c r="E1051" s="12" t="e">
        <f t="shared" si="523"/>
        <v>#DIV/0!</v>
      </c>
      <c r="F1051" s="12" t="e">
        <f t="shared" si="523"/>
        <v>#DIV/0!</v>
      </c>
      <c r="G1051" s="12">
        <f t="shared" si="523"/>
        <v>615701</v>
      </c>
      <c r="H1051" s="12" t="e">
        <f t="shared" si="523"/>
        <v>#DIV/0!</v>
      </c>
      <c r="I1051" s="12" t="e">
        <f t="shared" si="523"/>
        <v>#DIV/0!</v>
      </c>
      <c r="J1051" s="12" t="e">
        <f t="shared" si="523"/>
        <v>#DIV/0!</v>
      </c>
      <c r="K1051" s="12" t="e">
        <f t="shared" si="523"/>
        <v>#DIV/0!</v>
      </c>
      <c r="L1051" s="12" t="e">
        <f t="shared" si="523"/>
        <v>#DIV/0!</v>
      </c>
      <c r="M1051" s="12" t="e">
        <f t="shared" si="523"/>
        <v>#DIV/0!</v>
      </c>
      <c r="N1051" s="12"/>
      <c r="O1051" s="13"/>
      <c r="P1051" s="11" t="s">
        <v>241</v>
      </c>
      <c r="Q1051" s="12">
        <f>AVERAGE(Q1045:Q1049)</f>
        <v>592706.12884806585</v>
      </c>
      <c r="R1051" s="12" t="e">
        <f t="shared" ref="R1051:AB1051" si="524">AVERAGE(R1045:R1049)</f>
        <v>#DIV/0!</v>
      </c>
      <c r="S1051" s="12" t="e">
        <f t="shared" si="524"/>
        <v>#DIV/0!</v>
      </c>
      <c r="T1051" s="12" t="e">
        <f t="shared" si="524"/>
        <v>#DIV/0!</v>
      </c>
      <c r="U1051" s="12" t="e">
        <f t="shared" si="524"/>
        <v>#DIV/0!</v>
      </c>
      <c r="V1051" s="12">
        <f t="shared" si="524"/>
        <v>1513745.4321437718</v>
      </c>
      <c r="W1051" s="12" t="e">
        <f t="shared" si="524"/>
        <v>#DIV/0!</v>
      </c>
      <c r="X1051" s="12" t="e">
        <f t="shared" si="524"/>
        <v>#DIV/0!</v>
      </c>
      <c r="Y1051" s="12" t="e">
        <f t="shared" si="524"/>
        <v>#DIV/0!</v>
      </c>
      <c r="Z1051" s="12" t="e">
        <f t="shared" si="524"/>
        <v>#DIV/0!</v>
      </c>
      <c r="AA1051" s="12" t="e">
        <f t="shared" si="524"/>
        <v>#DIV/0!</v>
      </c>
      <c r="AB1051" s="12" t="e">
        <f t="shared" si="524"/>
        <v>#DIV/0!</v>
      </c>
      <c r="AC1051" s="13"/>
      <c r="AD1051" s="11" t="s">
        <v>241</v>
      </c>
      <c r="AE1051" s="12">
        <f>AVERAGE(AE1045:AE1049)</f>
        <v>1.0808638401041453</v>
      </c>
      <c r="AF1051" s="12"/>
      <c r="AG1051" s="12"/>
      <c r="AH1051" s="12"/>
      <c r="AI1051" s="12"/>
      <c r="AJ1051" s="12">
        <f>AVERAGE(AJ1045:AJ1049)</f>
        <v>2.7604787956333703</v>
      </c>
      <c r="AK1051" s="12"/>
      <c r="AL1051" s="12"/>
      <c r="AM1051" s="12"/>
      <c r="AN1051" s="12"/>
      <c r="AO1051" s="12"/>
      <c r="AP1051" s="12"/>
      <c r="AQ1051" s="13"/>
    </row>
    <row r="1052" spans="1:43" ht="15.75" x14ac:dyDescent="0.25">
      <c r="A1052" s="11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5"/>
      <c r="P1052" s="11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5"/>
      <c r="AD1052" s="11" t="s">
        <v>242</v>
      </c>
      <c r="AE1052" s="14" t="e">
        <f>TTEST(AE1040:AE1044,AE1045:AE1049,1,2)</f>
        <v>#DIV/0!</v>
      </c>
      <c r="AF1052" s="14"/>
      <c r="AG1052" s="14"/>
      <c r="AH1052" s="14"/>
      <c r="AI1052" s="14"/>
      <c r="AJ1052" s="14" t="e">
        <f>TTEST(AJ1040:AJ1044,AJ1045:AJ1049,1,2)</f>
        <v>#DIV/0!</v>
      </c>
      <c r="AK1052" s="14"/>
      <c r="AL1052" s="14"/>
      <c r="AM1052" s="14"/>
      <c r="AN1052" s="14"/>
      <c r="AO1052" s="14"/>
      <c r="AP1052" s="14"/>
      <c r="AQ1052" s="15"/>
    </row>
    <row r="1053" spans="1:43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</row>
    <row r="1054" spans="1:43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</row>
    <row r="1055" spans="1:43" ht="15.75" x14ac:dyDescent="0.25">
      <c r="A1055" s="11" t="s">
        <v>216</v>
      </c>
      <c r="B1055" s="17" t="s">
        <v>88</v>
      </c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2"/>
      <c r="N1055" s="12"/>
      <c r="O1055" s="13"/>
      <c r="P1055" s="11" t="s">
        <v>217</v>
      </c>
      <c r="Q1055" s="17" t="str">
        <f>B1055</f>
        <v>5'-S-Methyl-5'-thioadenosine</v>
      </c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2"/>
      <c r="AC1055" s="13"/>
      <c r="AD1055" s="11" t="s">
        <v>214</v>
      </c>
      <c r="AE1055" s="17" t="str">
        <f>B1055</f>
        <v>5'-S-Methyl-5'-thioadenosine</v>
      </c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2"/>
      <c r="AQ1055" s="13"/>
    </row>
    <row r="1056" spans="1:43" x14ac:dyDescent="0.25">
      <c r="A1056" s="12"/>
      <c r="B1056" s="14" t="s">
        <v>218</v>
      </c>
      <c r="C1056" s="14" t="s">
        <v>219</v>
      </c>
      <c r="D1056" s="14" t="s">
        <v>220</v>
      </c>
      <c r="E1056" s="14" t="s">
        <v>221</v>
      </c>
      <c r="F1056" s="14" t="s">
        <v>222</v>
      </c>
      <c r="G1056" s="14" t="s">
        <v>223</v>
      </c>
      <c r="H1056" s="14" t="s">
        <v>224</v>
      </c>
      <c r="I1056" s="14" t="s">
        <v>225</v>
      </c>
      <c r="J1056" s="14" t="s">
        <v>226</v>
      </c>
      <c r="K1056" s="14" t="s">
        <v>227</v>
      </c>
      <c r="L1056" s="14" t="s">
        <v>228</v>
      </c>
      <c r="M1056" s="14" t="s">
        <v>229</v>
      </c>
      <c r="N1056" s="14" t="s">
        <v>213</v>
      </c>
      <c r="O1056" s="13"/>
      <c r="P1056" s="12"/>
      <c r="Q1056" s="14" t="s">
        <v>218</v>
      </c>
      <c r="R1056" s="14" t="s">
        <v>219</v>
      </c>
      <c r="S1056" s="14" t="s">
        <v>220</v>
      </c>
      <c r="T1056" s="14" t="s">
        <v>221</v>
      </c>
      <c r="U1056" s="14" t="s">
        <v>222</v>
      </c>
      <c r="V1056" s="14" t="s">
        <v>223</v>
      </c>
      <c r="W1056" s="14" t="s">
        <v>224</v>
      </c>
      <c r="X1056" s="14" t="s">
        <v>225</v>
      </c>
      <c r="Y1056" s="14" t="s">
        <v>226</v>
      </c>
      <c r="Z1056" s="14" t="s">
        <v>227</v>
      </c>
      <c r="AA1056" s="14" t="s">
        <v>228</v>
      </c>
      <c r="AB1056" s="14" t="s">
        <v>229</v>
      </c>
      <c r="AC1056" s="13"/>
      <c r="AD1056" s="12"/>
      <c r="AE1056" s="14" t="s">
        <v>218</v>
      </c>
      <c r="AF1056" s="14" t="s">
        <v>219</v>
      </c>
      <c r="AG1056" s="14" t="s">
        <v>220</v>
      </c>
      <c r="AH1056" s="14" t="s">
        <v>221</v>
      </c>
      <c r="AI1056" s="14" t="s">
        <v>222</v>
      </c>
      <c r="AJ1056" s="14" t="s">
        <v>223</v>
      </c>
      <c r="AK1056" s="14" t="s">
        <v>224</v>
      </c>
      <c r="AL1056" s="14" t="s">
        <v>225</v>
      </c>
      <c r="AM1056" s="14" t="s">
        <v>226</v>
      </c>
      <c r="AN1056" s="14" t="s">
        <v>227</v>
      </c>
      <c r="AO1056" s="14" t="s">
        <v>228</v>
      </c>
      <c r="AP1056" s="14" t="s">
        <v>229</v>
      </c>
      <c r="AQ1056" s="13"/>
    </row>
    <row r="1057" spans="1:43" x14ac:dyDescent="0.25">
      <c r="A1057" s="12" t="s">
        <v>230</v>
      </c>
      <c r="B1057">
        <v>130471</v>
      </c>
      <c r="F1057" s="12"/>
      <c r="G1057" s="12"/>
      <c r="H1057" s="12"/>
      <c r="I1057" s="12"/>
      <c r="J1057" s="12"/>
      <c r="K1057" s="12"/>
      <c r="L1057" s="12"/>
      <c r="M1057" s="12"/>
      <c r="N1057" s="12">
        <v>3.6634621409977131</v>
      </c>
      <c r="O1057" s="13"/>
      <c r="P1057" s="12" t="s">
        <v>230</v>
      </c>
      <c r="Q1057" s="12">
        <f>B1057*$N1057</f>
        <v>477975.56899811263</v>
      </c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3"/>
      <c r="AD1057" s="12" t="s">
        <v>230</v>
      </c>
      <c r="AE1057" s="12">
        <f t="shared" ref="AE1057:AE1066" si="525">Q1057/$Q$1067</f>
        <v>3.333706995159523E-3</v>
      </c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3"/>
    </row>
    <row r="1058" spans="1:43" x14ac:dyDescent="0.25">
      <c r="A1058" s="12" t="s">
        <v>231</v>
      </c>
      <c r="B1058">
        <v>9802210</v>
      </c>
      <c r="C1058">
        <v>825877</v>
      </c>
      <c r="D1058">
        <v>26888</v>
      </c>
      <c r="F1058" s="12"/>
      <c r="G1058" s="12"/>
      <c r="H1058" s="12"/>
      <c r="I1058" s="12"/>
      <c r="J1058" s="12"/>
      <c r="K1058" s="12"/>
      <c r="L1058" s="12"/>
      <c r="M1058" s="12"/>
      <c r="N1058" s="12">
        <v>52.663271584675194</v>
      </c>
      <c r="O1058" s="13"/>
      <c r="P1058" s="12" t="s">
        <v>231</v>
      </c>
      <c r="Q1058" s="12">
        <f t="shared" ref="Q1058:Q1061" si="526">B1058*$N1058</f>
        <v>516216447.36001903</v>
      </c>
      <c r="R1058" s="12">
        <f t="shared" ref="R1058:R1061" si="527">C1058*$N1058</f>
        <v>43493384.746536791</v>
      </c>
      <c r="S1058" s="12">
        <f t="shared" ref="S1058:S1061" si="528">D1058*$N1058</f>
        <v>1416010.0463687466</v>
      </c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3"/>
      <c r="AD1058" s="12" t="s">
        <v>231</v>
      </c>
      <c r="AE1058" s="12">
        <f t="shared" si="525"/>
        <v>3.6004233128226861</v>
      </c>
      <c r="AF1058" s="12">
        <f t="shared" ref="AF1058:AG1062" si="529">R1058/$Q$1067</f>
        <v>0.30335065299805464</v>
      </c>
      <c r="AG1058" s="12">
        <f t="shared" si="529"/>
        <v>9.8761587473821088E-3</v>
      </c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3"/>
    </row>
    <row r="1059" spans="1:43" x14ac:dyDescent="0.25">
      <c r="A1059" s="12" t="s">
        <v>232</v>
      </c>
      <c r="B1059">
        <v>7601837</v>
      </c>
      <c r="C1059">
        <v>707003</v>
      </c>
      <c r="D1059">
        <v>14887</v>
      </c>
      <c r="F1059" s="12"/>
      <c r="G1059" s="12"/>
      <c r="H1059" s="12"/>
      <c r="I1059" s="12"/>
      <c r="J1059" s="12"/>
      <c r="K1059" s="12"/>
      <c r="L1059" s="12"/>
      <c r="M1059" s="12"/>
      <c r="N1059" s="12">
        <v>5.27428246560173</v>
      </c>
      <c r="O1059" s="13"/>
      <c r="P1059" s="12" t="s">
        <v>232</v>
      </c>
      <c r="Q1059" s="12">
        <f t="shared" si="526"/>
        <v>40094235.595462456</v>
      </c>
      <c r="R1059" s="12">
        <f t="shared" si="527"/>
        <v>3728933.5260278201</v>
      </c>
      <c r="S1059" s="12">
        <f t="shared" si="528"/>
        <v>78518.243065412957</v>
      </c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3"/>
      <c r="AD1059" s="12" t="s">
        <v>232</v>
      </c>
      <c r="AE1059" s="12">
        <f t="shared" si="525"/>
        <v>0.27964281511362127</v>
      </c>
      <c r="AF1059" s="12">
        <f t="shared" si="529"/>
        <v>2.6007964813475424E-2</v>
      </c>
      <c r="AG1059" s="12">
        <f t="shared" si="529"/>
        <v>5.4763639217684883E-4</v>
      </c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3"/>
    </row>
    <row r="1060" spans="1:43" x14ac:dyDescent="0.25">
      <c r="A1060" s="12" t="s">
        <v>233</v>
      </c>
      <c r="B1060">
        <v>23048229</v>
      </c>
      <c r="C1060">
        <v>2121459</v>
      </c>
      <c r="D1060">
        <v>66108</v>
      </c>
      <c r="F1060" s="12"/>
      <c r="G1060" s="12"/>
      <c r="H1060" s="12"/>
      <c r="I1060" s="12"/>
      <c r="J1060" s="12"/>
      <c r="K1060" s="12"/>
      <c r="L1060" s="12"/>
      <c r="M1060" s="12"/>
      <c r="N1060" s="12">
        <v>1</v>
      </c>
      <c r="O1060" s="13"/>
      <c r="P1060" s="12" t="s">
        <v>233</v>
      </c>
      <c r="Q1060" s="12">
        <f t="shared" si="526"/>
        <v>23048229</v>
      </c>
      <c r="R1060" s="12">
        <f t="shared" si="527"/>
        <v>2121459</v>
      </c>
      <c r="S1060" s="12">
        <f t="shared" si="528"/>
        <v>66108</v>
      </c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3"/>
      <c r="AD1060" s="12" t="s">
        <v>233</v>
      </c>
      <c r="AE1060" s="12">
        <f t="shared" si="525"/>
        <v>0.16075307448118123</v>
      </c>
      <c r="AF1060" s="12">
        <f t="shared" si="529"/>
        <v>1.4796410458945555E-2</v>
      </c>
      <c r="AG1060" s="12">
        <f t="shared" si="529"/>
        <v>4.6107942817653924E-4</v>
      </c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3"/>
    </row>
    <row r="1061" spans="1:43" x14ac:dyDescent="0.25">
      <c r="A1061" s="12" t="s">
        <v>234</v>
      </c>
      <c r="B1061">
        <v>14558773</v>
      </c>
      <c r="C1061">
        <v>1049159</v>
      </c>
      <c r="D1061">
        <v>16602</v>
      </c>
      <c r="F1061" s="12"/>
      <c r="G1061" s="12"/>
      <c r="H1061" s="12"/>
      <c r="I1061" s="12"/>
      <c r="J1061" s="12"/>
      <c r="K1061" s="12"/>
      <c r="L1061" s="12"/>
      <c r="M1061" s="12"/>
      <c r="N1061" s="12">
        <v>9.4133004498598787</v>
      </c>
      <c r="O1061" s="13"/>
      <c r="P1061" s="12" t="s">
        <v>234</v>
      </c>
      <c r="Q1061" s="12">
        <f t="shared" si="526"/>
        <v>137046104.43030787</v>
      </c>
      <c r="R1061" s="12">
        <f t="shared" si="527"/>
        <v>9876048.8866745401</v>
      </c>
      <c r="S1061" s="12">
        <f t="shared" si="528"/>
        <v>156279.61406857372</v>
      </c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3"/>
      <c r="AD1061" s="12" t="s">
        <v>234</v>
      </c>
      <c r="AE1061" s="12">
        <f t="shared" si="525"/>
        <v>0.9558470905873514</v>
      </c>
      <c r="AF1061" s="12">
        <f t="shared" si="529"/>
        <v>6.8881874709739277E-2</v>
      </c>
      <c r="AG1061" s="12">
        <f t="shared" si="529"/>
        <v>1.0899938750285625E-3</v>
      </c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3"/>
    </row>
    <row r="1062" spans="1:43" x14ac:dyDescent="0.25">
      <c r="A1062" s="12" t="s">
        <v>235</v>
      </c>
      <c r="B1062">
        <v>24813750</v>
      </c>
      <c r="C1062">
        <v>1775418</v>
      </c>
      <c r="D1062">
        <v>40119</v>
      </c>
      <c r="F1062" s="12"/>
      <c r="G1062" s="12"/>
      <c r="H1062" s="12"/>
      <c r="I1062" s="12"/>
      <c r="J1062" s="12"/>
      <c r="K1062" s="12"/>
      <c r="L1062" s="12"/>
      <c r="M1062" s="12"/>
      <c r="N1062" s="12">
        <v>3.3537949993383345</v>
      </c>
      <c r="O1062" s="13"/>
      <c r="P1062" s="12" t="s">
        <v>235</v>
      </c>
      <c r="Q1062" s="12">
        <f t="shared" ref="Q1062:Q1066" si="530">B1062*$N1062</f>
        <v>83220230.664831594</v>
      </c>
      <c r="R1062" s="12">
        <f t="shared" ref="R1062:R1066" si="531">C1062*$N1062</f>
        <v>5954388.0101352669</v>
      </c>
      <c r="S1062" s="12">
        <f t="shared" ref="S1062:S1066" si="532">D1062*$N1062</f>
        <v>134550.90157845465</v>
      </c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3"/>
      <c r="AD1062" s="12" t="s">
        <v>235</v>
      </c>
      <c r="AE1062" s="12">
        <f t="shared" si="525"/>
        <v>0.58043105777909243</v>
      </c>
      <c r="AF1062" s="12">
        <f t="shared" si="529"/>
        <v>4.152970622094769E-2</v>
      </c>
      <c r="AG1062" s="12">
        <f t="shared" si="529"/>
        <v>9.384439517219047E-4</v>
      </c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3"/>
    </row>
    <row r="1063" spans="1:43" x14ac:dyDescent="0.25">
      <c r="A1063" s="12" t="s">
        <v>236</v>
      </c>
      <c r="B1063">
        <v>158688</v>
      </c>
      <c r="F1063" s="12"/>
      <c r="G1063" s="12"/>
      <c r="H1063" s="12"/>
      <c r="I1063" s="12"/>
      <c r="J1063" s="12"/>
      <c r="K1063" s="12"/>
      <c r="L1063" s="12"/>
      <c r="M1063" s="12"/>
      <c r="N1063" s="12">
        <v>3.7705854651120836</v>
      </c>
      <c r="O1063" s="13"/>
      <c r="P1063" s="12" t="s">
        <v>236</v>
      </c>
      <c r="Q1063" s="12">
        <f t="shared" si="530"/>
        <v>598346.66628770635</v>
      </c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3"/>
      <c r="AD1063" s="12" t="s">
        <v>236</v>
      </c>
      <c r="AE1063" s="12">
        <f t="shared" si="525"/>
        <v>4.1732519323421395E-3</v>
      </c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3"/>
    </row>
    <row r="1064" spans="1:43" x14ac:dyDescent="0.25">
      <c r="A1064" s="12" t="s">
        <v>237</v>
      </c>
      <c r="B1064">
        <v>8801269</v>
      </c>
      <c r="C1064">
        <v>603862</v>
      </c>
      <c r="D1064">
        <v>14388</v>
      </c>
      <c r="F1064" s="12"/>
      <c r="G1064" s="12"/>
      <c r="H1064" s="12"/>
      <c r="I1064" s="12"/>
      <c r="J1064" s="12"/>
      <c r="K1064" s="12"/>
      <c r="L1064" s="12"/>
      <c r="M1064" s="12"/>
      <c r="N1064" s="12">
        <v>10.154589962199262</v>
      </c>
      <c r="O1064" s="13"/>
      <c r="P1064" s="12" t="s">
        <v>237</v>
      </c>
      <c r="Q1064" s="12">
        <f t="shared" si="530"/>
        <v>89373277.842015535</v>
      </c>
      <c r="R1064" s="12">
        <f t="shared" si="531"/>
        <v>6131971.0037535708</v>
      </c>
      <c r="S1064" s="12">
        <f t="shared" si="532"/>
        <v>146104.24037612299</v>
      </c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3"/>
      <c r="AD1064" s="12" t="s">
        <v>237</v>
      </c>
      <c r="AE1064" s="12">
        <f t="shared" si="525"/>
        <v>0.62334633995370436</v>
      </c>
      <c r="AF1064" s="12">
        <f t="shared" ref="AF1064:AG1066" si="533">R1064/$Q$1067</f>
        <v>4.2768283475612873E-2</v>
      </c>
      <c r="AG1064" s="12">
        <f t="shared" si="533"/>
        <v>1.0190243178857389E-3</v>
      </c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3"/>
    </row>
    <row r="1065" spans="1:43" x14ac:dyDescent="0.25">
      <c r="A1065" s="12" t="s">
        <v>238</v>
      </c>
      <c r="B1065">
        <v>18811379</v>
      </c>
      <c r="C1065">
        <v>1214308</v>
      </c>
      <c r="D1065">
        <v>43118</v>
      </c>
      <c r="F1065" s="12"/>
      <c r="G1065" s="12"/>
      <c r="H1065" s="12"/>
      <c r="I1065" s="12"/>
      <c r="J1065" s="12"/>
      <c r="K1065" s="12"/>
      <c r="L1065" s="12"/>
      <c r="M1065" s="12"/>
      <c r="N1065" s="12">
        <v>2.4585723137428261</v>
      </c>
      <c r="O1065" s="13"/>
      <c r="P1065" s="12" t="s">
        <v>238</v>
      </c>
      <c r="Q1065" s="12">
        <f t="shared" si="530"/>
        <v>46249135.592723213</v>
      </c>
      <c r="R1065" s="12">
        <f t="shared" si="531"/>
        <v>2985464.0291564236</v>
      </c>
      <c r="S1065" s="12">
        <f t="shared" si="532"/>
        <v>106008.72102396318</v>
      </c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3"/>
      <c r="AD1065" s="12" t="s">
        <v>238</v>
      </c>
      <c r="AE1065" s="12">
        <f t="shared" si="525"/>
        <v>0.32257102003920929</v>
      </c>
      <c r="AF1065" s="12">
        <f t="shared" si="533"/>
        <v>2.0822533542159356E-2</v>
      </c>
      <c r="AG1065" s="12">
        <f t="shared" si="533"/>
        <v>7.3937254903272246E-4</v>
      </c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3"/>
    </row>
    <row r="1066" spans="1:43" x14ac:dyDescent="0.25">
      <c r="A1066" s="12" t="s">
        <v>239</v>
      </c>
      <c r="B1066">
        <v>19360785</v>
      </c>
      <c r="C1066">
        <v>1295211</v>
      </c>
      <c r="D1066">
        <v>44396</v>
      </c>
      <c r="F1066" s="12"/>
      <c r="G1066" s="12"/>
      <c r="H1066" s="12"/>
      <c r="I1066" s="12"/>
      <c r="J1066" s="12"/>
      <c r="K1066" s="12"/>
      <c r="L1066" s="12"/>
      <c r="M1066" s="12"/>
      <c r="N1066" s="12">
        <v>5.7441821194253215</v>
      </c>
      <c r="O1066" s="13"/>
      <c r="P1066" s="12" t="s">
        <v>239</v>
      </c>
      <c r="Q1066" s="12">
        <f t="shared" si="530"/>
        <v>111211875.01503797</v>
      </c>
      <c r="R1066" s="12">
        <f t="shared" si="531"/>
        <v>7439927.8670829898</v>
      </c>
      <c r="S1066" s="12">
        <f t="shared" si="532"/>
        <v>255018.70937400658</v>
      </c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3"/>
      <c r="AD1066" s="12" t="s">
        <v>239</v>
      </c>
      <c r="AE1066" s="12">
        <f t="shared" si="525"/>
        <v>0.77566266924388061</v>
      </c>
      <c r="AF1066" s="12">
        <f t="shared" si="533"/>
        <v>5.1890810289667272E-2</v>
      </c>
      <c r="AG1066" s="12">
        <f t="shared" si="533"/>
        <v>1.7786634097610879E-3</v>
      </c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3"/>
    </row>
    <row r="1067" spans="1:43" ht="15.75" x14ac:dyDescent="0.25">
      <c r="A1067" s="11" t="s">
        <v>240</v>
      </c>
      <c r="B1067" s="12">
        <f t="shared" ref="B1067:M1067" si="534">AVERAGE(B1057:B1061)</f>
        <v>11028304</v>
      </c>
      <c r="C1067" s="12">
        <f t="shared" si="534"/>
        <v>1175874.5</v>
      </c>
      <c r="D1067" s="12">
        <f t="shared" si="534"/>
        <v>31121.25</v>
      </c>
      <c r="E1067" s="12" t="e">
        <f t="shared" si="534"/>
        <v>#DIV/0!</v>
      </c>
      <c r="F1067" s="12" t="e">
        <f t="shared" si="534"/>
        <v>#DIV/0!</v>
      </c>
      <c r="G1067" s="12" t="e">
        <f t="shared" si="534"/>
        <v>#DIV/0!</v>
      </c>
      <c r="H1067" s="12" t="e">
        <f t="shared" si="534"/>
        <v>#DIV/0!</v>
      </c>
      <c r="I1067" s="12" t="e">
        <f t="shared" si="534"/>
        <v>#DIV/0!</v>
      </c>
      <c r="J1067" s="12" t="e">
        <f t="shared" si="534"/>
        <v>#DIV/0!</v>
      </c>
      <c r="K1067" s="12" t="e">
        <f t="shared" si="534"/>
        <v>#DIV/0!</v>
      </c>
      <c r="L1067" s="12" t="e">
        <f t="shared" si="534"/>
        <v>#DIV/0!</v>
      </c>
      <c r="M1067" s="12" t="e">
        <f t="shared" si="534"/>
        <v>#DIV/0!</v>
      </c>
      <c r="N1067" s="12"/>
      <c r="O1067" s="13"/>
      <c r="P1067" s="11" t="s">
        <v>240</v>
      </c>
      <c r="Q1067" s="12">
        <f>AVERAGE(Q1057:Q1061)</f>
        <v>143376598.3909575</v>
      </c>
      <c r="R1067" s="12">
        <f>AVERAGE(R1057:R1061)</f>
        <v>14804956.539809788</v>
      </c>
      <c r="S1067" s="12">
        <f>AVERAGE(S1057:S1061)</f>
        <v>429228.9758756833</v>
      </c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3"/>
      <c r="AD1067" s="11" t="s">
        <v>240</v>
      </c>
      <c r="AE1067" s="12">
        <f>AVERAGE(AE1057:AE1061)</f>
        <v>0.99999999999999978</v>
      </c>
      <c r="AF1067" s="12">
        <f>AVERAGE(AF1057:AF1061)</f>
        <v>0.10325922574505372</v>
      </c>
      <c r="AG1067" s="12">
        <f>AVERAGE(AG1057:AG1061)</f>
        <v>2.9937171106910149E-3</v>
      </c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3"/>
    </row>
    <row r="1068" spans="1:43" ht="15.75" x14ac:dyDescent="0.25">
      <c r="A1068" s="11" t="s">
        <v>241</v>
      </c>
      <c r="B1068" s="12">
        <f>AVERAGE(B1062:B1066)</f>
        <v>14389174.199999999</v>
      </c>
      <c r="C1068" s="12">
        <f t="shared" ref="C1068:M1068" si="535">AVERAGE(C1062:C1066)</f>
        <v>1222199.75</v>
      </c>
      <c r="D1068" s="12">
        <f t="shared" si="535"/>
        <v>35505.25</v>
      </c>
      <c r="E1068" s="12" t="e">
        <f t="shared" si="535"/>
        <v>#DIV/0!</v>
      </c>
      <c r="F1068" s="12" t="e">
        <f t="shared" si="535"/>
        <v>#DIV/0!</v>
      </c>
      <c r="G1068" s="12" t="e">
        <f t="shared" si="535"/>
        <v>#DIV/0!</v>
      </c>
      <c r="H1068" s="12" t="e">
        <f t="shared" si="535"/>
        <v>#DIV/0!</v>
      </c>
      <c r="I1068" s="12" t="e">
        <f t="shared" si="535"/>
        <v>#DIV/0!</v>
      </c>
      <c r="J1068" s="12" t="e">
        <f t="shared" si="535"/>
        <v>#DIV/0!</v>
      </c>
      <c r="K1068" s="12" t="e">
        <f t="shared" si="535"/>
        <v>#DIV/0!</v>
      </c>
      <c r="L1068" s="12" t="e">
        <f t="shared" si="535"/>
        <v>#DIV/0!</v>
      </c>
      <c r="M1068" s="12" t="e">
        <f t="shared" si="535"/>
        <v>#DIV/0!</v>
      </c>
      <c r="N1068" s="12"/>
      <c r="O1068" s="13"/>
      <c r="P1068" s="11" t="s">
        <v>241</v>
      </c>
      <c r="Q1068" s="12">
        <f>AVERAGE(Q1062:Q1066)</f>
        <v>66130573.156179205</v>
      </c>
      <c r="R1068" s="12">
        <f t="shared" ref="R1068:S1068" si="536">AVERAGE(R1062:R1066)</f>
        <v>5627937.7275320627</v>
      </c>
      <c r="S1068" s="12">
        <f t="shared" si="536"/>
        <v>160420.64308813686</v>
      </c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3"/>
      <c r="AD1068" s="11" t="s">
        <v>241</v>
      </c>
      <c r="AE1068" s="12">
        <f>AVERAGE(AE1062:AE1066)</f>
        <v>0.46123686778964573</v>
      </c>
      <c r="AF1068" s="12">
        <f>AVERAGE(AF1062:AF1066)</f>
        <v>3.92528333820968E-2</v>
      </c>
      <c r="AG1068" s="12">
        <f>AVERAGE(AG1062:AG1066)</f>
        <v>1.1188760571003635E-3</v>
      </c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3"/>
    </row>
    <row r="1069" spans="1:43" ht="15.75" x14ac:dyDescent="0.25">
      <c r="A1069" s="11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5"/>
      <c r="P1069" s="11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5"/>
      <c r="AD1069" s="11" t="s">
        <v>242</v>
      </c>
      <c r="AE1069" s="14">
        <f>TTEST(AE1057:AE1061,AE1062:AE1066,1,2)</f>
        <v>0.22669412600839156</v>
      </c>
      <c r="AF1069" s="14">
        <f>TTEST(AF1057:AF1061,AF1062:AF1066,1,2)</f>
        <v>0.19153229923035325</v>
      </c>
      <c r="AG1069" s="14">
        <f>TTEST(AG1057:AG1061,AG1062:AG1066,1,2)</f>
        <v>0.22396501408571085</v>
      </c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5"/>
    </row>
    <row r="1070" spans="1:43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</row>
    <row r="1071" spans="1:43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</row>
    <row r="1072" spans="1:43" ht="15.75" x14ac:dyDescent="0.25">
      <c r="A1072" s="11" t="s">
        <v>216</v>
      </c>
      <c r="B1072" s="17" t="s">
        <v>89</v>
      </c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2"/>
      <c r="N1072" s="12"/>
      <c r="O1072" s="13"/>
      <c r="P1072" s="11" t="s">
        <v>217</v>
      </c>
      <c r="Q1072" s="17" t="str">
        <f>B1072</f>
        <v>6-Methylnicotinamide</v>
      </c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2"/>
      <c r="AC1072" s="13"/>
      <c r="AD1072" s="11" t="s">
        <v>214</v>
      </c>
      <c r="AE1072" s="17" t="str">
        <f>B1072</f>
        <v>6-Methylnicotinamide</v>
      </c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2"/>
      <c r="AQ1072" s="13"/>
    </row>
    <row r="1073" spans="1:43" x14ac:dyDescent="0.25">
      <c r="A1073" s="12"/>
      <c r="B1073" s="14" t="s">
        <v>218</v>
      </c>
      <c r="C1073" s="14" t="s">
        <v>219</v>
      </c>
      <c r="D1073" s="14" t="s">
        <v>220</v>
      </c>
      <c r="E1073" s="14" t="s">
        <v>221</v>
      </c>
      <c r="F1073" s="14" t="s">
        <v>222</v>
      </c>
      <c r="G1073" s="14" t="s">
        <v>223</v>
      </c>
      <c r="H1073" s="14" t="s">
        <v>224</v>
      </c>
      <c r="I1073" s="14" t="s">
        <v>225</v>
      </c>
      <c r="J1073" s="14" t="s">
        <v>226</v>
      </c>
      <c r="K1073" s="14" t="s">
        <v>227</v>
      </c>
      <c r="L1073" s="14" t="s">
        <v>228</v>
      </c>
      <c r="M1073" s="14" t="s">
        <v>229</v>
      </c>
      <c r="N1073" s="14" t="s">
        <v>213</v>
      </c>
      <c r="O1073" s="13"/>
      <c r="P1073" s="12"/>
      <c r="Q1073" s="14" t="s">
        <v>218</v>
      </c>
      <c r="R1073" s="14" t="s">
        <v>219</v>
      </c>
      <c r="S1073" s="14" t="s">
        <v>220</v>
      </c>
      <c r="T1073" s="14" t="s">
        <v>221</v>
      </c>
      <c r="U1073" s="14" t="s">
        <v>222</v>
      </c>
      <c r="V1073" s="14" t="s">
        <v>223</v>
      </c>
      <c r="W1073" s="14" t="s">
        <v>224</v>
      </c>
      <c r="X1073" s="14" t="s">
        <v>225</v>
      </c>
      <c r="Y1073" s="14" t="s">
        <v>226</v>
      </c>
      <c r="Z1073" s="14" t="s">
        <v>227</v>
      </c>
      <c r="AA1073" s="14" t="s">
        <v>228</v>
      </c>
      <c r="AB1073" s="14" t="s">
        <v>229</v>
      </c>
      <c r="AC1073" s="13"/>
      <c r="AD1073" s="12"/>
      <c r="AE1073" s="14" t="s">
        <v>218</v>
      </c>
      <c r="AF1073" s="14" t="s">
        <v>219</v>
      </c>
      <c r="AG1073" s="14" t="s">
        <v>220</v>
      </c>
      <c r="AH1073" s="14" t="s">
        <v>221</v>
      </c>
      <c r="AI1073" s="14" t="s">
        <v>222</v>
      </c>
      <c r="AJ1073" s="14" t="s">
        <v>223</v>
      </c>
      <c r="AK1073" s="14" t="s">
        <v>224</v>
      </c>
      <c r="AL1073" s="14" t="s">
        <v>225</v>
      </c>
      <c r="AM1073" s="14" t="s">
        <v>226</v>
      </c>
      <c r="AN1073" s="14" t="s">
        <v>227</v>
      </c>
      <c r="AO1073" s="14" t="s">
        <v>228</v>
      </c>
      <c r="AP1073" s="14" t="s">
        <v>229</v>
      </c>
      <c r="AQ1073" s="13"/>
    </row>
    <row r="1074" spans="1:43" x14ac:dyDescent="0.25">
      <c r="A1074" s="12" t="s">
        <v>230</v>
      </c>
      <c r="B1074">
        <v>4002378</v>
      </c>
      <c r="C1074">
        <v>163173</v>
      </c>
      <c r="F1074" s="12"/>
      <c r="G1074" s="12"/>
      <c r="H1074" s="12"/>
      <c r="I1074" s="12"/>
      <c r="J1074" s="12"/>
      <c r="K1074" s="12"/>
      <c r="L1074" s="12"/>
      <c r="M1074" s="12"/>
      <c r="N1074" s="12">
        <v>3.6634621409977131</v>
      </c>
      <c r="O1074" s="13"/>
      <c r="P1074" s="12" t="s">
        <v>230</v>
      </c>
      <c r="Q1074" s="12">
        <f>B1074*$N1074</f>
        <v>14662560.276962144</v>
      </c>
      <c r="R1074" s="12">
        <f t="shared" ref="R1074:R1078" si="537">C1074*$N1074</f>
        <v>597778.10793301987</v>
      </c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3"/>
      <c r="AD1074" s="12" t="s">
        <v>230</v>
      </c>
      <c r="AE1074" s="12">
        <f t="shared" ref="AE1074:AE1083" si="538">Q1074/$Q$1084</f>
        <v>1.2177927431663389E-2</v>
      </c>
      <c r="AF1074" s="12">
        <f t="shared" ref="AF1074:AF1083" si="539">R1074/$Q$1084</f>
        <v>4.9648207960537722E-4</v>
      </c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3"/>
    </row>
    <row r="1075" spans="1:43" x14ac:dyDescent="0.25">
      <c r="A1075" s="12" t="s">
        <v>231</v>
      </c>
      <c r="B1075">
        <v>82417243</v>
      </c>
      <c r="C1075">
        <v>4944751</v>
      </c>
      <c r="F1075" s="12"/>
      <c r="G1075" s="12"/>
      <c r="H1075" s="12"/>
      <c r="I1075" s="12"/>
      <c r="J1075" s="12"/>
      <c r="K1075" s="12"/>
      <c r="L1075" s="12"/>
      <c r="M1075" s="12"/>
      <c r="N1075" s="12">
        <v>52.663271584675194</v>
      </c>
      <c r="O1075" s="13"/>
      <c r="P1075" s="12" t="s">
        <v>231</v>
      </c>
      <c r="Q1075" s="12">
        <f t="shared" ref="Q1075:Q1078" si="540">B1075*$N1075</f>
        <v>4340361651.3691702</v>
      </c>
      <c r="R1075" s="12">
        <f t="shared" si="537"/>
        <v>260406764.83159426</v>
      </c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3"/>
      <c r="AD1075" s="12" t="s">
        <v>231</v>
      </c>
      <c r="AE1075" s="12">
        <f t="shared" si="538"/>
        <v>3.6048690146288349</v>
      </c>
      <c r="AF1075" s="12">
        <f t="shared" si="539"/>
        <v>0.21627973729908617</v>
      </c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3"/>
    </row>
    <row r="1076" spans="1:43" x14ac:dyDescent="0.25">
      <c r="A1076" s="12" t="s">
        <v>232</v>
      </c>
      <c r="B1076">
        <v>129332717</v>
      </c>
      <c r="C1076">
        <v>9083157</v>
      </c>
      <c r="F1076" s="12"/>
      <c r="G1076" s="12"/>
      <c r="H1076" s="12"/>
      <c r="I1076" s="12"/>
      <c r="J1076" s="12"/>
      <c r="K1076" s="12"/>
      <c r="L1076" s="12"/>
      <c r="M1076" s="12"/>
      <c r="N1076" s="12">
        <v>5.27428246560173</v>
      </c>
      <c r="O1076" s="13"/>
      <c r="P1076" s="12" t="s">
        <v>232</v>
      </c>
      <c r="Q1076" s="12">
        <f t="shared" si="540"/>
        <v>682137281.5017308</v>
      </c>
      <c r="R1076" s="12">
        <f t="shared" si="537"/>
        <v>47907135.697407611</v>
      </c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3"/>
      <c r="AD1076" s="12" t="s">
        <v>232</v>
      </c>
      <c r="AE1076" s="12">
        <f t="shared" si="538"/>
        <v>0.56654623446712982</v>
      </c>
      <c r="AF1076" s="12">
        <f t="shared" si="539"/>
        <v>3.9789068959432364E-2</v>
      </c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3"/>
    </row>
    <row r="1077" spans="1:43" x14ac:dyDescent="0.25">
      <c r="A1077" s="12" t="s">
        <v>233</v>
      </c>
      <c r="B1077">
        <v>229774160</v>
      </c>
      <c r="C1077">
        <v>16076927</v>
      </c>
      <c r="F1077" s="12"/>
      <c r="G1077" s="12"/>
      <c r="H1077" s="12"/>
      <c r="I1077" s="12"/>
      <c r="J1077" s="12"/>
      <c r="K1077" s="12"/>
      <c r="L1077" s="12"/>
      <c r="M1077" s="12"/>
      <c r="N1077" s="12">
        <v>1</v>
      </c>
      <c r="O1077" s="13"/>
      <c r="P1077" s="12" t="s">
        <v>233</v>
      </c>
      <c r="Q1077" s="12">
        <f t="shared" si="540"/>
        <v>229774160</v>
      </c>
      <c r="R1077" s="12">
        <f t="shared" si="537"/>
        <v>16076927</v>
      </c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3"/>
      <c r="AD1077" s="12" t="s">
        <v>233</v>
      </c>
      <c r="AE1077" s="12">
        <f t="shared" si="538"/>
        <v>0.19083795689814895</v>
      </c>
      <c r="AF1077" s="12">
        <f t="shared" si="539"/>
        <v>1.3352623732279936E-2</v>
      </c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3"/>
    </row>
    <row r="1078" spans="1:43" x14ac:dyDescent="0.25">
      <c r="A1078" s="12" t="s">
        <v>234</v>
      </c>
      <c r="B1078">
        <v>80014673</v>
      </c>
      <c r="C1078">
        <v>4815604</v>
      </c>
      <c r="F1078" s="12"/>
      <c r="G1078" s="12"/>
      <c r="H1078" s="12"/>
      <c r="I1078" s="12"/>
      <c r="J1078" s="12"/>
      <c r="K1078" s="12"/>
      <c r="L1078" s="12"/>
      <c r="M1078" s="12"/>
      <c r="N1078" s="12">
        <v>9.4133004498598787</v>
      </c>
      <c r="O1078" s="13"/>
      <c r="P1078" s="12" t="s">
        <v>234</v>
      </c>
      <c r="Q1078" s="12">
        <f t="shared" si="540"/>
        <v>753202157.34629107</v>
      </c>
      <c r="R1078" s="12">
        <f t="shared" si="537"/>
        <v>45330727.299547032</v>
      </c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3"/>
      <c r="AD1078" s="12" t="s">
        <v>234</v>
      </c>
      <c r="AE1078" s="12">
        <f t="shared" si="538"/>
        <v>0.6255688665742235</v>
      </c>
      <c r="AF1078" s="12">
        <f t="shared" si="539"/>
        <v>3.7649243859939258E-2</v>
      </c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3"/>
    </row>
    <row r="1079" spans="1:43" x14ac:dyDescent="0.25">
      <c r="A1079" s="12" t="s">
        <v>235</v>
      </c>
      <c r="B1079">
        <v>219835212</v>
      </c>
      <c r="C1079">
        <v>14850565</v>
      </c>
      <c r="F1079" s="12"/>
      <c r="G1079" s="12"/>
      <c r="H1079" s="12"/>
      <c r="I1079" s="12"/>
      <c r="J1079" s="12"/>
      <c r="K1079" s="12"/>
      <c r="L1079" s="12"/>
      <c r="M1079" s="12"/>
      <c r="N1079" s="12">
        <v>3.3537949993383345</v>
      </c>
      <c r="O1079" s="13"/>
      <c r="P1079" s="12" t="s">
        <v>235</v>
      </c>
      <c r="Q1079" s="12">
        <f t="shared" ref="Q1079:Q1083" si="541">B1079*$N1079</f>
        <v>737282234.68408263</v>
      </c>
      <c r="R1079" s="12">
        <f t="shared" ref="R1079:R1083" si="542">C1079*$N1079</f>
        <v>49805750.634348892</v>
      </c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3"/>
      <c r="AD1079" s="12" t="s">
        <v>235</v>
      </c>
      <c r="AE1079" s="12">
        <f t="shared" si="538"/>
        <v>0.61234664213074219</v>
      </c>
      <c r="AF1079" s="12">
        <f t="shared" si="539"/>
        <v>4.1365955566273545E-2</v>
      </c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3"/>
    </row>
    <row r="1080" spans="1:43" x14ac:dyDescent="0.25">
      <c r="A1080" s="12" t="s">
        <v>236</v>
      </c>
      <c r="B1080">
        <v>2376899</v>
      </c>
      <c r="C1080">
        <v>82092</v>
      </c>
      <c r="F1080" s="12"/>
      <c r="G1080" s="12"/>
      <c r="H1080" s="12"/>
      <c r="I1080" s="12"/>
      <c r="J1080" s="12"/>
      <c r="K1080" s="12"/>
      <c r="L1080" s="12"/>
      <c r="M1080" s="12"/>
      <c r="N1080" s="12">
        <v>3.7705854651120836</v>
      </c>
      <c r="O1080" s="13"/>
      <c r="P1080" s="12" t="s">
        <v>236</v>
      </c>
      <c r="Q1080" s="12">
        <f t="shared" si="541"/>
        <v>8962300.8214394469</v>
      </c>
      <c r="R1080" s="12">
        <f t="shared" si="542"/>
        <v>309534.90200198116</v>
      </c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3"/>
      <c r="AD1080" s="12" t="s">
        <v>236</v>
      </c>
      <c r="AE1080" s="12">
        <f t="shared" si="538"/>
        <v>7.4436010466542709E-3</v>
      </c>
      <c r="AF1080" s="12">
        <f t="shared" si="539"/>
        <v>2.5708290386841946E-4</v>
      </c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3"/>
    </row>
    <row r="1081" spans="1:43" x14ac:dyDescent="0.25">
      <c r="A1081" s="12" t="s">
        <v>237</v>
      </c>
      <c r="B1081">
        <v>38857989</v>
      </c>
      <c r="C1081">
        <v>1966511</v>
      </c>
      <c r="F1081" s="12"/>
      <c r="G1081" s="12"/>
      <c r="H1081" s="12"/>
      <c r="I1081" s="12"/>
      <c r="J1081" s="12"/>
      <c r="K1081" s="12"/>
      <c r="L1081" s="12"/>
      <c r="M1081" s="12"/>
      <c r="N1081" s="12">
        <v>10.154589962199262</v>
      </c>
      <c r="O1081" s="13"/>
      <c r="P1081" s="12" t="s">
        <v>237</v>
      </c>
      <c r="Q1081" s="12">
        <f t="shared" si="541"/>
        <v>394586945.05064934</v>
      </c>
      <c r="R1081" s="12">
        <f t="shared" si="542"/>
        <v>19969112.861154433</v>
      </c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3"/>
      <c r="AD1081" s="12" t="s">
        <v>237</v>
      </c>
      <c r="AE1081" s="12">
        <f t="shared" si="538"/>
        <v>0.32772251854668116</v>
      </c>
      <c r="AF1081" s="12">
        <f t="shared" si="539"/>
        <v>1.6585262239632435E-2</v>
      </c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3"/>
    </row>
    <row r="1082" spans="1:43" x14ac:dyDescent="0.25">
      <c r="A1082" s="12" t="s">
        <v>238</v>
      </c>
      <c r="B1082">
        <v>48198354</v>
      </c>
      <c r="C1082">
        <v>2539198</v>
      </c>
      <c r="F1082" s="12"/>
      <c r="G1082" s="12"/>
      <c r="H1082" s="12"/>
      <c r="I1082" s="12"/>
      <c r="J1082" s="12"/>
      <c r="K1082" s="12"/>
      <c r="L1082" s="12"/>
      <c r="M1082" s="12"/>
      <c r="N1082" s="12">
        <v>2.4585723137428261</v>
      </c>
      <c r="O1082" s="13"/>
      <c r="P1082" s="12" t="s">
        <v>238</v>
      </c>
      <c r="Q1082" s="12">
        <f t="shared" si="541"/>
        <v>118499138.7123758</v>
      </c>
      <c r="R1082" s="12">
        <f t="shared" si="542"/>
        <v>6242801.9019111563</v>
      </c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3"/>
      <c r="AD1082" s="12" t="s">
        <v>238</v>
      </c>
      <c r="AE1082" s="12">
        <f t="shared" si="538"/>
        <v>9.841895853763602E-2</v>
      </c>
      <c r="AF1082" s="12">
        <f t="shared" si="539"/>
        <v>5.184932719504245E-3</v>
      </c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3"/>
    </row>
    <row r="1083" spans="1:43" x14ac:dyDescent="0.25">
      <c r="A1083" s="12" t="s">
        <v>239</v>
      </c>
      <c r="B1083">
        <v>37396016</v>
      </c>
      <c r="C1083">
        <v>2081815</v>
      </c>
      <c r="F1083" s="12"/>
      <c r="G1083" s="12"/>
      <c r="H1083" s="12"/>
      <c r="I1083" s="12"/>
      <c r="J1083" s="12"/>
      <c r="K1083" s="12"/>
      <c r="L1083" s="12"/>
      <c r="M1083" s="12"/>
      <c r="N1083" s="12">
        <v>5.7441821194253215</v>
      </c>
      <c r="O1083" s="13"/>
      <c r="P1083" s="12" t="s">
        <v>239</v>
      </c>
      <c r="Q1083" s="12">
        <f t="shared" si="541"/>
        <v>214809526.44494325</v>
      </c>
      <c r="R1083" s="12">
        <f t="shared" si="542"/>
        <v>11958324.498951426</v>
      </c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3"/>
      <c r="AD1083" s="12" t="s">
        <v>239</v>
      </c>
      <c r="AE1083" s="12">
        <f t="shared" si="538"/>
        <v>0.17840914378279901</v>
      </c>
      <c r="AF1083" s="12">
        <f t="shared" si="539"/>
        <v>9.9319358421546215E-3</v>
      </c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3"/>
    </row>
    <row r="1084" spans="1:43" ht="15.75" x14ac:dyDescent="0.25">
      <c r="A1084" s="11" t="s">
        <v>240</v>
      </c>
      <c r="B1084" s="12">
        <f t="shared" ref="B1084:M1084" si="543">AVERAGE(B1074:B1078)</f>
        <v>105108234.2</v>
      </c>
      <c r="C1084" s="12">
        <f t="shared" si="543"/>
        <v>7016722.4000000004</v>
      </c>
      <c r="D1084" s="12" t="e">
        <f t="shared" si="543"/>
        <v>#DIV/0!</v>
      </c>
      <c r="E1084" s="12" t="e">
        <f t="shared" si="543"/>
        <v>#DIV/0!</v>
      </c>
      <c r="F1084" s="12" t="e">
        <f t="shared" si="543"/>
        <v>#DIV/0!</v>
      </c>
      <c r="G1084" s="12" t="e">
        <f t="shared" si="543"/>
        <v>#DIV/0!</v>
      </c>
      <c r="H1084" s="12" t="e">
        <f t="shared" si="543"/>
        <v>#DIV/0!</v>
      </c>
      <c r="I1084" s="12" t="e">
        <f t="shared" si="543"/>
        <v>#DIV/0!</v>
      </c>
      <c r="J1084" s="12" t="e">
        <f t="shared" si="543"/>
        <v>#DIV/0!</v>
      </c>
      <c r="K1084" s="12" t="e">
        <f t="shared" si="543"/>
        <v>#DIV/0!</v>
      </c>
      <c r="L1084" s="12" t="e">
        <f t="shared" si="543"/>
        <v>#DIV/0!</v>
      </c>
      <c r="M1084" s="12" t="e">
        <f t="shared" si="543"/>
        <v>#DIV/0!</v>
      </c>
      <c r="N1084" s="12"/>
      <c r="O1084" s="13"/>
      <c r="P1084" s="11" t="s">
        <v>240</v>
      </c>
      <c r="Q1084" s="12">
        <f>AVERAGE(Q1074:Q1078)</f>
        <v>1204027562.0988307</v>
      </c>
      <c r="R1084" s="12">
        <f>AVERAGE(R1074:R1078)</f>
        <v>74063866.587296382</v>
      </c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3"/>
      <c r="AD1084" s="11" t="s">
        <v>240</v>
      </c>
      <c r="AE1084" s="12">
        <f>AVERAGE(AE1074:AE1078)</f>
        <v>1.0000000000000002</v>
      </c>
      <c r="AF1084" s="12">
        <f>AVERAGE(AF1074:AF1078)</f>
        <v>6.1513431186068626E-2</v>
      </c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3"/>
    </row>
    <row r="1085" spans="1:43" ht="15.75" x14ac:dyDescent="0.25">
      <c r="A1085" s="11" t="s">
        <v>241</v>
      </c>
      <c r="B1085" s="12">
        <f>AVERAGE(B1079:B1083)</f>
        <v>69332894</v>
      </c>
      <c r="C1085" s="12">
        <f t="shared" ref="C1085:M1085" si="544">AVERAGE(C1079:C1083)</f>
        <v>4304036.2</v>
      </c>
      <c r="D1085" s="12" t="e">
        <f t="shared" si="544"/>
        <v>#DIV/0!</v>
      </c>
      <c r="E1085" s="12" t="e">
        <f t="shared" si="544"/>
        <v>#DIV/0!</v>
      </c>
      <c r="F1085" s="12" t="e">
        <f t="shared" si="544"/>
        <v>#DIV/0!</v>
      </c>
      <c r="G1085" s="12" t="e">
        <f t="shared" si="544"/>
        <v>#DIV/0!</v>
      </c>
      <c r="H1085" s="12" t="e">
        <f t="shared" si="544"/>
        <v>#DIV/0!</v>
      </c>
      <c r="I1085" s="12" t="e">
        <f t="shared" si="544"/>
        <v>#DIV/0!</v>
      </c>
      <c r="J1085" s="12" t="e">
        <f t="shared" si="544"/>
        <v>#DIV/0!</v>
      </c>
      <c r="K1085" s="12" t="e">
        <f t="shared" si="544"/>
        <v>#DIV/0!</v>
      </c>
      <c r="L1085" s="12" t="e">
        <f t="shared" si="544"/>
        <v>#DIV/0!</v>
      </c>
      <c r="M1085" s="12" t="e">
        <f t="shared" si="544"/>
        <v>#DIV/0!</v>
      </c>
      <c r="N1085" s="12"/>
      <c r="O1085" s="13"/>
      <c r="P1085" s="11" t="s">
        <v>241</v>
      </c>
      <c r="Q1085" s="12">
        <f>AVERAGE(Q1079:Q1083)</f>
        <v>294828029.14269811</v>
      </c>
      <c r="R1085" s="12">
        <f t="shared" ref="R1085" si="545">AVERAGE(R1079:R1083)</f>
        <v>17657104.959673576</v>
      </c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3"/>
      <c r="AD1085" s="11" t="s">
        <v>241</v>
      </c>
      <c r="AE1085" s="12">
        <f>AVERAGE(AE1079:AE1083)</f>
        <v>0.24486817280890255</v>
      </c>
      <c r="AF1085" s="12">
        <f>AVERAGE(AF1079:AF1083)</f>
        <v>1.4665033854286654E-2</v>
      </c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3"/>
    </row>
    <row r="1086" spans="1:43" ht="15.75" x14ac:dyDescent="0.25">
      <c r="A1086" s="11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5"/>
      <c r="P1086" s="11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5"/>
      <c r="AD1086" s="11" t="s">
        <v>242</v>
      </c>
      <c r="AE1086" s="14">
        <f>TTEST(AE1074:AE1078,AE1079:AE1083,1,2)</f>
        <v>0.1460681101426681</v>
      </c>
      <c r="AF1086" s="14">
        <f>TTEST(AF1074:AF1078,AF1079:AF1083,1,2)</f>
        <v>0.13786077719651585</v>
      </c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5"/>
    </row>
    <row r="1087" spans="1:43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</row>
    <row r="1088" spans="1:43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</row>
    <row r="1089" spans="1:43" ht="15.75" x14ac:dyDescent="0.25">
      <c r="A1089" s="11" t="s">
        <v>216</v>
      </c>
      <c r="B1089" s="17" t="s">
        <v>162</v>
      </c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2"/>
      <c r="N1089" s="12"/>
      <c r="O1089" s="13"/>
      <c r="P1089" s="11" t="s">
        <v>217</v>
      </c>
      <c r="Q1089" s="17" t="str">
        <f>B1089</f>
        <v>6-Phosphogluconolactone</v>
      </c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2"/>
      <c r="AC1089" s="13"/>
      <c r="AD1089" s="11" t="s">
        <v>214</v>
      </c>
      <c r="AE1089" s="17" t="str">
        <f>B1089</f>
        <v>6-Phosphogluconolactone</v>
      </c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2"/>
      <c r="AQ1089" s="13"/>
    </row>
    <row r="1090" spans="1:43" x14ac:dyDescent="0.25">
      <c r="A1090" s="12"/>
      <c r="B1090" s="14" t="s">
        <v>218</v>
      </c>
      <c r="C1090" s="14" t="s">
        <v>219</v>
      </c>
      <c r="D1090" s="14" t="s">
        <v>220</v>
      </c>
      <c r="E1090" s="14" t="s">
        <v>221</v>
      </c>
      <c r="F1090" s="14" t="s">
        <v>222</v>
      </c>
      <c r="G1090" s="14" t="s">
        <v>223</v>
      </c>
      <c r="H1090" s="14" t="s">
        <v>224</v>
      </c>
      <c r="I1090" s="14" t="s">
        <v>225</v>
      </c>
      <c r="J1090" s="14" t="s">
        <v>226</v>
      </c>
      <c r="K1090" s="14" t="s">
        <v>227</v>
      </c>
      <c r="L1090" s="14" t="s">
        <v>228</v>
      </c>
      <c r="M1090" s="14" t="s">
        <v>229</v>
      </c>
      <c r="N1090" s="14" t="s">
        <v>213</v>
      </c>
      <c r="O1090" s="13"/>
      <c r="P1090" s="12"/>
      <c r="Q1090" s="14" t="s">
        <v>218</v>
      </c>
      <c r="R1090" s="14" t="s">
        <v>219</v>
      </c>
      <c r="S1090" s="14" t="s">
        <v>220</v>
      </c>
      <c r="T1090" s="14" t="s">
        <v>221</v>
      </c>
      <c r="U1090" s="14" t="s">
        <v>222</v>
      </c>
      <c r="V1090" s="14" t="s">
        <v>223</v>
      </c>
      <c r="W1090" s="14" t="s">
        <v>224</v>
      </c>
      <c r="X1090" s="14" t="s">
        <v>225</v>
      </c>
      <c r="Y1090" s="14" t="s">
        <v>226</v>
      </c>
      <c r="Z1090" s="14" t="s">
        <v>227</v>
      </c>
      <c r="AA1090" s="14" t="s">
        <v>228</v>
      </c>
      <c r="AB1090" s="14" t="s">
        <v>229</v>
      </c>
      <c r="AC1090" s="13"/>
      <c r="AD1090" s="12"/>
      <c r="AE1090" s="14" t="s">
        <v>218</v>
      </c>
      <c r="AF1090" s="14" t="s">
        <v>219</v>
      </c>
      <c r="AG1090" s="14" t="s">
        <v>220</v>
      </c>
      <c r="AH1090" s="14" t="s">
        <v>221</v>
      </c>
      <c r="AI1090" s="14" t="s">
        <v>222</v>
      </c>
      <c r="AJ1090" s="14" t="s">
        <v>223</v>
      </c>
      <c r="AK1090" s="14" t="s">
        <v>224</v>
      </c>
      <c r="AL1090" s="14" t="s">
        <v>225</v>
      </c>
      <c r="AM1090" s="14" t="s">
        <v>226</v>
      </c>
      <c r="AN1090" s="14" t="s">
        <v>227</v>
      </c>
      <c r="AO1090" s="14" t="s">
        <v>228</v>
      </c>
      <c r="AP1090" s="14" t="s">
        <v>229</v>
      </c>
      <c r="AQ1090" s="13"/>
    </row>
    <row r="1091" spans="1:43" x14ac:dyDescent="0.25">
      <c r="A1091" s="12" t="s">
        <v>230</v>
      </c>
      <c r="F1091" s="12"/>
      <c r="G1091" s="12"/>
      <c r="H1091" s="12"/>
      <c r="I1091" s="12"/>
      <c r="J1091" s="12"/>
      <c r="K1091" s="12"/>
      <c r="L1091" s="12"/>
      <c r="M1091" s="12"/>
      <c r="N1091" s="12">
        <v>3.6634621409977131</v>
      </c>
      <c r="O1091" s="13"/>
      <c r="P1091" s="12" t="s">
        <v>230</v>
      </c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3"/>
      <c r="AD1091" s="12" t="s">
        <v>230</v>
      </c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3"/>
    </row>
    <row r="1092" spans="1:43" x14ac:dyDescent="0.25">
      <c r="A1092" s="12" t="s">
        <v>231</v>
      </c>
      <c r="B1092">
        <v>97441</v>
      </c>
      <c r="F1092" s="12"/>
      <c r="G1092" s="12"/>
      <c r="H1092" s="12"/>
      <c r="I1092" s="12"/>
      <c r="J1092" s="12"/>
      <c r="K1092" s="12"/>
      <c r="L1092" s="12"/>
      <c r="M1092" s="12"/>
      <c r="N1092" s="12">
        <v>52.663271584675194</v>
      </c>
      <c r="O1092" s="13"/>
      <c r="P1092" s="12" t="s">
        <v>231</v>
      </c>
      <c r="Q1092" s="12">
        <f t="shared" ref="Q1092:Q1095" si="546">B1092*$N1092</f>
        <v>5131561.8464823356</v>
      </c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3"/>
      <c r="AD1092" s="12" t="s">
        <v>231</v>
      </c>
      <c r="AE1092" s="12">
        <f>Q1092/$Q$1101</f>
        <v>2.7111406497465147</v>
      </c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3"/>
    </row>
    <row r="1093" spans="1:43" x14ac:dyDescent="0.25">
      <c r="A1093" s="12" t="s">
        <v>232</v>
      </c>
      <c r="B1093">
        <v>118069</v>
      </c>
      <c r="F1093" s="12"/>
      <c r="G1093" s="12"/>
      <c r="H1093" s="12"/>
      <c r="I1093" s="12"/>
      <c r="J1093" s="12"/>
      <c r="K1093" s="12"/>
      <c r="L1093" s="12"/>
      <c r="M1093" s="12"/>
      <c r="N1093" s="12">
        <v>5.27428246560173</v>
      </c>
      <c r="O1093" s="13"/>
      <c r="P1093" s="12" t="s">
        <v>232</v>
      </c>
      <c r="Q1093" s="12">
        <f t="shared" si="546"/>
        <v>622729.25643113069</v>
      </c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3"/>
      <c r="AD1093" s="12" t="s">
        <v>232</v>
      </c>
      <c r="AE1093" s="12">
        <f>Q1093/$Q$1101</f>
        <v>0.32900443401148655</v>
      </c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3"/>
    </row>
    <row r="1094" spans="1:43" x14ac:dyDescent="0.25">
      <c r="A1094" s="12" t="s">
        <v>233</v>
      </c>
      <c r="B1094">
        <v>264257</v>
      </c>
      <c r="F1094" s="12"/>
      <c r="G1094" s="12"/>
      <c r="H1094" s="12"/>
      <c r="I1094" s="12"/>
      <c r="J1094" s="12"/>
      <c r="K1094" s="12"/>
      <c r="L1094" s="12"/>
      <c r="M1094" s="12"/>
      <c r="N1094" s="12">
        <v>1</v>
      </c>
      <c r="O1094" s="13"/>
      <c r="P1094" s="12" t="s">
        <v>233</v>
      </c>
      <c r="Q1094" s="12">
        <f t="shared" si="546"/>
        <v>264257</v>
      </c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3"/>
      <c r="AD1094" s="12" t="s">
        <v>233</v>
      </c>
      <c r="AE1094" s="12">
        <f>Q1094/$Q$1101</f>
        <v>0.13961400371140026</v>
      </c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3"/>
    </row>
    <row r="1095" spans="1:43" x14ac:dyDescent="0.25">
      <c r="A1095" s="12" t="s">
        <v>234</v>
      </c>
      <c r="B1095">
        <v>164929</v>
      </c>
      <c r="F1095" s="12"/>
      <c r="G1095" s="12"/>
      <c r="H1095" s="12"/>
      <c r="I1095" s="12"/>
      <c r="J1095" s="12"/>
      <c r="K1095" s="12"/>
      <c r="L1095" s="12"/>
      <c r="M1095" s="12"/>
      <c r="N1095" s="12">
        <v>9.4133004498598787</v>
      </c>
      <c r="O1095" s="13"/>
      <c r="P1095" s="12" t="s">
        <v>234</v>
      </c>
      <c r="Q1095" s="12">
        <f t="shared" si="546"/>
        <v>1552526.22989494</v>
      </c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3"/>
      <c r="AD1095" s="12" t="s">
        <v>234</v>
      </c>
      <c r="AE1095" s="12">
        <f>Q1095/$Q$1101</f>
        <v>0.82024091253059861</v>
      </c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3"/>
    </row>
    <row r="1096" spans="1:43" x14ac:dyDescent="0.25">
      <c r="A1096" s="12" t="s">
        <v>235</v>
      </c>
      <c r="B1096">
        <v>206662</v>
      </c>
      <c r="F1096" s="12"/>
      <c r="G1096" s="12"/>
      <c r="H1096" s="12"/>
      <c r="I1096" s="12"/>
      <c r="J1096" s="12"/>
      <c r="K1096" s="12"/>
      <c r="L1096" s="12"/>
      <c r="M1096" s="12"/>
      <c r="N1096" s="12">
        <v>3.3537949993383345</v>
      </c>
      <c r="O1096" s="13"/>
      <c r="P1096" s="12" t="s">
        <v>235</v>
      </c>
      <c r="Q1096" s="12">
        <f t="shared" ref="Q1096:Q1100" si="547">B1096*$N1096</f>
        <v>693101.98215325887</v>
      </c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3"/>
      <c r="AD1096" s="12" t="s">
        <v>235</v>
      </c>
      <c r="AE1096" s="12">
        <f>Q1096/$Q$1101</f>
        <v>0.36618421729121253</v>
      </c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3"/>
    </row>
    <row r="1097" spans="1:43" x14ac:dyDescent="0.25">
      <c r="A1097" s="12" t="s">
        <v>236</v>
      </c>
      <c r="F1097" s="12"/>
      <c r="G1097" s="12"/>
      <c r="H1097" s="12"/>
      <c r="I1097" s="12"/>
      <c r="J1097" s="12"/>
      <c r="K1097" s="12"/>
      <c r="L1097" s="12"/>
      <c r="M1097" s="12"/>
      <c r="N1097" s="12">
        <v>3.7705854651120836</v>
      </c>
      <c r="O1097" s="13"/>
      <c r="P1097" s="12" t="s">
        <v>236</v>
      </c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3"/>
      <c r="AD1097" s="12" t="s">
        <v>236</v>
      </c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3"/>
    </row>
    <row r="1098" spans="1:43" x14ac:dyDescent="0.25">
      <c r="A1098" s="12" t="s">
        <v>237</v>
      </c>
      <c r="B1098">
        <v>47483</v>
      </c>
      <c r="F1098" s="12"/>
      <c r="G1098" s="12"/>
      <c r="H1098" s="12"/>
      <c r="I1098" s="12"/>
      <c r="J1098" s="12"/>
      <c r="K1098" s="12"/>
      <c r="L1098" s="12"/>
      <c r="M1098" s="12"/>
      <c r="N1098" s="12">
        <v>10.154589962199262</v>
      </c>
      <c r="O1098" s="13"/>
      <c r="P1098" s="12" t="s">
        <v>237</v>
      </c>
      <c r="Q1098" s="12">
        <f t="shared" si="547"/>
        <v>482170.39517510758</v>
      </c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3"/>
      <c r="AD1098" s="12" t="s">
        <v>237</v>
      </c>
      <c r="AE1098" s="12">
        <f>Q1098/$Q$1101</f>
        <v>0.25474344801274817</v>
      </c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3"/>
    </row>
    <row r="1099" spans="1:43" x14ac:dyDescent="0.25">
      <c r="A1099" s="12" t="s">
        <v>238</v>
      </c>
      <c r="B1099">
        <v>59216</v>
      </c>
      <c r="F1099" s="12"/>
      <c r="G1099" s="12"/>
      <c r="H1099" s="12"/>
      <c r="I1099" s="12"/>
      <c r="J1099" s="12"/>
      <c r="K1099" s="12"/>
      <c r="L1099" s="12"/>
      <c r="M1099" s="12"/>
      <c r="N1099" s="12">
        <v>2.4585723137428261</v>
      </c>
      <c r="O1099" s="13"/>
      <c r="P1099" s="12" t="s">
        <v>238</v>
      </c>
      <c r="Q1099" s="12">
        <f t="shared" si="547"/>
        <v>145586.8181305952</v>
      </c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3"/>
      <c r="AD1099" s="12" t="s">
        <v>238</v>
      </c>
      <c r="AE1099" s="12">
        <f>Q1099/$Q$1101</f>
        <v>7.6917389385393276E-2</v>
      </c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3"/>
    </row>
    <row r="1100" spans="1:43" x14ac:dyDescent="0.25">
      <c r="A1100" s="12" t="s">
        <v>239</v>
      </c>
      <c r="B1100">
        <v>112322</v>
      </c>
      <c r="F1100" s="12"/>
      <c r="G1100" s="12"/>
      <c r="H1100" s="12"/>
      <c r="I1100" s="12"/>
      <c r="J1100" s="12"/>
      <c r="K1100" s="12"/>
      <c r="L1100" s="12"/>
      <c r="M1100" s="12"/>
      <c r="N1100" s="12">
        <v>5.7441821194253215</v>
      </c>
      <c r="O1100" s="13"/>
      <c r="P1100" s="12" t="s">
        <v>239</v>
      </c>
      <c r="Q1100" s="12">
        <f t="shared" si="547"/>
        <v>645198.02401809092</v>
      </c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3"/>
      <c r="AD1100" s="12" t="s">
        <v>239</v>
      </c>
      <c r="AE1100" s="12">
        <f>Q1100/$Q$1101</f>
        <v>0.34087528171382347</v>
      </c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3"/>
    </row>
    <row r="1101" spans="1:43" ht="15.75" x14ac:dyDescent="0.25">
      <c r="A1101" s="11" t="s">
        <v>240</v>
      </c>
      <c r="B1101" s="12">
        <f t="shared" ref="B1101:M1101" si="548">AVERAGE(B1091:B1095)</f>
        <v>161174</v>
      </c>
      <c r="C1101" s="12" t="e">
        <f t="shared" si="548"/>
        <v>#DIV/0!</v>
      </c>
      <c r="D1101" s="12" t="e">
        <f t="shared" si="548"/>
        <v>#DIV/0!</v>
      </c>
      <c r="E1101" s="12" t="e">
        <f t="shared" si="548"/>
        <v>#DIV/0!</v>
      </c>
      <c r="F1101" s="12" t="e">
        <f t="shared" si="548"/>
        <v>#DIV/0!</v>
      </c>
      <c r="G1101" s="12" t="e">
        <f t="shared" si="548"/>
        <v>#DIV/0!</v>
      </c>
      <c r="H1101" s="12" t="e">
        <f t="shared" si="548"/>
        <v>#DIV/0!</v>
      </c>
      <c r="I1101" s="12" t="e">
        <f t="shared" si="548"/>
        <v>#DIV/0!</v>
      </c>
      <c r="J1101" s="12" t="e">
        <f t="shared" si="548"/>
        <v>#DIV/0!</v>
      </c>
      <c r="K1101" s="12" t="e">
        <f t="shared" si="548"/>
        <v>#DIV/0!</v>
      </c>
      <c r="L1101" s="12" t="e">
        <f t="shared" si="548"/>
        <v>#DIV/0!</v>
      </c>
      <c r="M1101" s="12" t="e">
        <f t="shared" si="548"/>
        <v>#DIV/0!</v>
      </c>
      <c r="N1101" s="12"/>
      <c r="O1101" s="13"/>
      <c r="P1101" s="11" t="s">
        <v>240</v>
      </c>
      <c r="Q1101" s="12">
        <f>AVERAGE(Q1091:Q1095)</f>
        <v>1892768.5832021015</v>
      </c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3"/>
      <c r="AD1101" s="11" t="s">
        <v>240</v>
      </c>
      <c r="AE1101" s="12">
        <f>AVERAGE(AE1091:AE1095)</f>
        <v>1</v>
      </c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3"/>
    </row>
    <row r="1102" spans="1:43" ht="15.75" x14ac:dyDescent="0.25">
      <c r="A1102" s="11" t="s">
        <v>241</v>
      </c>
      <c r="B1102" s="12">
        <f>AVERAGE(B1096:B1100)</f>
        <v>106420.75</v>
      </c>
      <c r="C1102" s="12" t="e">
        <f t="shared" ref="C1102:M1102" si="549">AVERAGE(C1096:C1100)</f>
        <v>#DIV/0!</v>
      </c>
      <c r="D1102" s="12" t="e">
        <f t="shared" si="549"/>
        <v>#DIV/0!</v>
      </c>
      <c r="E1102" s="12" t="e">
        <f t="shared" si="549"/>
        <v>#DIV/0!</v>
      </c>
      <c r="F1102" s="12" t="e">
        <f t="shared" si="549"/>
        <v>#DIV/0!</v>
      </c>
      <c r="G1102" s="12" t="e">
        <f t="shared" si="549"/>
        <v>#DIV/0!</v>
      </c>
      <c r="H1102" s="12" t="e">
        <f t="shared" si="549"/>
        <v>#DIV/0!</v>
      </c>
      <c r="I1102" s="12" t="e">
        <f t="shared" si="549"/>
        <v>#DIV/0!</v>
      </c>
      <c r="J1102" s="12" t="e">
        <f t="shared" si="549"/>
        <v>#DIV/0!</v>
      </c>
      <c r="K1102" s="12" t="e">
        <f t="shared" si="549"/>
        <v>#DIV/0!</v>
      </c>
      <c r="L1102" s="12" t="e">
        <f t="shared" si="549"/>
        <v>#DIV/0!</v>
      </c>
      <c r="M1102" s="12" t="e">
        <f t="shared" si="549"/>
        <v>#DIV/0!</v>
      </c>
      <c r="N1102" s="12"/>
      <c r="O1102" s="13"/>
      <c r="P1102" s="11" t="s">
        <v>241</v>
      </c>
      <c r="Q1102" s="12">
        <f>AVERAGE(Q1096:Q1100)</f>
        <v>491514.30486926314</v>
      </c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3"/>
      <c r="AD1102" s="11" t="s">
        <v>241</v>
      </c>
      <c r="AE1102" s="12">
        <f>AVERAGE(AE1096:AE1100)</f>
        <v>0.25968008410079435</v>
      </c>
      <c r="AF1102" s="12" t="e">
        <f>AVERAGE(AF1096:AF1100)</f>
        <v>#DIV/0!</v>
      </c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3"/>
    </row>
    <row r="1103" spans="1:43" ht="15.75" x14ac:dyDescent="0.25">
      <c r="A1103" s="11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5"/>
      <c r="P1103" s="11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5"/>
      <c r="AD1103" s="11" t="s">
        <v>242</v>
      </c>
      <c r="AE1103" s="14">
        <f>TTEST(AE1091:AE1095,AE1096:AE1100,1,2)</f>
        <v>0.12874411284243625</v>
      </c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5"/>
    </row>
    <row r="1104" spans="1:43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</row>
    <row r="1105" spans="1:43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</row>
    <row r="1106" spans="1:43" ht="15.75" x14ac:dyDescent="0.25">
      <c r="A1106" s="11" t="s">
        <v>216</v>
      </c>
      <c r="B1106" s="17" t="s">
        <v>163</v>
      </c>
      <c r="C1106" s="17"/>
      <c r="D1106" s="17"/>
      <c r="E1106" s="17"/>
      <c r="F1106" s="17"/>
      <c r="G1106" s="17"/>
      <c r="H1106" s="17"/>
      <c r="I1106" s="17"/>
      <c r="J1106" s="17"/>
      <c r="K1106" s="17"/>
      <c r="L1106" s="17"/>
      <c r="M1106" s="12"/>
      <c r="N1106" s="12"/>
      <c r="O1106" s="13"/>
      <c r="P1106" s="11" t="s">
        <v>217</v>
      </c>
      <c r="Q1106" s="17" t="str">
        <f>B1106</f>
        <v>Acetoacetate</v>
      </c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2"/>
      <c r="AC1106" s="13"/>
      <c r="AD1106" s="11" t="s">
        <v>214</v>
      </c>
      <c r="AE1106" s="17" t="str">
        <f>B1106</f>
        <v>Acetoacetate</v>
      </c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2"/>
      <c r="AQ1106" s="13"/>
    </row>
    <row r="1107" spans="1:43" x14ac:dyDescent="0.25">
      <c r="A1107" s="12"/>
      <c r="B1107" s="14" t="s">
        <v>218</v>
      </c>
      <c r="C1107" s="14" t="s">
        <v>219</v>
      </c>
      <c r="D1107" s="14" t="s">
        <v>220</v>
      </c>
      <c r="E1107" s="14" t="s">
        <v>221</v>
      </c>
      <c r="F1107" s="14" t="s">
        <v>222</v>
      </c>
      <c r="G1107" s="14" t="s">
        <v>223</v>
      </c>
      <c r="H1107" s="14" t="s">
        <v>224</v>
      </c>
      <c r="I1107" s="14" t="s">
        <v>225</v>
      </c>
      <c r="J1107" s="14" t="s">
        <v>226</v>
      </c>
      <c r="K1107" s="14" t="s">
        <v>227</v>
      </c>
      <c r="L1107" s="14" t="s">
        <v>228</v>
      </c>
      <c r="M1107" s="14" t="s">
        <v>229</v>
      </c>
      <c r="N1107" s="14" t="s">
        <v>213</v>
      </c>
      <c r="O1107" s="13"/>
      <c r="P1107" s="12"/>
      <c r="Q1107" s="14" t="s">
        <v>218</v>
      </c>
      <c r="R1107" s="14" t="s">
        <v>219</v>
      </c>
      <c r="S1107" s="14" t="s">
        <v>220</v>
      </c>
      <c r="T1107" s="14" t="s">
        <v>221</v>
      </c>
      <c r="U1107" s="14" t="s">
        <v>222</v>
      </c>
      <c r="V1107" s="14" t="s">
        <v>223</v>
      </c>
      <c r="W1107" s="14" t="s">
        <v>224</v>
      </c>
      <c r="X1107" s="14" t="s">
        <v>225</v>
      </c>
      <c r="Y1107" s="14" t="s">
        <v>226</v>
      </c>
      <c r="Z1107" s="14" t="s">
        <v>227</v>
      </c>
      <c r="AA1107" s="14" t="s">
        <v>228</v>
      </c>
      <c r="AB1107" s="14" t="s">
        <v>229</v>
      </c>
      <c r="AC1107" s="13"/>
      <c r="AD1107" s="12"/>
      <c r="AE1107" s="14" t="s">
        <v>218</v>
      </c>
      <c r="AF1107" s="14" t="s">
        <v>219</v>
      </c>
      <c r="AG1107" s="14" t="s">
        <v>220</v>
      </c>
      <c r="AH1107" s="14" t="s">
        <v>221</v>
      </c>
      <c r="AI1107" s="14" t="s">
        <v>222</v>
      </c>
      <c r="AJ1107" s="14" t="s">
        <v>223</v>
      </c>
      <c r="AK1107" s="14" t="s">
        <v>224</v>
      </c>
      <c r="AL1107" s="14" t="s">
        <v>225</v>
      </c>
      <c r="AM1107" s="14" t="s">
        <v>226</v>
      </c>
      <c r="AN1107" s="14" t="s">
        <v>227</v>
      </c>
      <c r="AO1107" s="14" t="s">
        <v>228</v>
      </c>
      <c r="AP1107" s="14" t="s">
        <v>229</v>
      </c>
      <c r="AQ1107" s="13"/>
    </row>
    <row r="1108" spans="1:43" x14ac:dyDescent="0.25">
      <c r="A1108" s="12" t="s">
        <v>230</v>
      </c>
      <c r="F1108" s="12"/>
      <c r="G1108" s="12"/>
      <c r="H1108" s="12"/>
      <c r="I1108" s="12"/>
      <c r="J1108" s="12"/>
      <c r="K1108" s="12"/>
      <c r="L1108" s="12"/>
      <c r="M1108" s="12"/>
      <c r="N1108" s="12">
        <v>3.6634621409977131</v>
      </c>
      <c r="O1108" s="13"/>
      <c r="P1108" s="12" t="s">
        <v>230</v>
      </c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3"/>
      <c r="AD1108" s="12" t="s">
        <v>230</v>
      </c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3"/>
    </row>
    <row r="1109" spans="1:43" x14ac:dyDescent="0.25">
      <c r="A1109" s="12" t="s">
        <v>231</v>
      </c>
      <c r="B1109">
        <v>343589</v>
      </c>
      <c r="F1109" s="12"/>
      <c r="G1109" s="12"/>
      <c r="H1109" s="12"/>
      <c r="I1109" s="12"/>
      <c r="J1109" s="12"/>
      <c r="K1109" s="12"/>
      <c r="L1109" s="12"/>
      <c r="M1109" s="12"/>
      <c r="N1109" s="12">
        <v>52.663271584675194</v>
      </c>
      <c r="O1109" s="13"/>
      <c r="P1109" s="12" t="s">
        <v>231</v>
      </c>
      <c r="Q1109" s="12">
        <f t="shared" ref="Q1109:Q1112" si="550">B1109*$N1109</f>
        <v>18094520.820506964</v>
      </c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3"/>
      <c r="AD1109" s="12" t="s">
        <v>231</v>
      </c>
      <c r="AE1109" s="12">
        <f>Q1109/$Q$1118</f>
        <v>3.3395338840421425</v>
      </c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3"/>
    </row>
    <row r="1110" spans="1:43" x14ac:dyDescent="0.25">
      <c r="A1110" s="12" t="s">
        <v>232</v>
      </c>
      <c r="B1110">
        <v>108169</v>
      </c>
      <c r="F1110" s="12"/>
      <c r="G1110" s="12"/>
      <c r="H1110" s="12"/>
      <c r="I1110" s="12"/>
      <c r="J1110" s="12"/>
      <c r="K1110" s="12"/>
      <c r="L1110" s="12"/>
      <c r="M1110" s="12"/>
      <c r="N1110" s="12">
        <v>5.27428246560173</v>
      </c>
      <c r="O1110" s="13"/>
      <c r="P1110" s="12" t="s">
        <v>232</v>
      </c>
      <c r="Q1110" s="12">
        <f t="shared" si="550"/>
        <v>570513.86002167349</v>
      </c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3"/>
      <c r="AD1110" s="12" t="s">
        <v>232</v>
      </c>
      <c r="AE1110" s="12">
        <f>Q1110/$Q$1118</f>
        <v>0.10529432560042085</v>
      </c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3"/>
    </row>
    <row r="1111" spans="1:43" x14ac:dyDescent="0.25">
      <c r="A1111" s="12" t="s">
        <v>233</v>
      </c>
      <c r="B1111">
        <v>509926</v>
      </c>
      <c r="F1111" s="12"/>
      <c r="G1111" s="12"/>
      <c r="H1111" s="12"/>
      <c r="I1111" s="12"/>
      <c r="J1111" s="12"/>
      <c r="K1111" s="12"/>
      <c r="L1111" s="12"/>
      <c r="M1111" s="12"/>
      <c r="N1111" s="12">
        <v>1</v>
      </c>
      <c r="O1111" s="13"/>
      <c r="P1111" s="12" t="s">
        <v>233</v>
      </c>
      <c r="Q1111" s="12">
        <f t="shared" si="550"/>
        <v>509926</v>
      </c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3"/>
      <c r="AD1111" s="12" t="s">
        <v>233</v>
      </c>
      <c r="AE1111" s="12">
        <f>Q1111/$Q$1118</f>
        <v>9.4112199612609693E-2</v>
      </c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3"/>
    </row>
    <row r="1112" spans="1:43" x14ac:dyDescent="0.25">
      <c r="A1112" s="12" t="s">
        <v>234</v>
      </c>
      <c r="B1112">
        <v>265385</v>
      </c>
      <c r="F1112" s="12"/>
      <c r="G1112" s="12"/>
      <c r="H1112" s="12"/>
      <c r="I1112" s="12"/>
      <c r="J1112" s="12"/>
      <c r="K1112" s="12"/>
      <c r="L1112" s="12"/>
      <c r="M1112" s="12"/>
      <c r="N1112" s="12">
        <v>9.4133004498598787</v>
      </c>
      <c r="O1112" s="13"/>
      <c r="P1112" s="12" t="s">
        <v>234</v>
      </c>
      <c r="Q1112" s="12">
        <f t="shared" si="550"/>
        <v>2498148.7398860641</v>
      </c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3"/>
      <c r="AD1112" s="12" t="s">
        <v>234</v>
      </c>
      <c r="AE1112" s="12">
        <f>Q1112/$Q$1118</f>
        <v>0.461059590744827</v>
      </c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3"/>
    </row>
    <row r="1113" spans="1:43" x14ac:dyDescent="0.25">
      <c r="A1113" s="12" t="s">
        <v>235</v>
      </c>
      <c r="B1113">
        <v>385995</v>
      </c>
      <c r="F1113" s="12"/>
      <c r="G1113" s="12"/>
      <c r="H1113" s="12"/>
      <c r="I1113" s="12"/>
      <c r="J1113" s="12"/>
      <c r="K1113" s="12"/>
      <c r="L1113" s="12"/>
      <c r="M1113" s="12"/>
      <c r="N1113" s="12">
        <v>3.3537949993383345</v>
      </c>
      <c r="O1113" s="13"/>
      <c r="P1113" s="12" t="s">
        <v>235</v>
      </c>
      <c r="Q1113" s="12">
        <f t="shared" ref="Q1113:Q1117" si="551">B1113*$N1113</f>
        <v>1294548.1007696004</v>
      </c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3"/>
      <c r="AD1113" s="12" t="s">
        <v>235</v>
      </c>
      <c r="AE1113" s="12">
        <f>Q1113/$Q$1118</f>
        <v>0.23892245005697571</v>
      </c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3"/>
    </row>
    <row r="1114" spans="1:43" x14ac:dyDescent="0.25">
      <c r="A1114" s="12" t="s">
        <v>236</v>
      </c>
      <c r="F1114" s="12"/>
      <c r="G1114" s="12"/>
      <c r="H1114" s="12"/>
      <c r="I1114" s="12"/>
      <c r="J1114" s="12"/>
      <c r="K1114" s="12"/>
      <c r="L1114" s="12"/>
      <c r="M1114" s="12"/>
      <c r="N1114" s="12">
        <v>3.7705854651120836</v>
      </c>
      <c r="O1114" s="13"/>
      <c r="P1114" s="12" t="s">
        <v>236</v>
      </c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3"/>
      <c r="AD1114" s="12" t="s">
        <v>236</v>
      </c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3"/>
    </row>
    <row r="1115" spans="1:43" x14ac:dyDescent="0.25">
      <c r="A1115" s="12" t="s">
        <v>237</v>
      </c>
      <c r="B1115">
        <v>244343</v>
      </c>
      <c r="F1115" s="12"/>
      <c r="G1115" s="12"/>
      <c r="H1115" s="12"/>
      <c r="I1115" s="12"/>
      <c r="J1115" s="12"/>
      <c r="K1115" s="12"/>
      <c r="L1115" s="12"/>
      <c r="M1115" s="12"/>
      <c r="N1115" s="12">
        <v>10.154589962199262</v>
      </c>
      <c r="O1115" s="13"/>
      <c r="P1115" s="12" t="s">
        <v>237</v>
      </c>
      <c r="Q1115" s="12">
        <f t="shared" si="551"/>
        <v>2481202.9751336542</v>
      </c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3"/>
      <c r="AD1115" s="12" t="s">
        <v>237</v>
      </c>
      <c r="AE1115" s="12">
        <f>Q1115/$Q$1118</f>
        <v>0.45793207185979834</v>
      </c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3"/>
    </row>
    <row r="1116" spans="1:43" x14ac:dyDescent="0.25">
      <c r="A1116" s="12" t="s">
        <v>238</v>
      </c>
      <c r="B1116">
        <v>1039266</v>
      </c>
      <c r="F1116" s="12"/>
      <c r="G1116" s="12"/>
      <c r="H1116" s="12"/>
      <c r="I1116" s="12"/>
      <c r="J1116" s="12"/>
      <c r="K1116" s="12"/>
      <c r="L1116" s="12"/>
      <c r="M1116" s="12"/>
      <c r="N1116" s="12">
        <v>2.4585723137428261</v>
      </c>
      <c r="O1116" s="13"/>
      <c r="P1116" s="12" t="s">
        <v>238</v>
      </c>
      <c r="Q1116" s="12">
        <f t="shared" si="551"/>
        <v>2555110.6142142517</v>
      </c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3"/>
      <c r="AD1116" s="12" t="s">
        <v>238</v>
      </c>
      <c r="AE1116" s="12">
        <f>Q1116/$Q$1118</f>
        <v>0.47157250298519671</v>
      </c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3"/>
    </row>
    <row r="1117" spans="1:43" x14ac:dyDescent="0.25">
      <c r="A1117" s="12" t="s">
        <v>239</v>
      </c>
      <c r="B1117">
        <v>182239</v>
      </c>
      <c r="F1117" s="12"/>
      <c r="G1117" s="12"/>
      <c r="H1117" s="12"/>
      <c r="I1117" s="12"/>
      <c r="J1117" s="12"/>
      <c r="K1117" s="12"/>
      <c r="L1117" s="12"/>
      <c r="M1117" s="12"/>
      <c r="N1117" s="12">
        <v>5.7441821194253215</v>
      </c>
      <c r="O1117" s="13"/>
      <c r="P1117" s="12" t="s">
        <v>239</v>
      </c>
      <c r="Q1117" s="12">
        <f t="shared" si="551"/>
        <v>1046814.0052619511</v>
      </c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3"/>
      <c r="AD1117" s="12" t="s">
        <v>239</v>
      </c>
      <c r="AE1117" s="12">
        <f>Q1117/$Q$1118</f>
        <v>0.19320052050785447</v>
      </c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3"/>
    </row>
    <row r="1118" spans="1:43" ht="15.75" x14ac:dyDescent="0.25">
      <c r="A1118" s="11" t="s">
        <v>240</v>
      </c>
      <c r="B1118" s="12">
        <f t="shared" ref="B1118:M1118" si="552">AVERAGE(B1108:B1112)</f>
        <v>306767.25</v>
      </c>
      <c r="C1118" s="12" t="e">
        <f t="shared" si="552"/>
        <v>#DIV/0!</v>
      </c>
      <c r="D1118" s="12" t="e">
        <f t="shared" si="552"/>
        <v>#DIV/0!</v>
      </c>
      <c r="E1118" s="12" t="e">
        <f t="shared" si="552"/>
        <v>#DIV/0!</v>
      </c>
      <c r="F1118" s="12" t="e">
        <f t="shared" si="552"/>
        <v>#DIV/0!</v>
      </c>
      <c r="G1118" s="12" t="e">
        <f t="shared" si="552"/>
        <v>#DIV/0!</v>
      </c>
      <c r="H1118" s="12" t="e">
        <f t="shared" si="552"/>
        <v>#DIV/0!</v>
      </c>
      <c r="I1118" s="12" t="e">
        <f t="shared" si="552"/>
        <v>#DIV/0!</v>
      </c>
      <c r="J1118" s="12" t="e">
        <f t="shared" si="552"/>
        <v>#DIV/0!</v>
      </c>
      <c r="K1118" s="12" t="e">
        <f t="shared" si="552"/>
        <v>#DIV/0!</v>
      </c>
      <c r="L1118" s="12" t="e">
        <f t="shared" si="552"/>
        <v>#DIV/0!</v>
      </c>
      <c r="M1118" s="12" t="e">
        <f t="shared" si="552"/>
        <v>#DIV/0!</v>
      </c>
      <c r="N1118" s="12"/>
      <c r="O1118" s="13"/>
      <c r="P1118" s="11" t="s">
        <v>240</v>
      </c>
      <c r="Q1118" s="12">
        <f>AVERAGE(Q1108:Q1112)</f>
        <v>5418277.3551036753</v>
      </c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3"/>
      <c r="AD1118" s="11" t="s">
        <v>240</v>
      </c>
      <c r="AE1118" s="12">
        <f>AVERAGE(AE1108:AE1112)</f>
        <v>0.99999999999999989</v>
      </c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3"/>
    </row>
    <row r="1119" spans="1:43" ht="15.75" x14ac:dyDescent="0.25">
      <c r="A1119" s="11" t="s">
        <v>241</v>
      </c>
      <c r="B1119" s="12">
        <f>AVERAGE(B1113:B1117)</f>
        <v>462960.75</v>
      </c>
      <c r="C1119" s="12" t="e">
        <f t="shared" ref="C1119:M1119" si="553">AVERAGE(C1113:C1117)</f>
        <v>#DIV/0!</v>
      </c>
      <c r="D1119" s="12" t="e">
        <f t="shared" si="553"/>
        <v>#DIV/0!</v>
      </c>
      <c r="E1119" s="12" t="e">
        <f t="shared" si="553"/>
        <v>#DIV/0!</v>
      </c>
      <c r="F1119" s="12" t="e">
        <f t="shared" si="553"/>
        <v>#DIV/0!</v>
      </c>
      <c r="G1119" s="12" t="e">
        <f t="shared" si="553"/>
        <v>#DIV/0!</v>
      </c>
      <c r="H1119" s="12" t="e">
        <f t="shared" si="553"/>
        <v>#DIV/0!</v>
      </c>
      <c r="I1119" s="12" t="e">
        <f t="shared" si="553"/>
        <v>#DIV/0!</v>
      </c>
      <c r="J1119" s="12" t="e">
        <f t="shared" si="553"/>
        <v>#DIV/0!</v>
      </c>
      <c r="K1119" s="12" t="e">
        <f t="shared" si="553"/>
        <v>#DIV/0!</v>
      </c>
      <c r="L1119" s="12" t="e">
        <f t="shared" si="553"/>
        <v>#DIV/0!</v>
      </c>
      <c r="M1119" s="12" t="e">
        <f t="shared" si="553"/>
        <v>#DIV/0!</v>
      </c>
      <c r="N1119" s="12"/>
      <c r="O1119" s="13"/>
      <c r="P1119" s="11" t="s">
        <v>241</v>
      </c>
      <c r="Q1119" s="12">
        <f>AVERAGE(Q1113:Q1117)</f>
        <v>1844418.9238448644</v>
      </c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3"/>
      <c r="AD1119" s="11" t="s">
        <v>241</v>
      </c>
      <c r="AE1119" s="12">
        <f>AVERAGE(AE1113:AE1117)</f>
        <v>0.34040688635245631</v>
      </c>
      <c r="AF1119" s="12" t="e">
        <f>AVERAGE(AF1113:AF1117)</f>
        <v>#DIV/0!</v>
      </c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3"/>
    </row>
    <row r="1120" spans="1:43" ht="15.75" x14ac:dyDescent="0.25">
      <c r="A1120" s="11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5"/>
      <c r="P1120" s="11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5"/>
      <c r="AD1120" s="11" t="s">
        <v>242</v>
      </c>
      <c r="AE1120" s="14">
        <f>TTEST(AE1108:AE1112,AE1113:AE1117,1,2)</f>
        <v>0.21726739302135842</v>
      </c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5"/>
    </row>
    <row r="1121" spans="1:43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</row>
    <row r="1122" spans="1:43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</row>
    <row r="1123" spans="1:43" ht="15.75" x14ac:dyDescent="0.25">
      <c r="A1123" s="11" t="s">
        <v>216</v>
      </c>
      <c r="B1123" s="17" t="s">
        <v>255</v>
      </c>
      <c r="C1123" s="17"/>
      <c r="D1123" s="17"/>
      <c r="E1123" s="17"/>
      <c r="F1123" s="17"/>
      <c r="G1123" s="17"/>
      <c r="H1123" s="17"/>
      <c r="I1123" s="17"/>
      <c r="J1123" s="17"/>
      <c r="K1123" s="17"/>
      <c r="L1123" s="17"/>
      <c r="M1123" s="12"/>
      <c r="N1123" s="12"/>
      <c r="O1123" s="13"/>
      <c r="P1123" s="11" t="s">
        <v>217</v>
      </c>
      <c r="Q1123" s="17" t="str">
        <f>B1123</f>
        <v>Acetyl-L-Carnitine</v>
      </c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2"/>
      <c r="AC1123" s="13"/>
      <c r="AD1123" s="11" t="s">
        <v>214</v>
      </c>
      <c r="AE1123" s="17" t="str">
        <f>B1123</f>
        <v>Acetyl-L-Carnitine</v>
      </c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2"/>
      <c r="AQ1123" s="13"/>
    </row>
    <row r="1124" spans="1:43" x14ac:dyDescent="0.25">
      <c r="A1124" s="12"/>
      <c r="B1124" s="14" t="s">
        <v>218</v>
      </c>
      <c r="C1124" s="14" t="s">
        <v>219</v>
      </c>
      <c r="D1124" s="14" t="s">
        <v>220</v>
      </c>
      <c r="E1124" s="14" t="s">
        <v>221</v>
      </c>
      <c r="F1124" s="14" t="s">
        <v>222</v>
      </c>
      <c r="G1124" s="14" t="s">
        <v>223</v>
      </c>
      <c r="H1124" s="14" t="s">
        <v>224</v>
      </c>
      <c r="I1124" s="14" t="s">
        <v>225</v>
      </c>
      <c r="J1124" s="14" t="s">
        <v>226</v>
      </c>
      <c r="K1124" s="14" t="s">
        <v>227</v>
      </c>
      <c r="L1124" s="14" t="s">
        <v>228</v>
      </c>
      <c r="M1124" s="14" t="s">
        <v>229</v>
      </c>
      <c r="N1124" s="14" t="s">
        <v>213</v>
      </c>
      <c r="O1124" s="13"/>
      <c r="P1124" s="12"/>
      <c r="Q1124" s="14" t="s">
        <v>218</v>
      </c>
      <c r="R1124" s="14" t="s">
        <v>219</v>
      </c>
      <c r="S1124" s="14" t="s">
        <v>220</v>
      </c>
      <c r="T1124" s="14" t="s">
        <v>221</v>
      </c>
      <c r="U1124" s="14" t="s">
        <v>222</v>
      </c>
      <c r="V1124" s="14" t="s">
        <v>223</v>
      </c>
      <c r="W1124" s="14" t="s">
        <v>224</v>
      </c>
      <c r="X1124" s="14" t="s">
        <v>225</v>
      </c>
      <c r="Y1124" s="14" t="s">
        <v>226</v>
      </c>
      <c r="Z1124" s="14" t="s">
        <v>227</v>
      </c>
      <c r="AA1124" s="14" t="s">
        <v>228</v>
      </c>
      <c r="AB1124" s="14" t="s">
        <v>229</v>
      </c>
      <c r="AC1124" s="13"/>
      <c r="AD1124" s="12"/>
      <c r="AE1124" s="14" t="s">
        <v>218</v>
      </c>
      <c r="AF1124" s="14" t="s">
        <v>219</v>
      </c>
      <c r="AG1124" s="14" t="s">
        <v>220</v>
      </c>
      <c r="AH1124" s="14" t="s">
        <v>221</v>
      </c>
      <c r="AI1124" s="14" t="s">
        <v>222</v>
      </c>
      <c r="AJ1124" s="14" t="s">
        <v>223</v>
      </c>
      <c r="AK1124" s="14" t="s">
        <v>224</v>
      </c>
      <c r="AL1124" s="14" t="s">
        <v>225</v>
      </c>
      <c r="AM1124" s="14" t="s">
        <v>226</v>
      </c>
      <c r="AN1124" s="14" t="s">
        <v>227</v>
      </c>
      <c r="AO1124" s="14" t="s">
        <v>228</v>
      </c>
      <c r="AP1124" s="14" t="s">
        <v>229</v>
      </c>
      <c r="AQ1124" s="13"/>
    </row>
    <row r="1125" spans="1:43" x14ac:dyDescent="0.25">
      <c r="A1125" s="12" t="s">
        <v>230</v>
      </c>
      <c r="B1125">
        <v>664246</v>
      </c>
      <c r="C1125">
        <v>40575</v>
      </c>
      <c r="D1125">
        <v>42541</v>
      </c>
      <c r="F1125">
        <v>13499</v>
      </c>
      <c r="H1125" s="12"/>
      <c r="I1125" s="12"/>
      <c r="J1125" s="12"/>
      <c r="K1125" s="12"/>
      <c r="L1125" s="12"/>
      <c r="M1125" s="12"/>
      <c r="N1125" s="12">
        <v>3.6634621409977131</v>
      </c>
      <c r="O1125" s="13"/>
      <c r="P1125" s="12" t="s">
        <v>230</v>
      </c>
      <c r="Q1125" s="12">
        <f>B1125*$N1125</f>
        <v>2433440.0733091668</v>
      </c>
      <c r="R1125" s="12">
        <f t="shared" ref="R1125:R1129" si="554">C1125*$N1125</f>
        <v>148644.97637098221</v>
      </c>
      <c r="S1125" s="12">
        <f t="shared" ref="S1125:S1129" si="555">D1125*$N1125</f>
        <v>155847.34294018371</v>
      </c>
      <c r="T1125" s="12"/>
      <c r="U1125" s="12">
        <f t="shared" ref="U1125:U1128" si="556">F1125*$N1125</f>
        <v>49453.075441328132</v>
      </c>
      <c r="V1125" s="12"/>
      <c r="W1125" s="12"/>
      <c r="X1125" s="12"/>
      <c r="Y1125" s="12"/>
      <c r="Z1125" s="12"/>
      <c r="AA1125" s="12"/>
      <c r="AB1125" s="12"/>
      <c r="AC1125" s="13"/>
      <c r="AD1125" s="12" t="s">
        <v>230</v>
      </c>
      <c r="AE1125" s="12">
        <f t="shared" ref="AE1125:AE1134" si="557">Q1125/$Q$1135</f>
        <v>1.729214478277372E-2</v>
      </c>
      <c r="AF1125" s="12">
        <f t="shared" ref="AF1125:AF1134" si="558">R1125/$Q$1135</f>
        <v>1.0562785091081371E-3</v>
      </c>
      <c r="AG1125" s="12">
        <f t="shared" ref="AG1125:AG1134" si="559">S1125/$Q$1135</f>
        <v>1.1074588799992423E-3</v>
      </c>
      <c r="AH1125" s="12"/>
      <c r="AI1125" s="12">
        <f>U1125/$Q$1135</f>
        <v>3.5141598507580391E-4</v>
      </c>
      <c r="AJ1125" s="12"/>
      <c r="AK1125" s="12"/>
      <c r="AL1125" s="12"/>
      <c r="AM1125" s="12"/>
      <c r="AN1125" s="12"/>
      <c r="AO1125" s="12"/>
      <c r="AP1125" s="12"/>
      <c r="AQ1125" s="13"/>
    </row>
    <row r="1126" spans="1:43" x14ac:dyDescent="0.25">
      <c r="A1126" s="12" t="s">
        <v>231</v>
      </c>
      <c r="B1126">
        <v>8851133</v>
      </c>
      <c r="C1126">
        <v>549076</v>
      </c>
      <c r="D1126">
        <v>1627462</v>
      </c>
      <c r="G1126">
        <v>94575</v>
      </c>
      <c r="H1126" s="12"/>
      <c r="I1126" s="12"/>
      <c r="J1126" s="12"/>
      <c r="K1126" s="12"/>
      <c r="L1126" s="12"/>
      <c r="M1126" s="12"/>
      <c r="N1126" s="12">
        <v>52.663271584675194</v>
      </c>
      <c r="O1126" s="13"/>
      <c r="P1126" s="12" t="s">
        <v>231</v>
      </c>
      <c r="Q1126" s="12">
        <f t="shared" ref="Q1126:Q1129" si="560">B1126*$N1126</f>
        <v>466129621.01108092</v>
      </c>
      <c r="R1126" s="12">
        <f t="shared" si="554"/>
        <v>28916138.508627117</v>
      </c>
      <c r="S1126" s="12">
        <f t="shared" si="555"/>
        <v>85707473.29973866</v>
      </c>
      <c r="T1126" s="12"/>
      <c r="U1126" s="12"/>
      <c r="V1126" s="12">
        <f t="shared" ref="V1126" si="561">G1126*$N1126</f>
        <v>4980628.9101206567</v>
      </c>
      <c r="W1126" s="12"/>
      <c r="X1126" s="12"/>
      <c r="Y1126" s="12"/>
      <c r="Z1126" s="12"/>
      <c r="AA1126" s="12"/>
      <c r="AB1126" s="12"/>
      <c r="AC1126" s="13"/>
      <c r="AD1126" s="12" t="s">
        <v>231</v>
      </c>
      <c r="AE1126" s="12">
        <f t="shared" si="557"/>
        <v>3.3123400006731902</v>
      </c>
      <c r="AF1126" s="12">
        <f t="shared" si="558"/>
        <v>0.20547950168748255</v>
      </c>
      <c r="AG1126" s="12">
        <f t="shared" si="559"/>
        <v>0.60904151843335663</v>
      </c>
      <c r="AH1126" s="12"/>
      <c r="AI1126" s="12"/>
      <c r="AJ1126" s="12">
        <f>V1126/$Q$1135</f>
        <v>3.5392593870600175E-2</v>
      </c>
      <c r="AK1126" s="12"/>
      <c r="AL1126" s="12"/>
      <c r="AM1126" s="12"/>
      <c r="AN1126" s="12"/>
      <c r="AO1126" s="12"/>
      <c r="AP1126" s="12"/>
      <c r="AQ1126" s="13"/>
    </row>
    <row r="1127" spans="1:43" x14ac:dyDescent="0.25">
      <c r="A1127" s="12" t="s">
        <v>232</v>
      </c>
      <c r="B1127">
        <v>12377507</v>
      </c>
      <c r="C1127">
        <v>828523</v>
      </c>
      <c r="D1127">
        <v>1050035</v>
      </c>
      <c r="H1127" s="12"/>
      <c r="I1127" s="12"/>
      <c r="J1127" s="12"/>
      <c r="K1127" s="12"/>
      <c r="L1127" s="12"/>
      <c r="M1127" s="12"/>
      <c r="N1127" s="12">
        <v>5.27428246560173</v>
      </c>
      <c r="O1127" s="13"/>
      <c r="P1127" s="12" t="s">
        <v>232</v>
      </c>
      <c r="Q1127" s="12">
        <f t="shared" si="560"/>
        <v>65282468.137962669</v>
      </c>
      <c r="R1127" s="12">
        <f t="shared" si="554"/>
        <v>4369864.3312477423</v>
      </c>
      <c r="S1127" s="12">
        <f t="shared" si="555"/>
        <v>5538181.1887681121</v>
      </c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3"/>
      <c r="AD1127" s="12" t="s">
        <v>232</v>
      </c>
      <c r="AE1127" s="12">
        <f t="shared" si="557"/>
        <v>0.46390042771151491</v>
      </c>
      <c r="AF1127" s="12">
        <f t="shared" si="558"/>
        <v>3.1052470749467358E-2</v>
      </c>
      <c r="AG1127" s="12">
        <f t="shared" si="559"/>
        <v>3.9354587770547053E-2</v>
      </c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3"/>
    </row>
    <row r="1128" spans="1:43" x14ac:dyDescent="0.25">
      <c r="A1128" s="12" t="s">
        <v>233</v>
      </c>
      <c r="B1128">
        <v>40056661</v>
      </c>
      <c r="C1128">
        <v>2500660</v>
      </c>
      <c r="D1128">
        <v>5302076</v>
      </c>
      <c r="F1128">
        <v>10250</v>
      </c>
      <c r="H1128" s="12"/>
      <c r="I1128" s="12"/>
      <c r="J1128" s="12"/>
      <c r="K1128" s="12"/>
      <c r="L1128" s="12"/>
      <c r="M1128" s="12"/>
      <c r="N1128" s="12">
        <v>1</v>
      </c>
      <c r="O1128" s="13"/>
      <c r="P1128" s="12" t="s">
        <v>233</v>
      </c>
      <c r="Q1128" s="12">
        <f t="shared" si="560"/>
        <v>40056661</v>
      </c>
      <c r="R1128" s="12">
        <f t="shared" si="554"/>
        <v>2500660</v>
      </c>
      <c r="S1128" s="12">
        <f t="shared" si="555"/>
        <v>5302076</v>
      </c>
      <c r="T1128" s="12"/>
      <c r="U1128" s="12">
        <f t="shared" si="556"/>
        <v>10250</v>
      </c>
      <c r="V1128" s="12"/>
      <c r="W1128" s="12"/>
      <c r="X1128" s="12"/>
      <c r="Y1128" s="12"/>
      <c r="Z1128" s="12"/>
      <c r="AA1128" s="12"/>
      <c r="AB1128" s="12"/>
      <c r="AC1128" s="13"/>
      <c r="AD1128" s="12" t="s">
        <v>233</v>
      </c>
      <c r="AE1128" s="12">
        <f t="shared" si="557"/>
        <v>0.28464460215145099</v>
      </c>
      <c r="AF1128" s="12">
        <f t="shared" si="558"/>
        <v>1.7769812886202555E-2</v>
      </c>
      <c r="AG1128" s="12">
        <f t="shared" si="559"/>
        <v>3.7676812692819216E-2</v>
      </c>
      <c r="AH1128" s="12"/>
      <c r="AI1128" s="12">
        <f>U1128/$Q$1135</f>
        <v>7.2837003864410278E-5</v>
      </c>
      <c r="AJ1128" s="12"/>
      <c r="AK1128" s="12"/>
      <c r="AL1128" s="12"/>
      <c r="AM1128" s="12"/>
      <c r="AN1128" s="12"/>
      <c r="AO1128" s="12"/>
      <c r="AP1128" s="12"/>
      <c r="AQ1128" s="13"/>
    </row>
    <row r="1129" spans="1:43" x14ac:dyDescent="0.25">
      <c r="A1129" s="12" t="s">
        <v>234</v>
      </c>
      <c r="B1129">
        <v>13780892</v>
      </c>
      <c r="C1129">
        <v>848739</v>
      </c>
      <c r="D1129">
        <v>681923</v>
      </c>
      <c r="H1129" s="12"/>
      <c r="I1129" s="12"/>
      <c r="J1129" s="12"/>
      <c r="K1129" s="12"/>
      <c r="L1129" s="12"/>
      <c r="M1129" s="12"/>
      <c r="N1129" s="12">
        <v>9.4133004498598787</v>
      </c>
      <c r="O1129" s="13"/>
      <c r="P1129" s="12" t="s">
        <v>234</v>
      </c>
      <c r="Q1129" s="12">
        <f t="shared" si="560"/>
        <v>129723676.8630704</v>
      </c>
      <c r="R1129" s="12">
        <f t="shared" si="554"/>
        <v>7989435.2105136234</v>
      </c>
      <c r="S1129" s="12">
        <f t="shared" si="555"/>
        <v>6419146.0826697983</v>
      </c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3"/>
      <c r="AD1129" s="12" t="s">
        <v>234</v>
      </c>
      <c r="AE1129" s="12">
        <f t="shared" si="557"/>
        <v>0.92182282468107013</v>
      </c>
      <c r="AF1129" s="12">
        <f t="shared" si="558"/>
        <v>5.6773319346598669E-2</v>
      </c>
      <c r="AG1129" s="12">
        <f t="shared" si="559"/>
        <v>4.5614767612647239E-2</v>
      </c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3"/>
    </row>
    <row r="1130" spans="1:43" x14ac:dyDescent="0.25">
      <c r="A1130" s="12" t="s">
        <v>235</v>
      </c>
      <c r="B1130">
        <v>24579688</v>
      </c>
      <c r="C1130">
        <v>1540747</v>
      </c>
      <c r="D1130">
        <v>2917575</v>
      </c>
      <c r="H1130" s="12"/>
      <c r="I1130" s="12"/>
      <c r="J1130" s="12"/>
      <c r="K1130" s="12"/>
      <c r="L1130" s="12"/>
      <c r="M1130" s="12"/>
      <c r="N1130" s="12">
        <v>3.3537949993383345</v>
      </c>
      <c r="O1130" s="13"/>
      <c r="P1130" s="12" t="s">
        <v>235</v>
      </c>
      <c r="Q1130" s="12">
        <f t="shared" ref="Q1130:Q1134" si="562">B1130*$N1130</f>
        <v>82435234.699696466</v>
      </c>
      <c r="R1130" s="12">
        <f t="shared" ref="R1130:R1134" si="563">C1130*$N1130</f>
        <v>5167349.5838455409</v>
      </c>
      <c r="S1130" s="12">
        <f t="shared" ref="S1130:S1134" si="564">D1130*$N1130</f>
        <v>9784948.4451945405</v>
      </c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3"/>
      <c r="AD1130" s="12" t="s">
        <v>235</v>
      </c>
      <c r="AE1130" s="12">
        <f t="shared" si="557"/>
        <v>0.58578883008637661</v>
      </c>
      <c r="AF1130" s="12">
        <f t="shared" si="558"/>
        <v>3.6719440156811368E-2</v>
      </c>
      <c r="AG1130" s="12">
        <f t="shared" si="559"/>
        <v>6.953232465518927E-2</v>
      </c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3"/>
    </row>
    <row r="1131" spans="1:43" x14ac:dyDescent="0.25">
      <c r="A1131" s="12" t="s">
        <v>236</v>
      </c>
      <c r="B1131">
        <v>309972</v>
      </c>
      <c r="C1131">
        <v>30879</v>
      </c>
      <c r="D1131">
        <v>10047</v>
      </c>
      <c r="F1131">
        <v>35090</v>
      </c>
      <c r="H1131" s="12"/>
      <c r="I1131" s="12"/>
      <c r="J1131" s="12"/>
      <c r="K1131" s="12"/>
      <c r="L1131" s="12"/>
      <c r="M1131" s="12"/>
      <c r="N1131" s="12">
        <v>3.7705854651120836</v>
      </c>
      <c r="O1131" s="13"/>
      <c r="P1131" s="12" t="s">
        <v>236</v>
      </c>
      <c r="Q1131" s="12">
        <f t="shared" si="562"/>
        <v>1168775.9177917228</v>
      </c>
      <c r="R1131" s="12">
        <f t="shared" si="563"/>
        <v>116431.90857719602</v>
      </c>
      <c r="S1131" s="12">
        <f t="shared" si="564"/>
        <v>37883.072167981103</v>
      </c>
      <c r="T1131" s="12"/>
      <c r="U1131" s="12">
        <f t="shared" ref="U1131:U1134" si="565">F1131*$N1131</f>
        <v>132309.84397078303</v>
      </c>
      <c r="V1131" s="12"/>
      <c r="W1131" s="12"/>
      <c r="X1131" s="12"/>
      <c r="Y1131" s="12"/>
      <c r="Z1131" s="12"/>
      <c r="AA1131" s="12"/>
      <c r="AB1131" s="12"/>
      <c r="AC1131" s="13"/>
      <c r="AD1131" s="12" t="s">
        <v>236</v>
      </c>
      <c r="AE1131" s="12">
        <f t="shared" si="557"/>
        <v>8.3053791259341831E-3</v>
      </c>
      <c r="AF1131" s="12">
        <f t="shared" si="558"/>
        <v>8.2737086585150151E-4</v>
      </c>
      <c r="AG1131" s="12">
        <f t="shared" si="559"/>
        <v>2.6919897306292419E-4</v>
      </c>
      <c r="AH1131" s="12"/>
      <c r="AI1131" s="12">
        <f>U1131/$Q$1135</f>
        <v>9.4020025527799457E-4</v>
      </c>
      <c r="AJ1131" s="12"/>
      <c r="AK1131" s="12"/>
      <c r="AL1131" s="12"/>
      <c r="AM1131" s="12"/>
      <c r="AN1131" s="12"/>
      <c r="AO1131" s="12"/>
      <c r="AP1131" s="12"/>
      <c r="AQ1131" s="13"/>
    </row>
    <row r="1132" spans="1:43" x14ac:dyDescent="0.25">
      <c r="A1132" s="12" t="s">
        <v>237</v>
      </c>
      <c r="B1132">
        <v>6315345</v>
      </c>
      <c r="C1132">
        <v>376065</v>
      </c>
      <c r="D1132">
        <v>490021</v>
      </c>
      <c r="H1132" s="12"/>
      <c r="I1132" s="12"/>
      <c r="J1132" s="12"/>
      <c r="K1132" s="12"/>
      <c r="L1132" s="12"/>
      <c r="M1132" s="12"/>
      <c r="N1132" s="12">
        <v>10.154589962199262</v>
      </c>
      <c r="O1132" s="13"/>
      <c r="P1132" s="12" t="s">
        <v>237</v>
      </c>
      <c r="Q1132" s="12">
        <f t="shared" si="562"/>
        <v>64129738.944825299</v>
      </c>
      <c r="R1132" s="12">
        <f t="shared" si="563"/>
        <v>3818785.8741344656</v>
      </c>
      <c r="S1132" s="12">
        <f t="shared" si="564"/>
        <v>4975962.3278668448</v>
      </c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3"/>
      <c r="AD1132" s="12" t="s">
        <v>237</v>
      </c>
      <c r="AE1132" s="12">
        <f t="shared" si="557"/>
        <v>0.4557090773997915</v>
      </c>
      <c r="AF1132" s="12">
        <f t="shared" si="558"/>
        <v>2.7136480143579264E-2</v>
      </c>
      <c r="AG1132" s="12">
        <f t="shared" si="559"/>
        <v>3.5359432907707058E-2</v>
      </c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3"/>
    </row>
    <row r="1133" spans="1:43" x14ac:dyDescent="0.25">
      <c r="A1133" s="12" t="s">
        <v>238</v>
      </c>
      <c r="B1133">
        <v>36921429</v>
      </c>
      <c r="C1133">
        <v>1954067</v>
      </c>
      <c r="D1133">
        <v>2156888</v>
      </c>
      <c r="F1133">
        <v>15156</v>
      </c>
      <c r="G1133">
        <v>100287</v>
      </c>
      <c r="H1133" s="12"/>
      <c r="I1133" s="12"/>
      <c r="J1133" s="12"/>
      <c r="K1133" s="12"/>
      <c r="L1133" s="12"/>
      <c r="M1133" s="12"/>
      <c r="N1133" s="12">
        <v>2.4585723137428261</v>
      </c>
      <c r="O1133" s="13"/>
      <c r="P1133" s="12" t="s">
        <v>238</v>
      </c>
      <c r="Q1133" s="12">
        <f t="shared" si="562"/>
        <v>90774003.123221487</v>
      </c>
      <c r="R1133" s="12">
        <f t="shared" si="563"/>
        <v>4804215.0253985031</v>
      </c>
      <c r="S1133" s="12">
        <f t="shared" si="564"/>
        <v>5302865.1206441363</v>
      </c>
      <c r="T1133" s="12"/>
      <c r="U1133" s="12">
        <f t="shared" si="565"/>
        <v>37262.12198708627</v>
      </c>
      <c r="V1133" s="12">
        <f t="shared" ref="V1133" si="566">G1133*$N1133</f>
        <v>246562.8416283268</v>
      </c>
      <c r="W1133" s="12"/>
      <c r="X1133" s="12"/>
      <c r="Y1133" s="12"/>
      <c r="Z1133" s="12"/>
      <c r="AA1133" s="12"/>
      <c r="AB1133" s="12"/>
      <c r="AC1133" s="13"/>
      <c r="AD1133" s="12" t="s">
        <v>238</v>
      </c>
      <c r="AE1133" s="12">
        <f t="shared" si="557"/>
        <v>0.64504452841698279</v>
      </c>
      <c r="AF1133" s="12">
        <f t="shared" si="558"/>
        <v>3.4138988133698409E-2</v>
      </c>
      <c r="AG1133" s="12">
        <f t="shared" si="559"/>
        <v>3.7682420222907652E-2</v>
      </c>
      <c r="AH1133" s="12"/>
      <c r="AI1133" s="12">
        <f>U1133/$Q$1135</f>
        <v>2.6478647055312488E-4</v>
      </c>
      <c r="AJ1133" s="12">
        <f>V1133/$Q$1135</f>
        <v>1.7520876730246261E-3</v>
      </c>
      <c r="AK1133" s="12"/>
      <c r="AL1133" s="12"/>
      <c r="AM1133" s="12"/>
      <c r="AN1133" s="12"/>
      <c r="AO1133" s="12"/>
      <c r="AP1133" s="12"/>
      <c r="AQ1133" s="13"/>
    </row>
    <row r="1134" spans="1:43" x14ac:dyDescent="0.25">
      <c r="A1134" s="12" t="s">
        <v>239</v>
      </c>
      <c r="B1134">
        <v>9068926</v>
      </c>
      <c r="C1134">
        <v>546876</v>
      </c>
      <c r="D1134">
        <v>216858</v>
      </c>
      <c r="F1134">
        <v>12889</v>
      </c>
      <c r="H1134" s="12"/>
      <c r="I1134" s="12"/>
      <c r="J1134" s="12"/>
      <c r="K1134" s="12"/>
      <c r="L1134" s="12"/>
      <c r="M1134" s="12"/>
      <c r="N1134" s="12">
        <v>5.7441821194253215</v>
      </c>
      <c r="O1134" s="13"/>
      <c r="P1134" s="12" t="s">
        <v>239</v>
      </c>
      <c r="Q1134" s="12">
        <f t="shared" si="562"/>
        <v>52093562.571591407</v>
      </c>
      <c r="R1134" s="12">
        <f t="shared" si="563"/>
        <v>3141355.3407428423</v>
      </c>
      <c r="S1134" s="12">
        <f t="shared" si="564"/>
        <v>1245671.8460543363</v>
      </c>
      <c r="T1134" s="12"/>
      <c r="U1134" s="12">
        <f t="shared" si="565"/>
        <v>74036.763337272976</v>
      </c>
      <c r="V1134" s="12"/>
      <c r="W1134" s="12"/>
      <c r="X1134" s="12"/>
      <c r="Y1134" s="12"/>
      <c r="Z1134" s="12"/>
      <c r="AA1134" s="12"/>
      <c r="AB1134" s="12"/>
      <c r="AC1134" s="13"/>
      <c r="AD1134" s="12" t="s">
        <v>239</v>
      </c>
      <c r="AE1134" s="12">
        <f t="shared" si="557"/>
        <v>0.37017941642320995</v>
      </c>
      <c r="AF1134" s="12">
        <f t="shared" si="558"/>
        <v>2.2322625472504611E-2</v>
      </c>
      <c r="AG1134" s="12">
        <f t="shared" si="559"/>
        <v>8.8518053721801729E-3</v>
      </c>
      <c r="AH1134" s="12"/>
      <c r="AI1134" s="12">
        <f>U1134/$Q$1135</f>
        <v>5.2610887973711037E-4</v>
      </c>
      <c r="AJ1134" s="12"/>
      <c r="AK1134" s="12"/>
      <c r="AL1134" s="12"/>
      <c r="AM1134" s="12"/>
      <c r="AN1134" s="12"/>
      <c r="AO1134" s="12"/>
      <c r="AP1134" s="12"/>
      <c r="AQ1134" s="13"/>
    </row>
    <row r="1135" spans="1:43" ht="15.75" x14ac:dyDescent="0.25">
      <c r="A1135" s="11" t="s">
        <v>240</v>
      </c>
      <c r="B1135" s="12">
        <f t="shared" ref="B1135:M1135" si="567">AVERAGE(B1125:B1129)</f>
        <v>15146087.800000001</v>
      </c>
      <c r="C1135" s="12">
        <f t="shared" si="567"/>
        <v>953514.6</v>
      </c>
      <c r="D1135" s="12">
        <f t="shared" si="567"/>
        <v>1740807.4</v>
      </c>
      <c r="E1135" s="12" t="e">
        <f t="shared" si="567"/>
        <v>#DIV/0!</v>
      </c>
      <c r="F1135" s="12">
        <f t="shared" si="567"/>
        <v>11874.5</v>
      </c>
      <c r="G1135" s="12">
        <f t="shared" si="567"/>
        <v>94575</v>
      </c>
      <c r="H1135" s="12" t="e">
        <f t="shared" si="567"/>
        <v>#DIV/0!</v>
      </c>
      <c r="I1135" s="12" t="e">
        <f t="shared" si="567"/>
        <v>#DIV/0!</v>
      </c>
      <c r="J1135" s="12" t="e">
        <f t="shared" si="567"/>
        <v>#DIV/0!</v>
      </c>
      <c r="K1135" s="12" t="e">
        <f t="shared" si="567"/>
        <v>#DIV/0!</v>
      </c>
      <c r="L1135" s="12" t="e">
        <f t="shared" si="567"/>
        <v>#DIV/0!</v>
      </c>
      <c r="M1135" s="12" t="e">
        <f t="shared" si="567"/>
        <v>#DIV/0!</v>
      </c>
      <c r="N1135" s="12"/>
      <c r="O1135" s="13"/>
      <c r="P1135" s="11" t="s">
        <v>240</v>
      </c>
      <c r="Q1135" s="12">
        <f>AVERAGE(Q1125:Q1129)</f>
        <v>140725173.41708463</v>
      </c>
      <c r="R1135" s="12">
        <f>AVERAGE(R1125:R1129)</f>
        <v>8784948.6053518914</v>
      </c>
      <c r="S1135" s="12">
        <f>AVERAGE(S1125:S1129)</f>
        <v>20624544.78282335</v>
      </c>
      <c r="T1135" s="12"/>
      <c r="U1135" s="12">
        <f>AVERAGE(U1125:U1129)</f>
        <v>29851.537720664066</v>
      </c>
      <c r="V1135" s="12">
        <f>AVERAGE(V1125:V1129)</f>
        <v>4980628.9101206567</v>
      </c>
      <c r="W1135" s="12"/>
      <c r="X1135" s="12"/>
      <c r="Y1135" s="12"/>
      <c r="Z1135" s="12"/>
      <c r="AA1135" s="12"/>
      <c r="AB1135" s="12"/>
      <c r="AC1135" s="13"/>
      <c r="AD1135" s="11" t="s">
        <v>240</v>
      </c>
      <c r="AE1135" s="12">
        <f>AVERAGE(AE1125:AE1129)</f>
        <v>0.99999999999999978</v>
      </c>
      <c r="AF1135" s="12">
        <f>AVERAGE(AF1125:AF1129)</f>
        <v>6.2426276635771862E-2</v>
      </c>
      <c r="AG1135" s="12">
        <f>AVERAGE(AG1125:AG1129)</f>
        <v>0.14655902907787385</v>
      </c>
      <c r="AH1135" s="12"/>
      <c r="AI1135" s="12">
        <f>AVERAGE(AI1125:AI1129)</f>
        <v>2.1212649447010709E-4</v>
      </c>
      <c r="AJ1135" s="12">
        <f>AVERAGE(AJ1125:AJ1129)</f>
        <v>3.5392593870600175E-2</v>
      </c>
      <c r="AK1135" s="12"/>
      <c r="AL1135" s="12"/>
      <c r="AM1135" s="12"/>
      <c r="AN1135" s="12"/>
      <c r="AO1135" s="12"/>
      <c r="AP1135" s="12"/>
      <c r="AQ1135" s="13"/>
    </row>
    <row r="1136" spans="1:43" ht="15.75" x14ac:dyDescent="0.25">
      <c r="A1136" s="11" t="s">
        <v>241</v>
      </c>
      <c r="B1136" s="12">
        <f>AVERAGE(B1130:B1134)</f>
        <v>15439072</v>
      </c>
      <c r="C1136" s="12">
        <f t="shared" ref="C1136:M1136" si="568">AVERAGE(C1130:C1134)</f>
        <v>889726.8</v>
      </c>
      <c r="D1136" s="12">
        <f t="shared" si="568"/>
        <v>1158277.8</v>
      </c>
      <c r="E1136" s="12" t="e">
        <f t="shared" si="568"/>
        <v>#DIV/0!</v>
      </c>
      <c r="F1136" s="12">
        <f t="shared" si="568"/>
        <v>21045</v>
      </c>
      <c r="G1136" s="12">
        <f t="shared" si="568"/>
        <v>100287</v>
      </c>
      <c r="H1136" s="12" t="e">
        <f t="shared" si="568"/>
        <v>#DIV/0!</v>
      </c>
      <c r="I1136" s="12" t="e">
        <f t="shared" si="568"/>
        <v>#DIV/0!</v>
      </c>
      <c r="J1136" s="12" t="e">
        <f t="shared" si="568"/>
        <v>#DIV/0!</v>
      </c>
      <c r="K1136" s="12" t="e">
        <f t="shared" si="568"/>
        <v>#DIV/0!</v>
      </c>
      <c r="L1136" s="12" t="e">
        <f t="shared" si="568"/>
        <v>#DIV/0!</v>
      </c>
      <c r="M1136" s="12" t="e">
        <f t="shared" si="568"/>
        <v>#DIV/0!</v>
      </c>
      <c r="N1136" s="12"/>
      <c r="O1136" s="13"/>
      <c r="P1136" s="11" t="s">
        <v>241</v>
      </c>
      <c r="Q1136" s="12">
        <f>AVERAGE(Q1130:Q1134)</f>
        <v>58120263.051425278</v>
      </c>
      <c r="R1136" s="12">
        <f t="shared" ref="R1136:V1136" si="569">AVERAGE(R1130:R1134)</f>
        <v>3409627.5465397099</v>
      </c>
      <c r="S1136" s="12">
        <f t="shared" si="569"/>
        <v>4269466.162385568</v>
      </c>
      <c r="T1136" s="12"/>
      <c r="U1136" s="12">
        <f t="shared" si="569"/>
        <v>81202.909765047429</v>
      </c>
      <c r="V1136" s="12">
        <f t="shared" si="569"/>
        <v>246562.8416283268</v>
      </c>
      <c r="W1136" s="12"/>
      <c r="X1136" s="12"/>
      <c r="Y1136" s="12"/>
      <c r="Z1136" s="12"/>
      <c r="AA1136" s="12"/>
      <c r="AB1136" s="12"/>
      <c r="AC1136" s="13"/>
      <c r="AD1136" s="11" t="s">
        <v>241</v>
      </c>
      <c r="AE1136" s="12">
        <f>AVERAGE(AE1130:AE1134)</f>
        <v>0.41300544629045904</v>
      </c>
      <c r="AF1136" s="12">
        <f>AVERAGE(AF1130:AF1134)</f>
        <v>2.4228980954489034E-2</v>
      </c>
      <c r="AG1136" s="12">
        <f>AVERAGE(AG1130:AG1134)</f>
        <v>3.0339036426209415E-2</v>
      </c>
      <c r="AH1136" s="12"/>
      <c r="AI1136" s="12">
        <f>AVERAGE(AI1130:AI1134)</f>
        <v>5.7703186852274329E-4</v>
      </c>
      <c r="AJ1136" s="12">
        <f>AVERAGE(AJ1130:AJ1134)</f>
        <v>1.7520876730246261E-3</v>
      </c>
      <c r="AK1136" s="12"/>
      <c r="AL1136" s="12"/>
      <c r="AM1136" s="12"/>
      <c r="AN1136" s="12"/>
      <c r="AO1136" s="12"/>
      <c r="AP1136" s="12"/>
      <c r="AQ1136" s="13"/>
    </row>
    <row r="1137" spans="1:43" ht="15.75" x14ac:dyDescent="0.25">
      <c r="A1137" s="11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5"/>
      <c r="P1137" s="11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5"/>
      <c r="AD1137" s="11" t="s">
        <v>242</v>
      </c>
      <c r="AE1137" s="14">
        <f>TTEST(AE1125:AE1129,AE1130:AE1134,1,2)</f>
        <v>0.18092265556886528</v>
      </c>
      <c r="AF1137" s="14">
        <f>TTEST(AF1125:AF1129,AF1130:AF1134,1,2)</f>
        <v>0.16881993915886656</v>
      </c>
      <c r="AG1137" s="14">
        <f>TTEST(AG1125:AG1129,AG1130:AG1134,1,2)</f>
        <v>0.17389485828467119</v>
      </c>
      <c r="AH1137" s="14"/>
      <c r="AI1137" s="14">
        <f>TTEST(AI1125:AI1129,AI1130:AI1134,1,2)</f>
        <v>0.13772171721179924</v>
      </c>
      <c r="AJ1137" s="14" t="e">
        <f>TTEST(AJ1125:AJ1129,AJ1130:AJ1134,1,2)</f>
        <v>#DIV/0!</v>
      </c>
      <c r="AK1137" s="14"/>
      <c r="AL1137" s="14"/>
      <c r="AM1137" s="14"/>
      <c r="AN1137" s="14"/>
      <c r="AO1137" s="14"/>
      <c r="AP1137" s="14"/>
      <c r="AQ1137" s="15"/>
    </row>
    <row r="1138" spans="1:43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</row>
    <row r="1139" spans="1:43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</row>
    <row r="1140" spans="1:43" ht="15.75" x14ac:dyDescent="0.25">
      <c r="A1140" s="11" t="s">
        <v>216</v>
      </c>
      <c r="B1140" s="17" t="s">
        <v>92</v>
      </c>
      <c r="C1140" s="17"/>
      <c r="D1140" s="17"/>
      <c r="E1140" s="17"/>
      <c r="F1140" s="17"/>
      <c r="G1140" s="17"/>
      <c r="H1140" s="17"/>
      <c r="I1140" s="17"/>
      <c r="J1140" s="17"/>
      <c r="K1140" s="17"/>
      <c r="L1140" s="17"/>
      <c r="M1140" s="12"/>
      <c r="N1140" s="12"/>
      <c r="O1140" s="13"/>
      <c r="P1140" s="11" t="s">
        <v>217</v>
      </c>
      <c r="Q1140" s="17" t="str">
        <f>B1140</f>
        <v>Adenosine</v>
      </c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2"/>
      <c r="AC1140" s="13"/>
      <c r="AD1140" s="11" t="s">
        <v>214</v>
      </c>
      <c r="AE1140" s="17" t="str">
        <f>B1140</f>
        <v>Adenosine</v>
      </c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2"/>
      <c r="AQ1140" s="13"/>
    </row>
    <row r="1141" spans="1:43" x14ac:dyDescent="0.25">
      <c r="A1141" s="12"/>
      <c r="B1141" s="14" t="s">
        <v>218</v>
      </c>
      <c r="C1141" s="14" t="s">
        <v>219</v>
      </c>
      <c r="D1141" s="14" t="s">
        <v>220</v>
      </c>
      <c r="E1141" s="14" t="s">
        <v>221</v>
      </c>
      <c r="F1141" s="14" t="s">
        <v>222</v>
      </c>
      <c r="G1141" s="14" t="s">
        <v>223</v>
      </c>
      <c r="H1141" s="14" t="s">
        <v>224</v>
      </c>
      <c r="I1141" s="14" t="s">
        <v>225</v>
      </c>
      <c r="J1141" s="14" t="s">
        <v>226</v>
      </c>
      <c r="K1141" s="14" t="s">
        <v>227</v>
      </c>
      <c r="L1141" s="14" t="s">
        <v>228</v>
      </c>
      <c r="M1141" s="14" t="s">
        <v>229</v>
      </c>
      <c r="N1141" s="14" t="s">
        <v>213</v>
      </c>
      <c r="O1141" s="13"/>
      <c r="P1141" s="12"/>
      <c r="Q1141" s="14" t="s">
        <v>218</v>
      </c>
      <c r="R1141" s="14" t="s">
        <v>219</v>
      </c>
      <c r="S1141" s="14" t="s">
        <v>220</v>
      </c>
      <c r="T1141" s="14" t="s">
        <v>221</v>
      </c>
      <c r="U1141" s="14" t="s">
        <v>222</v>
      </c>
      <c r="V1141" s="14" t="s">
        <v>223</v>
      </c>
      <c r="W1141" s="14" t="s">
        <v>224</v>
      </c>
      <c r="X1141" s="14" t="s">
        <v>225</v>
      </c>
      <c r="Y1141" s="14" t="s">
        <v>226</v>
      </c>
      <c r="Z1141" s="14" t="s">
        <v>227</v>
      </c>
      <c r="AA1141" s="14" t="s">
        <v>228</v>
      </c>
      <c r="AB1141" s="14" t="s">
        <v>229</v>
      </c>
      <c r="AC1141" s="13"/>
      <c r="AD1141" s="12"/>
      <c r="AE1141" s="14" t="s">
        <v>218</v>
      </c>
      <c r="AF1141" s="14" t="s">
        <v>219</v>
      </c>
      <c r="AG1141" s="14" t="s">
        <v>220</v>
      </c>
      <c r="AH1141" s="14" t="s">
        <v>221</v>
      </c>
      <c r="AI1141" s="14" t="s">
        <v>222</v>
      </c>
      <c r="AJ1141" s="14" t="s">
        <v>223</v>
      </c>
      <c r="AK1141" s="14" t="s">
        <v>224</v>
      </c>
      <c r="AL1141" s="14" t="s">
        <v>225</v>
      </c>
      <c r="AM1141" s="14" t="s">
        <v>226</v>
      </c>
      <c r="AN1141" s="14" t="s">
        <v>227</v>
      </c>
      <c r="AO1141" s="14" t="s">
        <v>228</v>
      </c>
      <c r="AP1141" s="14" t="s">
        <v>229</v>
      </c>
      <c r="AQ1141" s="13"/>
    </row>
    <row r="1142" spans="1:43" x14ac:dyDescent="0.25">
      <c r="A1142" s="12" t="s">
        <v>230</v>
      </c>
      <c r="B1142">
        <v>178008</v>
      </c>
      <c r="C1142">
        <v>14568</v>
      </c>
      <c r="F1142" s="12"/>
      <c r="G1142" s="12"/>
      <c r="H1142" s="12"/>
      <c r="I1142" s="12"/>
      <c r="J1142" s="12"/>
      <c r="K1142" s="12"/>
      <c r="L1142" s="12"/>
      <c r="M1142" s="12"/>
      <c r="N1142" s="12">
        <v>3.6634621409977131</v>
      </c>
      <c r="O1142" s="13"/>
      <c r="P1142" s="12" t="s">
        <v>230</v>
      </c>
      <c r="Q1142" s="12">
        <f>B1142*$N1142</f>
        <v>652125.56879472092</v>
      </c>
      <c r="R1142" s="12">
        <f t="shared" ref="R1142:R1146" si="570">C1142*$N1142</f>
        <v>53369.316470054684</v>
      </c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3"/>
      <c r="AD1142" s="12" t="s">
        <v>230</v>
      </c>
      <c r="AE1142" s="12">
        <f t="shared" ref="AE1142:AE1151" si="571">Q1142/$Q$1152</f>
        <v>3.1866620471760125E-3</v>
      </c>
      <c r="AF1142" s="12">
        <f t="shared" ref="AF1142:AF1151" si="572">R1142/$Q$1152</f>
        <v>2.6079329413992715E-4</v>
      </c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3"/>
    </row>
    <row r="1143" spans="1:43" x14ac:dyDescent="0.25">
      <c r="A1143" s="12" t="s">
        <v>231</v>
      </c>
      <c r="B1143">
        <v>14881268</v>
      </c>
      <c r="C1143">
        <v>1039845</v>
      </c>
      <c r="D1143">
        <v>12130</v>
      </c>
      <c r="F1143" s="12"/>
      <c r="G1143" s="12"/>
      <c r="H1143" s="12"/>
      <c r="I1143" s="12"/>
      <c r="J1143" s="12"/>
      <c r="K1143" s="12"/>
      <c r="L1143" s="12"/>
      <c r="M1143" s="12"/>
      <c r="N1143" s="12">
        <v>52.663271584675194</v>
      </c>
      <c r="O1143" s="13"/>
      <c r="P1143" s="12" t="s">
        <v>231</v>
      </c>
      <c r="Q1143" s="12">
        <f t="shared" ref="Q1143:Q1146" si="573">B1143*$N1143</f>
        <v>783696258.20833623</v>
      </c>
      <c r="R1143" s="12">
        <f t="shared" si="570"/>
        <v>54761639.640966579</v>
      </c>
      <c r="S1143" s="12">
        <f t="shared" ref="S1143" si="574">D1143*$N1143</f>
        <v>638805.48432211007</v>
      </c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3"/>
      <c r="AD1143" s="12" t="s">
        <v>231</v>
      </c>
      <c r="AE1143" s="12">
        <f t="shared" si="571"/>
        <v>3.8295924006814901</v>
      </c>
      <c r="AF1143" s="12">
        <f t="shared" si="572"/>
        <v>0.26759698903928381</v>
      </c>
      <c r="AG1143" s="12">
        <f>S1143/$Q$1152</f>
        <v>3.121572423819427E-3</v>
      </c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3"/>
    </row>
    <row r="1144" spans="1:43" x14ac:dyDescent="0.25">
      <c r="A1144" s="12" t="s">
        <v>232</v>
      </c>
      <c r="B1144">
        <v>9426306</v>
      </c>
      <c r="C1144">
        <v>739477</v>
      </c>
      <c r="F1144" s="12"/>
      <c r="G1144" s="12"/>
      <c r="H1144" s="12"/>
      <c r="I1144" s="12"/>
      <c r="J1144" s="12"/>
      <c r="K1144" s="12"/>
      <c r="L1144" s="12"/>
      <c r="M1144" s="12"/>
      <c r="N1144" s="12">
        <v>5.27428246560173</v>
      </c>
      <c r="O1144" s="13"/>
      <c r="P1144" s="12" t="s">
        <v>232</v>
      </c>
      <c r="Q1144" s="12">
        <f t="shared" si="573"/>
        <v>49717000.45119638</v>
      </c>
      <c r="R1144" s="12">
        <f t="shared" si="570"/>
        <v>3900210.5748157706</v>
      </c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3"/>
      <c r="AD1144" s="12" t="s">
        <v>232</v>
      </c>
      <c r="AE1144" s="12">
        <f t="shared" si="571"/>
        <v>0.2429459693323755</v>
      </c>
      <c r="AF1144" s="12">
        <f t="shared" si="572"/>
        <v>1.9058680734955671E-2</v>
      </c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3"/>
    </row>
    <row r="1145" spans="1:43" x14ac:dyDescent="0.25">
      <c r="A1145" s="12" t="s">
        <v>233</v>
      </c>
      <c r="B1145">
        <v>31235384</v>
      </c>
      <c r="C1145">
        <v>2408786</v>
      </c>
      <c r="F1145" s="12"/>
      <c r="G1145" s="12"/>
      <c r="H1145" s="12"/>
      <c r="I1145" s="12"/>
      <c r="J1145" s="12"/>
      <c r="K1145" s="12"/>
      <c r="L1145" s="12"/>
      <c r="M1145" s="12"/>
      <c r="N1145" s="12">
        <v>1</v>
      </c>
      <c r="O1145" s="13"/>
      <c r="P1145" s="12" t="s">
        <v>233</v>
      </c>
      <c r="Q1145" s="12">
        <f t="shared" si="573"/>
        <v>31235384</v>
      </c>
      <c r="R1145" s="12">
        <f t="shared" si="570"/>
        <v>2408786</v>
      </c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3"/>
      <c r="AD1145" s="12" t="s">
        <v>233</v>
      </c>
      <c r="AE1145" s="12">
        <f t="shared" si="571"/>
        <v>0.15263412061228573</v>
      </c>
      <c r="AF1145" s="12">
        <f t="shared" si="572"/>
        <v>1.1770719157900709E-2</v>
      </c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3"/>
    </row>
    <row r="1146" spans="1:43" x14ac:dyDescent="0.25">
      <c r="A1146" s="12" t="s">
        <v>234</v>
      </c>
      <c r="B1146">
        <v>16775231</v>
      </c>
      <c r="C1146">
        <v>1199614</v>
      </c>
      <c r="F1146" s="12"/>
      <c r="G1146" s="12"/>
      <c r="H1146" s="12"/>
      <c r="I1146" s="12"/>
      <c r="J1146" s="12"/>
      <c r="K1146" s="12"/>
      <c r="L1146" s="12"/>
      <c r="M1146" s="12"/>
      <c r="N1146" s="12">
        <v>9.4133004498598787</v>
      </c>
      <c r="O1146" s="13"/>
      <c r="P1146" s="12" t="s">
        <v>234</v>
      </c>
      <c r="Q1146" s="12">
        <f t="shared" si="573"/>
        <v>157910289.51880339</v>
      </c>
      <c r="R1146" s="12">
        <f t="shared" si="570"/>
        <v>11292327.005858209</v>
      </c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3"/>
      <c r="AD1146" s="12" t="s">
        <v>234</v>
      </c>
      <c r="AE1146" s="12">
        <f t="shared" si="571"/>
        <v>0.77164084732667271</v>
      </c>
      <c r="AF1146" s="12">
        <f t="shared" si="572"/>
        <v>5.5180829606754099E-2</v>
      </c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3"/>
    </row>
    <row r="1147" spans="1:43" x14ac:dyDescent="0.25">
      <c r="A1147" s="12" t="s">
        <v>235</v>
      </c>
      <c r="B1147">
        <v>7859711</v>
      </c>
      <c r="C1147">
        <v>813166</v>
      </c>
      <c r="F1147" s="12"/>
      <c r="G1147" s="12"/>
      <c r="H1147" s="12"/>
      <c r="I1147" s="12"/>
      <c r="J1147" s="12"/>
      <c r="K1147" s="12"/>
      <c r="L1147" s="12"/>
      <c r="M1147" s="12"/>
      <c r="N1147" s="12">
        <v>3.3537949993383345</v>
      </c>
      <c r="O1147" s="13"/>
      <c r="P1147" s="12" t="s">
        <v>235</v>
      </c>
      <c r="Q1147" s="12">
        <f t="shared" ref="Q1147:Q1151" si="575">B1147*$N1147</f>
        <v>26359859.448044501</v>
      </c>
      <c r="R1147" s="12">
        <f t="shared" ref="R1147:R1151" si="576">C1147*$N1147</f>
        <v>2727192.064431956</v>
      </c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3"/>
      <c r="AD1147" s="12" t="s">
        <v>235</v>
      </c>
      <c r="AE1147" s="12">
        <f t="shared" si="571"/>
        <v>0.12880949266753769</v>
      </c>
      <c r="AF1147" s="12">
        <f t="shared" si="572"/>
        <v>1.3326635026973758E-2</v>
      </c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3"/>
    </row>
    <row r="1148" spans="1:43" x14ac:dyDescent="0.25">
      <c r="A1148" s="12" t="s">
        <v>236</v>
      </c>
      <c r="B1148">
        <v>180875</v>
      </c>
      <c r="C1148">
        <v>41588</v>
      </c>
      <c r="F1148" s="12"/>
      <c r="G1148" s="12"/>
      <c r="H1148" s="12"/>
      <c r="I1148" s="12"/>
      <c r="J1148" s="12"/>
      <c r="K1148" s="12"/>
      <c r="L1148" s="12"/>
      <c r="M1148" s="12"/>
      <c r="N1148" s="12">
        <v>3.7705854651120836</v>
      </c>
      <c r="O1148" s="13"/>
      <c r="P1148" s="12" t="s">
        <v>236</v>
      </c>
      <c r="Q1148" s="12">
        <f t="shared" si="575"/>
        <v>682004.64600214816</v>
      </c>
      <c r="R1148" s="12">
        <f t="shared" si="576"/>
        <v>156811.10832308134</v>
      </c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3"/>
      <c r="AD1148" s="12" t="s">
        <v>236</v>
      </c>
      <c r="AE1148" s="12">
        <f t="shared" si="571"/>
        <v>3.3326684697082996E-3</v>
      </c>
      <c r="AF1148" s="12">
        <f t="shared" si="572"/>
        <v>7.6626961336961311E-4</v>
      </c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3"/>
    </row>
    <row r="1149" spans="1:43" x14ac:dyDescent="0.25">
      <c r="A1149" s="12" t="s">
        <v>237</v>
      </c>
      <c r="B1149">
        <v>11602738</v>
      </c>
      <c r="C1149">
        <v>865149</v>
      </c>
      <c r="F1149" s="12"/>
      <c r="G1149" s="12"/>
      <c r="H1149" s="12"/>
      <c r="I1149" s="12"/>
      <c r="J1149" s="12"/>
      <c r="K1149" s="12"/>
      <c r="L1149" s="12"/>
      <c r="M1149" s="12"/>
      <c r="N1149" s="12">
        <v>10.154589962199262</v>
      </c>
      <c r="O1149" s="13"/>
      <c r="P1149" s="12" t="s">
        <v>237</v>
      </c>
      <c r="Q1149" s="12">
        <f t="shared" si="575"/>
        <v>117821046.82882795</v>
      </c>
      <c r="R1149" s="12">
        <f t="shared" si="576"/>
        <v>8785233.3512067292</v>
      </c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3"/>
      <c r="AD1149" s="12" t="s">
        <v>237</v>
      </c>
      <c r="AE1149" s="12">
        <f t="shared" si="571"/>
        <v>0.57574166119862935</v>
      </c>
      <c r="AF1149" s="12">
        <f t="shared" si="572"/>
        <v>4.2929722488289662E-2</v>
      </c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3"/>
    </row>
    <row r="1150" spans="1:43" x14ac:dyDescent="0.25">
      <c r="A1150" s="12" t="s">
        <v>238</v>
      </c>
      <c r="B1150">
        <v>25962307</v>
      </c>
      <c r="C1150">
        <v>2072405</v>
      </c>
      <c r="F1150" s="12"/>
      <c r="G1150" s="12"/>
      <c r="H1150" s="12"/>
      <c r="I1150" s="12"/>
      <c r="J1150" s="12"/>
      <c r="K1150" s="12"/>
      <c r="L1150" s="12"/>
      <c r="M1150" s="12"/>
      <c r="N1150" s="12">
        <v>2.4585723137428261</v>
      </c>
      <c r="O1150" s="13"/>
      <c r="P1150" s="12" t="s">
        <v>238</v>
      </c>
      <c r="Q1150" s="12">
        <f t="shared" si="575"/>
        <v>63830209.191091575</v>
      </c>
      <c r="R1150" s="12">
        <f t="shared" si="576"/>
        <v>5095157.5558622014</v>
      </c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3"/>
      <c r="AD1150" s="12" t="s">
        <v>238</v>
      </c>
      <c r="AE1150" s="12">
        <f t="shared" si="571"/>
        <v>0.31191125578544193</v>
      </c>
      <c r="AF1150" s="12">
        <f t="shared" si="572"/>
        <v>2.4897881611446498E-2</v>
      </c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3"/>
    </row>
    <row r="1151" spans="1:43" x14ac:dyDescent="0.25">
      <c r="A1151" s="12" t="s">
        <v>239</v>
      </c>
      <c r="B1151">
        <v>10396317</v>
      </c>
      <c r="C1151">
        <v>689557</v>
      </c>
      <c r="F1151" s="12"/>
      <c r="G1151" s="12"/>
      <c r="H1151" s="12"/>
      <c r="I1151" s="12"/>
      <c r="J1151" s="12"/>
      <c r="K1151" s="12"/>
      <c r="L1151" s="12"/>
      <c r="M1151" s="12"/>
      <c r="N1151" s="12">
        <v>5.7441821194253215</v>
      </c>
      <c r="O1151" s="13"/>
      <c r="P1151" s="12" t="s">
        <v>239</v>
      </c>
      <c r="Q1151" s="12">
        <f t="shared" si="575"/>
        <v>59718338.219277501</v>
      </c>
      <c r="R1151" s="12">
        <f t="shared" si="576"/>
        <v>3960940.9897245662</v>
      </c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3"/>
      <c r="AD1151" s="12" t="s">
        <v>239</v>
      </c>
      <c r="AE1151" s="12">
        <f t="shared" si="571"/>
        <v>0.29181828014429001</v>
      </c>
      <c r="AF1151" s="12">
        <f t="shared" si="572"/>
        <v>1.9355444606148138E-2</v>
      </c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3"/>
    </row>
    <row r="1152" spans="1:43" ht="15.75" x14ac:dyDescent="0.25">
      <c r="A1152" s="11" t="s">
        <v>240</v>
      </c>
      <c r="B1152" s="12">
        <f t="shared" ref="B1152:M1152" si="577">AVERAGE(B1142:B1146)</f>
        <v>14499239.4</v>
      </c>
      <c r="C1152" s="12">
        <f t="shared" si="577"/>
        <v>1080458</v>
      </c>
      <c r="D1152" s="12">
        <f t="shared" si="577"/>
        <v>12130</v>
      </c>
      <c r="E1152" s="12" t="e">
        <f t="shared" si="577"/>
        <v>#DIV/0!</v>
      </c>
      <c r="F1152" s="12" t="e">
        <f t="shared" si="577"/>
        <v>#DIV/0!</v>
      </c>
      <c r="G1152" s="12" t="e">
        <f t="shared" si="577"/>
        <v>#DIV/0!</v>
      </c>
      <c r="H1152" s="12" t="e">
        <f t="shared" si="577"/>
        <v>#DIV/0!</v>
      </c>
      <c r="I1152" s="12" t="e">
        <f t="shared" si="577"/>
        <v>#DIV/0!</v>
      </c>
      <c r="J1152" s="12" t="e">
        <f t="shared" si="577"/>
        <v>#DIV/0!</v>
      </c>
      <c r="K1152" s="12" t="e">
        <f t="shared" si="577"/>
        <v>#DIV/0!</v>
      </c>
      <c r="L1152" s="12" t="e">
        <f t="shared" si="577"/>
        <v>#DIV/0!</v>
      </c>
      <c r="M1152" s="12" t="e">
        <f t="shared" si="577"/>
        <v>#DIV/0!</v>
      </c>
      <c r="N1152" s="12"/>
      <c r="O1152" s="13"/>
      <c r="P1152" s="11" t="s">
        <v>240</v>
      </c>
      <c r="Q1152" s="12">
        <f>AVERAGE(Q1142:Q1146)</f>
        <v>204642211.54942614</v>
      </c>
      <c r="R1152" s="12">
        <f>AVERAGE(R1142:R1146)</f>
        <v>14483266.507622123</v>
      </c>
      <c r="S1152" s="12">
        <f>AVERAGE(S1142:S1146)</f>
        <v>638805.48432211007</v>
      </c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3"/>
      <c r="AD1152" s="11" t="s">
        <v>240</v>
      </c>
      <c r="AE1152" s="12">
        <f>AVERAGE(AE1142:AE1146)</f>
        <v>1</v>
      </c>
      <c r="AF1152" s="12">
        <f>AVERAGE(AF1142:AF1146)</f>
        <v>7.0773602366606833E-2</v>
      </c>
      <c r="AG1152" s="12">
        <f>AVERAGE(AG1142:AG1146)</f>
        <v>3.121572423819427E-3</v>
      </c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3"/>
    </row>
    <row r="1153" spans="1:43" ht="15.75" x14ac:dyDescent="0.25">
      <c r="A1153" s="11" t="s">
        <v>241</v>
      </c>
      <c r="B1153" s="12">
        <f>AVERAGE(B1147:B1151)</f>
        <v>11200389.6</v>
      </c>
      <c r="C1153" s="12">
        <f t="shared" ref="C1153:M1153" si="578">AVERAGE(C1147:C1151)</f>
        <v>896373</v>
      </c>
      <c r="D1153" s="12" t="e">
        <f t="shared" si="578"/>
        <v>#DIV/0!</v>
      </c>
      <c r="E1153" s="12" t="e">
        <f t="shared" si="578"/>
        <v>#DIV/0!</v>
      </c>
      <c r="F1153" s="12" t="e">
        <f t="shared" si="578"/>
        <v>#DIV/0!</v>
      </c>
      <c r="G1153" s="12" t="e">
        <f t="shared" si="578"/>
        <v>#DIV/0!</v>
      </c>
      <c r="H1153" s="12" t="e">
        <f t="shared" si="578"/>
        <v>#DIV/0!</v>
      </c>
      <c r="I1153" s="12" t="e">
        <f t="shared" si="578"/>
        <v>#DIV/0!</v>
      </c>
      <c r="J1153" s="12" t="e">
        <f t="shared" si="578"/>
        <v>#DIV/0!</v>
      </c>
      <c r="K1153" s="12" t="e">
        <f t="shared" si="578"/>
        <v>#DIV/0!</v>
      </c>
      <c r="L1153" s="12" t="e">
        <f t="shared" si="578"/>
        <v>#DIV/0!</v>
      </c>
      <c r="M1153" s="12" t="e">
        <f t="shared" si="578"/>
        <v>#DIV/0!</v>
      </c>
      <c r="N1153" s="12"/>
      <c r="O1153" s="13"/>
      <c r="P1153" s="11" t="s">
        <v>241</v>
      </c>
      <c r="Q1153" s="12">
        <f>AVERAGE(Q1147:Q1151)</f>
        <v>53682291.666648731</v>
      </c>
      <c r="R1153" s="12">
        <f t="shared" ref="R1153:S1153" si="579">AVERAGE(R1147:R1151)</f>
        <v>4145067.0139097073</v>
      </c>
      <c r="S1153" s="12" t="e">
        <f t="shared" si="579"/>
        <v>#DIV/0!</v>
      </c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3"/>
      <c r="AD1153" s="11" t="s">
        <v>241</v>
      </c>
      <c r="AE1153" s="12">
        <f>AVERAGE(AE1147:AE1151)</f>
        <v>0.26232267165312145</v>
      </c>
      <c r="AF1153" s="12">
        <f>AVERAGE(AF1147:AF1151)</f>
        <v>2.0255190669245533E-2</v>
      </c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3"/>
    </row>
    <row r="1154" spans="1:43" ht="15.75" x14ac:dyDescent="0.25">
      <c r="A1154" s="11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5"/>
      <c r="P1154" s="11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5"/>
      <c r="AD1154" s="11" t="s">
        <v>242</v>
      </c>
      <c r="AE1154" s="14">
        <f>TTEST(AE1142:AE1146,AE1147:AE1151,1,2)</f>
        <v>0.16954080209228423</v>
      </c>
      <c r="AF1154" s="14">
        <f>TTEST(AF1142:AF1146,AF1147:AF1151,1,2)</f>
        <v>0.17336926547099774</v>
      </c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5"/>
    </row>
    <row r="1155" spans="1:43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</row>
    <row r="1156" spans="1:43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</row>
    <row r="1157" spans="1:43" ht="15.75" x14ac:dyDescent="0.25">
      <c r="A1157" s="11" t="s">
        <v>216</v>
      </c>
      <c r="B1157" s="17" t="s">
        <v>50</v>
      </c>
      <c r="C1157" s="17"/>
      <c r="D1157" s="17"/>
      <c r="E1157" s="17"/>
      <c r="F1157" s="17"/>
      <c r="G1157" s="17"/>
      <c r="H1157" s="17"/>
      <c r="I1157" s="17"/>
      <c r="J1157" s="17"/>
      <c r="K1157" s="17"/>
      <c r="L1157" s="17"/>
      <c r="M1157" s="12"/>
      <c r="N1157" s="12"/>
      <c r="O1157" s="13"/>
      <c r="P1157" s="11" t="s">
        <v>217</v>
      </c>
      <c r="Q1157" s="17" t="str">
        <f>B1157</f>
        <v>Alanine</v>
      </c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2"/>
      <c r="AC1157" s="13"/>
      <c r="AD1157" s="11" t="s">
        <v>214</v>
      </c>
      <c r="AE1157" s="17" t="str">
        <f>B1157</f>
        <v>Alanine</v>
      </c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2"/>
      <c r="AQ1157" s="13"/>
    </row>
    <row r="1158" spans="1:43" x14ac:dyDescent="0.25">
      <c r="A1158" s="12"/>
      <c r="B1158" s="14" t="s">
        <v>218</v>
      </c>
      <c r="C1158" s="14" t="s">
        <v>219</v>
      </c>
      <c r="D1158" s="14" t="s">
        <v>220</v>
      </c>
      <c r="E1158" s="14" t="s">
        <v>221</v>
      </c>
      <c r="F1158" s="14" t="s">
        <v>222</v>
      </c>
      <c r="G1158" s="14" t="s">
        <v>223</v>
      </c>
      <c r="H1158" s="14" t="s">
        <v>224</v>
      </c>
      <c r="I1158" s="14" t="s">
        <v>225</v>
      </c>
      <c r="J1158" s="14" t="s">
        <v>226</v>
      </c>
      <c r="K1158" s="14" t="s">
        <v>227</v>
      </c>
      <c r="L1158" s="14" t="s">
        <v>228</v>
      </c>
      <c r="M1158" s="14" t="s">
        <v>229</v>
      </c>
      <c r="N1158" s="14" t="s">
        <v>213</v>
      </c>
      <c r="O1158" s="13"/>
      <c r="P1158" s="12"/>
      <c r="Q1158" s="14" t="s">
        <v>218</v>
      </c>
      <c r="R1158" s="14" t="s">
        <v>219</v>
      </c>
      <c r="S1158" s="14" t="s">
        <v>220</v>
      </c>
      <c r="T1158" s="14" t="s">
        <v>221</v>
      </c>
      <c r="U1158" s="14" t="s">
        <v>222</v>
      </c>
      <c r="V1158" s="14" t="s">
        <v>223</v>
      </c>
      <c r="W1158" s="14" t="s">
        <v>224</v>
      </c>
      <c r="X1158" s="14" t="s">
        <v>225</v>
      </c>
      <c r="Y1158" s="14" t="s">
        <v>226</v>
      </c>
      <c r="Z1158" s="14" t="s">
        <v>227</v>
      </c>
      <c r="AA1158" s="14" t="s">
        <v>228</v>
      </c>
      <c r="AB1158" s="14" t="s">
        <v>229</v>
      </c>
      <c r="AC1158" s="13"/>
      <c r="AD1158" s="12"/>
      <c r="AE1158" s="14" t="s">
        <v>218</v>
      </c>
      <c r="AF1158" s="14" t="s">
        <v>219</v>
      </c>
      <c r="AG1158" s="14" t="s">
        <v>220</v>
      </c>
      <c r="AH1158" s="14" t="s">
        <v>221</v>
      </c>
      <c r="AI1158" s="14" t="s">
        <v>222</v>
      </c>
      <c r="AJ1158" s="14" t="s">
        <v>223</v>
      </c>
      <c r="AK1158" s="14" t="s">
        <v>224</v>
      </c>
      <c r="AL1158" s="14" t="s">
        <v>225</v>
      </c>
      <c r="AM1158" s="14" t="s">
        <v>226</v>
      </c>
      <c r="AN1158" s="14" t="s">
        <v>227</v>
      </c>
      <c r="AO1158" s="14" t="s">
        <v>228</v>
      </c>
      <c r="AP1158" s="14" t="s">
        <v>229</v>
      </c>
      <c r="AQ1158" s="13"/>
    </row>
    <row r="1159" spans="1:43" x14ac:dyDescent="0.25">
      <c r="A1159" s="12" t="s">
        <v>230</v>
      </c>
      <c r="B1159">
        <v>1483811</v>
      </c>
      <c r="C1159">
        <v>28410</v>
      </c>
      <c r="F1159" s="12"/>
      <c r="G1159" s="12"/>
      <c r="H1159" s="12"/>
      <c r="I1159" s="12"/>
      <c r="J1159" s="12"/>
      <c r="K1159" s="12"/>
      <c r="L1159" s="12"/>
      <c r="M1159" s="12"/>
      <c r="N1159" s="12">
        <v>3.6634621409977131</v>
      </c>
      <c r="O1159" s="13"/>
      <c r="P1159" s="12" t="s">
        <v>230</v>
      </c>
      <c r="Q1159" s="12">
        <f>B1159*$N1159</f>
        <v>5435885.4228959577</v>
      </c>
      <c r="R1159" s="12">
        <f t="shared" ref="R1159:R1162" si="580">C1159*$N1159</f>
        <v>104078.95942574502</v>
      </c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3"/>
      <c r="AD1159" s="12" t="s">
        <v>230</v>
      </c>
      <c r="AE1159" s="12">
        <f t="shared" ref="AE1159:AF1162" si="581">Q1159/$Q$1169</f>
        <v>7.7944664266209565E-2</v>
      </c>
      <c r="AF1159" s="12">
        <f t="shared" si="581"/>
        <v>1.4923786869102695E-3</v>
      </c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3"/>
    </row>
    <row r="1160" spans="1:43" x14ac:dyDescent="0.25">
      <c r="A1160" s="12" t="s">
        <v>231</v>
      </c>
      <c r="B1160">
        <v>5225150</v>
      </c>
      <c r="C1160">
        <v>21346</v>
      </c>
      <c r="F1160" s="12"/>
      <c r="G1160" s="12"/>
      <c r="H1160" s="12"/>
      <c r="I1160" s="12"/>
      <c r="J1160" s="12"/>
      <c r="K1160" s="12"/>
      <c r="L1160" s="12"/>
      <c r="M1160" s="12"/>
      <c r="N1160" s="12">
        <v>52.663271584675194</v>
      </c>
      <c r="O1160" s="13"/>
      <c r="P1160" s="12" t="s">
        <v>231</v>
      </c>
      <c r="Q1160" s="12">
        <f t="shared" ref="Q1160:Q1163" si="582">B1160*$N1160</f>
        <v>275173493.52066559</v>
      </c>
      <c r="R1160" s="12">
        <f t="shared" si="580"/>
        <v>1124150.1952464767</v>
      </c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3"/>
      <c r="AD1160" s="12" t="s">
        <v>231</v>
      </c>
      <c r="AE1160" s="12">
        <f t="shared" si="581"/>
        <v>3.9456875741140491</v>
      </c>
      <c r="AF1160" s="12">
        <f t="shared" si="581"/>
        <v>1.6119086907943024E-2</v>
      </c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3"/>
    </row>
    <row r="1161" spans="1:43" x14ac:dyDescent="0.25">
      <c r="A1161" s="12" t="s">
        <v>232</v>
      </c>
      <c r="B1161">
        <v>2992314</v>
      </c>
      <c r="C1161">
        <v>10059</v>
      </c>
      <c r="F1161" s="12"/>
      <c r="G1161" s="12"/>
      <c r="H1161" s="12"/>
      <c r="I1161" s="12"/>
      <c r="J1161" s="12"/>
      <c r="K1161" s="12"/>
      <c r="L1161" s="12"/>
      <c r="M1161" s="12"/>
      <c r="N1161" s="12">
        <v>5.27428246560173</v>
      </c>
      <c r="O1161" s="13"/>
      <c r="P1161" s="12" t="s">
        <v>232</v>
      </c>
      <c r="Q1161" s="12">
        <f t="shared" si="582"/>
        <v>15782309.261774575</v>
      </c>
      <c r="R1161" s="12">
        <f t="shared" si="580"/>
        <v>53054.007321487799</v>
      </c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3"/>
      <c r="AD1161" s="12" t="s">
        <v>232</v>
      </c>
      <c r="AE1161" s="12">
        <f t="shared" si="581"/>
        <v>0.22630109008058355</v>
      </c>
      <c r="AF1161" s="12">
        <f t="shared" si="581"/>
        <v>7.6073656211232839E-4</v>
      </c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3"/>
    </row>
    <row r="1162" spans="1:43" x14ac:dyDescent="0.25">
      <c r="A1162" s="12" t="s">
        <v>233</v>
      </c>
      <c r="B1162">
        <v>12273434</v>
      </c>
      <c r="C1162">
        <v>24713</v>
      </c>
      <c r="F1162" s="12"/>
      <c r="G1162" s="12"/>
      <c r="H1162" s="12"/>
      <c r="I1162" s="12"/>
      <c r="J1162" s="12"/>
      <c r="K1162" s="12"/>
      <c r="L1162" s="12"/>
      <c r="M1162" s="12"/>
      <c r="N1162" s="12">
        <v>1</v>
      </c>
      <c r="O1162" s="13"/>
      <c r="P1162" s="12" t="s">
        <v>233</v>
      </c>
      <c r="Q1162" s="12">
        <f t="shared" si="582"/>
        <v>12273434</v>
      </c>
      <c r="R1162" s="12">
        <f t="shared" si="580"/>
        <v>24713</v>
      </c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3"/>
      <c r="AD1162" s="12" t="s">
        <v>233</v>
      </c>
      <c r="AE1162" s="12">
        <f t="shared" si="581"/>
        <v>0.17598764839561848</v>
      </c>
      <c r="AF1162" s="12">
        <f t="shared" si="581"/>
        <v>3.543574483556044E-4</v>
      </c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3"/>
    </row>
    <row r="1163" spans="1:43" x14ac:dyDescent="0.25">
      <c r="A1163" s="12" t="s">
        <v>234</v>
      </c>
      <c r="B1163">
        <v>4253179</v>
      </c>
      <c r="F1163" s="12"/>
      <c r="G1163" s="12"/>
      <c r="H1163" s="12"/>
      <c r="I1163" s="12"/>
      <c r="J1163" s="12"/>
      <c r="K1163" s="12"/>
      <c r="L1163" s="12"/>
      <c r="M1163" s="12"/>
      <c r="N1163" s="12">
        <v>9.4133004498598787</v>
      </c>
      <c r="O1163" s="13"/>
      <c r="P1163" s="12" t="s">
        <v>234</v>
      </c>
      <c r="Q1163" s="12">
        <f t="shared" si="582"/>
        <v>40036451.794034585</v>
      </c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3"/>
      <c r="AD1163" s="12" t="s">
        <v>234</v>
      </c>
      <c r="AE1163" s="12">
        <f t="shared" ref="AE1163:AE1168" si="583">Q1163/$Q$1169</f>
        <v>0.57407902314353809</v>
      </c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3"/>
    </row>
    <row r="1164" spans="1:43" x14ac:dyDescent="0.25">
      <c r="A1164" s="12" t="s">
        <v>235</v>
      </c>
      <c r="B1164">
        <v>13207317</v>
      </c>
      <c r="C1164">
        <v>10883</v>
      </c>
      <c r="F1164" s="12"/>
      <c r="G1164" s="12"/>
      <c r="H1164" s="12"/>
      <c r="I1164" s="12"/>
      <c r="J1164" s="12"/>
      <c r="K1164" s="12"/>
      <c r="L1164" s="12"/>
      <c r="M1164" s="12"/>
      <c r="N1164" s="12">
        <v>3.3537949993383345</v>
      </c>
      <c r="O1164" s="13"/>
      <c r="P1164" s="12" t="s">
        <v>235</v>
      </c>
      <c r="Q1164" s="12">
        <f t="shared" ref="Q1164:Q1168" si="584">B1164*$N1164</f>
        <v>44294633.709276177</v>
      </c>
      <c r="R1164" s="12">
        <f t="shared" ref="R1164:R1168" si="585">C1164*$N1164</f>
        <v>36499.350977799091</v>
      </c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3"/>
      <c r="AD1164" s="12" t="s">
        <v>235</v>
      </c>
      <c r="AE1164" s="12">
        <f t="shared" si="583"/>
        <v>0.63513670444969239</v>
      </c>
      <c r="AF1164" s="12">
        <f>R1164/$Q$1169</f>
        <v>5.2336085781283211E-4</v>
      </c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3"/>
    </row>
    <row r="1165" spans="1:43" x14ac:dyDescent="0.25">
      <c r="A1165" s="12" t="s">
        <v>236</v>
      </c>
      <c r="B1165">
        <v>1274904</v>
      </c>
      <c r="C1165">
        <v>28513</v>
      </c>
      <c r="F1165" s="12"/>
      <c r="G1165" s="12"/>
      <c r="H1165" s="12"/>
      <c r="I1165" s="12"/>
      <c r="J1165" s="12"/>
      <c r="K1165" s="12"/>
      <c r="L1165" s="12"/>
      <c r="M1165" s="12"/>
      <c r="N1165" s="12">
        <v>3.7705854651120836</v>
      </c>
      <c r="O1165" s="13"/>
      <c r="P1165" s="12" t="s">
        <v>236</v>
      </c>
      <c r="Q1165" s="12">
        <f t="shared" si="584"/>
        <v>4807134.4918132555</v>
      </c>
      <c r="R1165" s="12">
        <f t="shared" si="585"/>
        <v>107510.70336674084</v>
      </c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3"/>
      <c r="AD1165" s="12" t="s">
        <v>236</v>
      </c>
      <c r="AE1165" s="12">
        <f t="shared" si="583"/>
        <v>6.8929062130099958E-2</v>
      </c>
      <c r="AF1165" s="12">
        <f>R1165/$Q$1169</f>
        <v>1.5415861496360043E-3</v>
      </c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3"/>
    </row>
    <row r="1166" spans="1:43" x14ac:dyDescent="0.25">
      <c r="A1166" s="12" t="s">
        <v>237</v>
      </c>
      <c r="B1166">
        <v>2001773</v>
      </c>
      <c r="C1166">
        <v>27184</v>
      </c>
      <c r="F1166" s="12"/>
      <c r="G1166" s="12"/>
      <c r="H1166" s="12"/>
      <c r="I1166" s="12"/>
      <c r="J1166" s="12"/>
      <c r="K1166" s="12"/>
      <c r="L1166" s="12"/>
      <c r="M1166" s="12"/>
      <c r="N1166" s="12">
        <v>10.154589962199262</v>
      </c>
      <c r="O1166" s="13"/>
      <c r="P1166" s="12" t="s">
        <v>237</v>
      </c>
      <c r="Q1166" s="12">
        <f t="shared" si="584"/>
        <v>20327184.012401503</v>
      </c>
      <c r="R1166" s="12">
        <f t="shared" si="585"/>
        <v>276042.37353242474</v>
      </c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3"/>
      <c r="AD1166" s="12" t="s">
        <v>237</v>
      </c>
      <c r="AE1166" s="12">
        <f t="shared" si="583"/>
        <v>0.29146963375103924</v>
      </c>
      <c r="AF1166" s="12">
        <f>R1166/$Q$1169</f>
        <v>3.9581463651913833E-3</v>
      </c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3"/>
    </row>
    <row r="1167" spans="1:43" x14ac:dyDescent="0.25">
      <c r="A1167" s="12" t="s">
        <v>238</v>
      </c>
      <c r="B1167">
        <v>8244365</v>
      </c>
      <c r="C1167">
        <v>16704</v>
      </c>
      <c r="F1167" s="12"/>
      <c r="G1167" s="12"/>
      <c r="H1167" s="12"/>
      <c r="I1167" s="12"/>
      <c r="J1167" s="12"/>
      <c r="K1167" s="12"/>
      <c r="L1167" s="12"/>
      <c r="M1167" s="12"/>
      <c r="N1167" s="12">
        <v>2.4585723137428261</v>
      </c>
      <c r="O1167" s="13"/>
      <c r="P1167" s="12" t="s">
        <v>238</v>
      </c>
      <c r="Q1167" s="12">
        <f t="shared" si="584"/>
        <v>20269367.533390377</v>
      </c>
      <c r="R1167" s="12">
        <f t="shared" si="585"/>
        <v>41067.991928760166</v>
      </c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3"/>
      <c r="AD1167" s="12" t="s">
        <v>238</v>
      </c>
      <c r="AE1167" s="12">
        <f t="shared" si="583"/>
        <v>0.29064060854263524</v>
      </c>
      <c r="AF1167" s="12">
        <f>R1167/$Q$1169</f>
        <v>5.8887018285776757E-4</v>
      </c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3"/>
    </row>
    <row r="1168" spans="1:43" x14ac:dyDescent="0.25">
      <c r="A1168" s="12" t="s">
        <v>239</v>
      </c>
      <c r="B1168">
        <v>2785661</v>
      </c>
      <c r="C1168">
        <v>15958</v>
      </c>
      <c r="F1168" s="12"/>
      <c r="G1168" s="12"/>
      <c r="H1168" s="12"/>
      <c r="I1168" s="12"/>
      <c r="J1168" s="12"/>
      <c r="K1168" s="12"/>
      <c r="L1168" s="12"/>
      <c r="M1168" s="12"/>
      <c r="N1168" s="12">
        <v>5.7441821194253215</v>
      </c>
      <c r="O1168" s="13"/>
      <c r="P1168" s="12" t="s">
        <v>239</v>
      </c>
      <c r="Q1168" s="12">
        <f t="shared" si="584"/>
        <v>16001344.10698046</v>
      </c>
      <c r="R1168" s="12">
        <f t="shared" si="585"/>
        <v>91665.658261789285</v>
      </c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3"/>
      <c r="AD1168" s="12" t="s">
        <v>239</v>
      </c>
      <c r="AE1168" s="12">
        <f t="shared" si="583"/>
        <v>0.22944181070730316</v>
      </c>
      <c r="AF1168" s="12">
        <f>R1168/$Q$1169</f>
        <v>1.3143854960338476E-3</v>
      </c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3"/>
    </row>
    <row r="1169" spans="1:43" ht="15.75" x14ac:dyDescent="0.25">
      <c r="A1169" s="11" t="s">
        <v>240</v>
      </c>
      <c r="B1169" s="12">
        <f t="shared" ref="B1169:M1169" si="586">AVERAGE(B1159:B1163)</f>
        <v>5245577.5999999996</v>
      </c>
      <c r="C1169" s="12">
        <f t="shared" si="586"/>
        <v>21132</v>
      </c>
      <c r="D1169" s="12" t="e">
        <f t="shared" si="586"/>
        <v>#DIV/0!</v>
      </c>
      <c r="E1169" s="12" t="e">
        <f t="shared" si="586"/>
        <v>#DIV/0!</v>
      </c>
      <c r="F1169" s="12" t="e">
        <f t="shared" si="586"/>
        <v>#DIV/0!</v>
      </c>
      <c r="G1169" s="12" t="e">
        <f t="shared" si="586"/>
        <v>#DIV/0!</v>
      </c>
      <c r="H1169" s="12" t="e">
        <f t="shared" si="586"/>
        <v>#DIV/0!</v>
      </c>
      <c r="I1169" s="12" t="e">
        <f t="shared" si="586"/>
        <v>#DIV/0!</v>
      </c>
      <c r="J1169" s="12" t="e">
        <f t="shared" si="586"/>
        <v>#DIV/0!</v>
      </c>
      <c r="K1169" s="12" t="e">
        <f t="shared" si="586"/>
        <v>#DIV/0!</v>
      </c>
      <c r="L1169" s="12" t="e">
        <f t="shared" si="586"/>
        <v>#DIV/0!</v>
      </c>
      <c r="M1169" s="12" t="e">
        <f t="shared" si="586"/>
        <v>#DIV/0!</v>
      </c>
      <c r="N1169" s="12"/>
      <c r="O1169" s="13"/>
      <c r="P1169" s="11" t="s">
        <v>240</v>
      </c>
      <c r="Q1169" s="12">
        <f>AVERAGE(Q1159:Q1163)</f>
        <v>69740314.799874157</v>
      </c>
      <c r="R1169" s="12">
        <f>AVERAGE(R1159:R1163)</f>
        <v>326499.04049842741</v>
      </c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3"/>
      <c r="AD1169" s="11" t="s">
        <v>240</v>
      </c>
      <c r="AE1169" s="12">
        <f>AVERAGE(AE1159:AE1163)</f>
        <v>0.99999999999999967</v>
      </c>
      <c r="AF1169" s="12">
        <f>AVERAGE(AF1159:AF1163)</f>
        <v>4.6816399013303069E-3</v>
      </c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3"/>
    </row>
    <row r="1170" spans="1:43" ht="15.75" x14ac:dyDescent="0.25">
      <c r="A1170" s="11" t="s">
        <v>241</v>
      </c>
      <c r="B1170" s="12">
        <f>AVERAGE(B1164:B1168)</f>
        <v>5502804</v>
      </c>
      <c r="C1170" s="12">
        <f t="shared" ref="C1170:M1170" si="587">AVERAGE(C1164:C1168)</f>
        <v>19848.400000000001</v>
      </c>
      <c r="D1170" s="12" t="e">
        <f t="shared" si="587"/>
        <v>#DIV/0!</v>
      </c>
      <c r="E1170" s="12" t="e">
        <f t="shared" si="587"/>
        <v>#DIV/0!</v>
      </c>
      <c r="F1170" s="12" t="e">
        <f t="shared" si="587"/>
        <v>#DIV/0!</v>
      </c>
      <c r="G1170" s="12" t="e">
        <f t="shared" si="587"/>
        <v>#DIV/0!</v>
      </c>
      <c r="H1170" s="12" t="e">
        <f t="shared" si="587"/>
        <v>#DIV/0!</v>
      </c>
      <c r="I1170" s="12" t="e">
        <f t="shared" si="587"/>
        <v>#DIV/0!</v>
      </c>
      <c r="J1170" s="12" t="e">
        <f t="shared" si="587"/>
        <v>#DIV/0!</v>
      </c>
      <c r="K1170" s="12" t="e">
        <f t="shared" si="587"/>
        <v>#DIV/0!</v>
      </c>
      <c r="L1170" s="12" t="e">
        <f t="shared" si="587"/>
        <v>#DIV/0!</v>
      </c>
      <c r="M1170" s="12" t="e">
        <f t="shared" si="587"/>
        <v>#DIV/0!</v>
      </c>
      <c r="N1170" s="12"/>
      <c r="O1170" s="13"/>
      <c r="P1170" s="11" t="s">
        <v>241</v>
      </c>
      <c r="Q1170" s="12">
        <f>AVERAGE(Q1164:Q1168)</f>
        <v>21139932.770772353</v>
      </c>
      <c r="R1170" s="12">
        <f t="shared" ref="R1170" si="588">AVERAGE(R1164:R1168)</f>
        <v>110557.21561350282</v>
      </c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3"/>
      <c r="AD1170" s="11" t="s">
        <v>241</v>
      </c>
      <c r="AE1170" s="12">
        <f>AVERAGE(AE1164:AE1168)</f>
        <v>0.30312356391615397</v>
      </c>
      <c r="AF1170" s="12">
        <f>AVERAGE(AF1164:AF1168)</f>
        <v>1.5852698103063668E-3</v>
      </c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3"/>
    </row>
    <row r="1171" spans="1:43" ht="15.75" x14ac:dyDescent="0.25">
      <c r="A1171" s="11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5"/>
      <c r="P1171" s="11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5"/>
      <c r="AD1171" s="11" t="s">
        <v>242</v>
      </c>
      <c r="AE1171" s="14">
        <f>TTEST(AE1159:AE1163,AE1164:AE1168,1,2)</f>
        <v>0.18905222193689469</v>
      </c>
      <c r="AF1171" s="14">
        <f>TTEST(AF1159:AF1163,AF1164:AF1168,1,2)</f>
        <v>0.19827408660944079</v>
      </c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5"/>
    </row>
    <row r="1172" spans="1:43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</row>
    <row r="1173" spans="1:43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</row>
    <row r="1174" spans="1:43" ht="15.75" x14ac:dyDescent="0.25">
      <c r="A1174" s="11" t="s">
        <v>216</v>
      </c>
      <c r="B1174" s="17" t="s">
        <v>93</v>
      </c>
      <c r="C1174" s="17"/>
      <c r="D1174" s="17"/>
      <c r="E1174" s="17"/>
      <c r="F1174" s="17"/>
      <c r="G1174" s="17"/>
      <c r="H1174" s="17"/>
      <c r="I1174" s="17"/>
      <c r="J1174" s="17"/>
      <c r="K1174" s="17"/>
      <c r="L1174" s="17"/>
      <c r="M1174" s="12"/>
      <c r="N1174" s="12"/>
      <c r="O1174" s="13"/>
      <c r="P1174" s="11" t="s">
        <v>217</v>
      </c>
      <c r="Q1174" s="17" t="str">
        <f>B1174</f>
        <v>AMP</v>
      </c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2"/>
      <c r="AC1174" s="13"/>
      <c r="AD1174" s="11" t="s">
        <v>214</v>
      </c>
      <c r="AE1174" s="17" t="str">
        <f>B1174</f>
        <v>AMP</v>
      </c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2"/>
      <c r="AQ1174" s="13"/>
    </row>
    <row r="1175" spans="1:43" x14ac:dyDescent="0.25">
      <c r="A1175" s="12"/>
      <c r="B1175" s="14" t="s">
        <v>218</v>
      </c>
      <c r="C1175" s="14" t="s">
        <v>219</v>
      </c>
      <c r="D1175" s="14" t="s">
        <v>220</v>
      </c>
      <c r="E1175" s="14" t="s">
        <v>221</v>
      </c>
      <c r="F1175" s="14" t="s">
        <v>222</v>
      </c>
      <c r="G1175" s="14" t="s">
        <v>223</v>
      </c>
      <c r="H1175" s="14" t="s">
        <v>224</v>
      </c>
      <c r="I1175" s="14" t="s">
        <v>225</v>
      </c>
      <c r="J1175" s="14" t="s">
        <v>226</v>
      </c>
      <c r="K1175" s="14" t="s">
        <v>227</v>
      </c>
      <c r="L1175" s="14" t="s">
        <v>228</v>
      </c>
      <c r="M1175" s="14" t="s">
        <v>229</v>
      </c>
      <c r="N1175" s="14" t="s">
        <v>213</v>
      </c>
      <c r="O1175" s="13"/>
      <c r="P1175" s="12"/>
      <c r="Q1175" s="14" t="s">
        <v>218</v>
      </c>
      <c r="R1175" s="14" t="s">
        <v>219</v>
      </c>
      <c r="S1175" s="14" t="s">
        <v>220</v>
      </c>
      <c r="T1175" s="14" t="s">
        <v>221</v>
      </c>
      <c r="U1175" s="14" t="s">
        <v>222</v>
      </c>
      <c r="V1175" s="14" t="s">
        <v>223</v>
      </c>
      <c r="W1175" s="14" t="s">
        <v>224</v>
      </c>
      <c r="X1175" s="14" t="s">
        <v>225</v>
      </c>
      <c r="Y1175" s="14" t="s">
        <v>226</v>
      </c>
      <c r="Z1175" s="14" t="s">
        <v>227</v>
      </c>
      <c r="AA1175" s="14" t="s">
        <v>228</v>
      </c>
      <c r="AB1175" s="14" t="s">
        <v>229</v>
      </c>
      <c r="AC1175" s="13"/>
      <c r="AD1175" s="12"/>
      <c r="AE1175" s="14" t="s">
        <v>218</v>
      </c>
      <c r="AF1175" s="14" t="s">
        <v>219</v>
      </c>
      <c r="AG1175" s="14" t="s">
        <v>220</v>
      </c>
      <c r="AH1175" s="14" t="s">
        <v>221</v>
      </c>
      <c r="AI1175" s="14" t="s">
        <v>222</v>
      </c>
      <c r="AJ1175" s="14" t="s">
        <v>223</v>
      </c>
      <c r="AK1175" s="14" t="s">
        <v>224</v>
      </c>
      <c r="AL1175" s="14" t="s">
        <v>225</v>
      </c>
      <c r="AM1175" s="14" t="s">
        <v>226</v>
      </c>
      <c r="AN1175" s="14" t="s">
        <v>227</v>
      </c>
      <c r="AO1175" s="14" t="s">
        <v>228</v>
      </c>
      <c r="AP1175" s="14" t="s">
        <v>229</v>
      </c>
      <c r="AQ1175" s="13"/>
    </row>
    <row r="1176" spans="1:43" x14ac:dyDescent="0.25">
      <c r="A1176" s="12" t="s">
        <v>230</v>
      </c>
      <c r="B1176">
        <v>93186</v>
      </c>
      <c r="I1176" s="12"/>
      <c r="J1176" s="12"/>
      <c r="K1176" s="12"/>
      <c r="L1176" s="12"/>
      <c r="M1176" s="12"/>
      <c r="N1176" s="12">
        <v>3.6634621409977131</v>
      </c>
      <c r="O1176" s="13"/>
      <c r="P1176" s="12" t="s">
        <v>230</v>
      </c>
      <c r="Q1176" s="12">
        <f>B1176*$N1176</f>
        <v>341383.38307101291</v>
      </c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3"/>
      <c r="AD1176" s="12" t="s">
        <v>230</v>
      </c>
      <c r="AE1176" s="12">
        <f t="shared" ref="AE1176:AE1185" si="589">Q1176/$Q$1186</f>
        <v>6.6050109501644555E-2</v>
      </c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3"/>
    </row>
    <row r="1177" spans="1:43" x14ac:dyDescent="0.25">
      <c r="A1177" s="12" t="s">
        <v>231</v>
      </c>
      <c r="B1177">
        <v>220704</v>
      </c>
      <c r="F1177">
        <v>830678</v>
      </c>
      <c r="G1177">
        <v>98409</v>
      </c>
      <c r="H1177">
        <v>54250</v>
      </c>
      <c r="I1177" s="12"/>
      <c r="J1177" s="12"/>
      <c r="K1177" s="12"/>
      <c r="L1177" s="12"/>
      <c r="M1177" s="12"/>
      <c r="N1177" s="12">
        <v>52.663271584675194</v>
      </c>
      <c r="O1177" s="13"/>
      <c r="P1177" s="12" t="s">
        <v>231</v>
      </c>
      <c r="Q1177" s="12">
        <f t="shared" ref="Q1177:Q1180" si="590">B1177*$N1177</f>
        <v>11622994.691824153</v>
      </c>
      <c r="R1177" s="12"/>
      <c r="S1177" s="12"/>
      <c r="T1177" s="12"/>
      <c r="U1177" s="12">
        <f t="shared" ref="U1177:U1180" si="591">F1177*$N1177</f>
        <v>43746221.113414824</v>
      </c>
      <c r="V1177" s="12">
        <f t="shared" ref="V1177:V1180" si="592">G1177*$N1177</f>
        <v>5182539.893376301</v>
      </c>
      <c r="W1177" s="12">
        <f t="shared" ref="W1177:W1179" si="593">H1177*$N1177</f>
        <v>2856982.4834686294</v>
      </c>
      <c r="X1177" s="12"/>
      <c r="Y1177" s="12"/>
      <c r="Z1177" s="12"/>
      <c r="AA1177" s="12"/>
      <c r="AB1177" s="12"/>
      <c r="AC1177" s="13"/>
      <c r="AD1177" s="12" t="s">
        <v>231</v>
      </c>
      <c r="AE1177" s="12">
        <f t="shared" si="589"/>
        <v>2.2487915645628407</v>
      </c>
      <c r="AF1177" s="12"/>
      <c r="AG1177" s="12"/>
      <c r="AH1177" s="12"/>
      <c r="AI1177" s="12">
        <f t="shared" ref="AI1177:AK1179" si="594">U1177/$Q$1186</f>
        <v>8.4639230791826687</v>
      </c>
      <c r="AJ1177" s="12">
        <f t="shared" si="594"/>
        <v>1.002706471459804</v>
      </c>
      <c r="AK1177" s="12">
        <f t="shared" si="594"/>
        <v>0.55276271557168932</v>
      </c>
      <c r="AL1177" s="12"/>
      <c r="AM1177" s="12"/>
      <c r="AN1177" s="12"/>
      <c r="AO1177" s="12"/>
      <c r="AP1177" s="12"/>
      <c r="AQ1177" s="13"/>
    </row>
    <row r="1178" spans="1:43" x14ac:dyDescent="0.25">
      <c r="A1178" s="12" t="s">
        <v>232</v>
      </c>
      <c r="B1178">
        <v>838092</v>
      </c>
      <c r="C1178">
        <v>46965</v>
      </c>
      <c r="D1178">
        <v>17088</v>
      </c>
      <c r="F1178">
        <v>437340</v>
      </c>
      <c r="G1178">
        <v>46993</v>
      </c>
      <c r="H1178">
        <v>18003</v>
      </c>
      <c r="I1178" s="12"/>
      <c r="J1178" s="12"/>
      <c r="K1178" s="12"/>
      <c r="L1178" s="12"/>
      <c r="M1178" s="12"/>
      <c r="N1178" s="12">
        <v>5.27428246560173</v>
      </c>
      <c r="O1178" s="13"/>
      <c r="P1178" s="12" t="s">
        <v>232</v>
      </c>
      <c r="Q1178" s="12">
        <f t="shared" si="590"/>
        <v>4420333.9401610848</v>
      </c>
      <c r="R1178" s="12">
        <f t="shared" ref="R1178:R1180" si="595">C1178*$N1178</f>
        <v>247706.67599698526</v>
      </c>
      <c r="S1178" s="12">
        <f t="shared" ref="S1178:S1179" si="596">D1178*$N1178</f>
        <v>90126.938772202368</v>
      </c>
      <c r="T1178" s="12"/>
      <c r="U1178" s="12">
        <f t="shared" si="591"/>
        <v>2306654.6935062604</v>
      </c>
      <c r="V1178" s="12">
        <f t="shared" si="592"/>
        <v>247854.3559060221</v>
      </c>
      <c r="W1178" s="12">
        <f t="shared" si="593"/>
        <v>94952.907228227938</v>
      </c>
      <c r="X1178" s="12"/>
      <c r="Y1178" s="12"/>
      <c r="Z1178" s="12"/>
      <c r="AA1178" s="12"/>
      <c r="AB1178" s="12"/>
      <c r="AC1178" s="13"/>
      <c r="AD1178" s="12" t="s">
        <v>232</v>
      </c>
      <c r="AE1178" s="12">
        <f t="shared" si="589"/>
        <v>0.85523653247276754</v>
      </c>
      <c r="AF1178" s="12">
        <f>R1178/$Q$1186</f>
        <v>4.7925745321019092E-2</v>
      </c>
      <c r="AG1178" s="12">
        <f>S1178/$Q$1186</f>
        <v>1.7437562781764594E-2</v>
      </c>
      <c r="AH1178" s="12"/>
      <c r="AI1178" s="12">
        <f t="shared" si="594"/>
        <v>0.44628649970604678</v>
      </c>
      <c r="AJ1178" s="12">
        <f t="shared" si="594"/>
        <v>4.7954318106476101E-2</v>
      </c>
      <c r="AK1178" s="12">
        <f t="shared" si="594"/>
        <v>1.8371280592234782E-2</v>
      </c>
      <c r="AL1178" s="12"/>
      <c r="AM1178" s="12"/>
      <c r="AN1178" s="12"/>
      <c r="AO1178" s="12"/>
      <c r="AP1178" s="12"/>
      <c r="AQ1178" s="13"/>
    </row>
    <row r="1179" spans="1:43" x14ac:dyDescent="0.25">
      <c r="A1179" s="12" t="s">
        <v>233</v>
      </c>
      <c r="B1179">
        <v>1685492</v>
      </c>
      <c r="C1179">
        <v>91926</v>
      </c>
      <c r="D1179">
        <v>120083</v>
      </c>
      <c r="F1179">
        <v>465050</v>
      </c>
      <c r="G1179">
        <v>41626</v>
      </c>
      <c r="H1179">
        <v>62073</v>
      </c>
      <c r="I1179" s="12"/>
      <c r="J1179" s="12"/>
      <c r="K1179" s="12"/>
      <c r="L1179" s="12"/>
      <c r="M1179" s="12"/>
      <c r="N1179" s="12">
        <v>1</v>
      </c>
      <c r="O1179" s="13"/>
      <c r="P1179" s="12" t="s">
        <v>233</v>
      </c>
      <c r="Q1179" s="12">
        <f t="shared" si="590"/>
        <v>1685492</v>
      </c>
      <c r="R1179" s="12">
        <f t="shared" si="595"/>
        <v>91926</v>
      </c>
      <c r="S1179" s="12">
        <f t="shared" si="596"/>
        <v>120083</v>
      </c>
      <c r="T1179" s="12"/>
      <c r="U1179" s="12">
        <f t="shared" si="591"/>
        <v>465050</v>
      </c>
      <c r="V1179" s="12">
        <f t="shared" si="592"/>
        <v>41626</v>
      </c>
      <c r="W1179" s="12">
        <f t="shared" si="593"/>
        <v>62073</v>
      </c>
      <c r="X1179" s="12"/>
      <c r="Y1179" s="12"/>
      <c r="Z1179" s="12"/>
      <c r="AA1179" s="12"/>
      <c r="AB1179" s="12"/>
      <c r="AC1179" s="13"/>
      <c r="AD1179" s="12" t="s">
        <v>233</v>
      </c>
      <c r="AE1179" s="12">
        <f t="shared" si="589"/>
        <v>0.32610530179492714</v>
      </c>
      <c r="AF1179" s="12">
        <f>R1179/$Q$1186</f>
        <v>1.7785641209095308E-2</v>
      </c>
      <c r="AG1179" s="12">
        <f>S1179/$Q$1186</f>
        <v>2.3233395919672259E-2</v>
      </c>
      <c r="AH1179" s="12"/>
      <c r="AI1179" s="12">
        <f t="shared" si="594"/>
        <v>8.9976855778449771E-2</v>
      </c>
      <c r="AJ1179" s="12">
        <f t="shared" si="594"/>
        <v>8.0537073403585645E-3</v>
      </c>
      <c r="AK1179" s="12">
        <f t="shared" si="594"/>
        <v>1.2009748131890575E-2</v>
      </c>
      <c r="AL1179" s="12"/>
      <c r="AM1179" s="12"/>
      <c r="AN1179" s="12"/>
      <c r="AO1179" s="12"/>
      <c r="AP1179" s="12"/>
      <c r="AQ1179" s="13"/>
    </row>
    <row r="1180" spans="1:43" x14ac:dyDescent="0.25">
      <c r="A1180" s="12" t="s">
        <v>234</v>
      </c>
      <c r="B1180">
        <v>825699</v>
      </c>
      <c r="C1180">
        <v>62574</v>
      </c>
      <c r="F1180">
        <v>280471</v>
      </c>
      <c r="G1180">
        <v>17350</v>
      </c>
      <c r="I1180" s="12"/>
      <c r="J1180" s="12"/>
      <c r="K1180" s="12"/>
      <c r="L1180" s="12"/>
      <c r="M1180" s="12"/>
      <c r="N1180" s="12">
        <v>9.4133004498598787</v>
      </c>
      <c r="O1180" s="13"/>
      <c r="P1180" s="12" t="s">
        <v>234</v>
      </c>
      <c r="Q1180" s="12">
        <f t="shared" si="590"/>
        <v>7772552.7681488516</v>
      </c>
      <c r="R1180" s="12">
        <f t="shared" si="595"/>
        <v>589027.86234953208</v>
      </c>
      <c r="S1180" s="12"/>
      <c r="T1180" s="12"/>
      <c r="U1180" s="12">
        <f t="shared" si="591"/>
        <v>2640157.79047265</v>
      </c>
      <c r="V1180" s="12">
        <f t="shared" si="592"/>
        <v>163320.76280506889</v>
      </c>
      <c r="W1180" s="12"/>
      <c r="X1180" s="12"/>
      <c r="Y1180" s="12"/>
      <c r="Z1180" s="12"/>
      <c r="AA1180" s="12"/>
      <c r="AB1180" s="12"/>
      <c r="AC1180" s="13"/>
      <c r="AD1180" s="12" t="s">
        <v>234</v>
      </c>
      <c r="AE1180" s="12">
        <f t="shared" si="589"/>
        <v>1.5038164916678201</v>
      </c>
      <c r="AF1180" s="12">
        <f>R1180/$Q$1186</f>
        <v>0.11396382113775382</v>
      </c>
      <c r="AG1180" s="12"/>
      <c r="AH1180" s="12"/>
      <c r="AI1180" s="12">
        <f>U1180/$Q$1186</f>
        <v>0.51081194870596325</v>
      </c>
      <c r="AJ1180" s="12">
        <f>V1180/$Q$1186</f>
        <v>3.1598943598619693E-2</v>
      </c>
      <c r="AK1180" s="12"/>
      <c r="AL1180" s="12"/>
      <c r="AM1180" s="12"/>
      <c r="AN1180" s="12"/>
      <c r="AO1180" s="12"/>
      <c r="AP1180" s="12"/>
      <c r="AQ1180" s="13"/>
    </row>
    <row r="1181" spans="1:43" x14ac:dyDescent="0.25">
      <c r="A1181" s="12" t="s">
        <v>235</v>
      </c>
      <c r="B1181">
        <v>566549</v>
      </c>
      <c r="C1181">
        <v>11620</v>
      </c>
      <c r="F1181">
        <v>633339</v>
      </c>
      <c r="G1181">
        <v>45077</v>
      </c>
      <c r="H1181">
        <v>22341</v>
      </c>
      <c r="I1181" s="12"/>
      <c r="J1181" s="12"/>
      <c r="K1181" s="12"/>
      <c r="L1181" s="12"/>
      <c r="M1181" s="12"/>
      <c r="N1181" s="12">
        <v>3.3537949993383345</v>
      </c>
      <c r="O1181" s="13"/>
      <c r="P1181" s="12" t="s">
        <v>235</v>
      </c>
      <c r="Q1181" s="12">
        <f t="shared" ref="Q1181:Q1185" si="597">B1181*$N1181</f>
        <v>1900089.203080134</v>
      </c>
      <c r="R1181" s="12">
        <f t="shared" ref="R1181:R1185" si="598">C1181*$N1181</f>
        <v>38971.097892311445</v>
      </c>
      <c r="S1181" s="12"/>
      <c r="T1181" s="12"/>
      <c r="U1181" s="12">
        <f t="shared" ref="U1181:U1185" si="599">F1181*$N1181</f>
        <v>2124089.1710859416</v>
      </c>
      <c r="V1181" s="12">
        <f t="shared" ref="V1181" si="600">G1181*$N1181</f>
        <v>151179.0171851741</v>
      </c>
      <c r="W1181" s="12">
        <f t="shared" ref="W1181:W1184" si="601">H1181*$N1181</f>
        <v>74927.134080217729</v>
      </c>
      <c r="X1181" s="12"/>
      <c r="Y1181" s="12"/>
      <c r="Z1181" s="12"/>
      <c r="AA1181" s="12"/>
      <c r="AB1181" s="12"/>
      <c r="AC1181" s="13"/>
      <c r="AD1181" s="12" t="s">
        <v>235</v>
      </c>
      <c r="AE1181" s="12">
        <f t="shared" si="589"/>
        <v>0.36762509878879857</v>
      </c>
      <c r="AF1181" s="12">
        <f>R1181/$Q$1186</f>
        <v>7.5400426934401779E-3</v>
      </c>
      <c r="AG1181" s="12"/>
      <c r="AH1181" s="12"/>
      <c r="AI1181" s="12">
        <f>U1181/$Q$1186</f>
        <v>0.41096412215324518</v>
      </c>
      <c r="AJ1181" s="12">
        <f>V1181/$Q$1186</f>
        <v>2.9249785240292848E-2</v>
      </c>
      <c r="AK1181" s="12">
        <f>W1181/$Q$1186</f>
        <v>1.4496737849754476E-2</v>
      </c>
      <c r="AL1181" s="12"/>
      <c r="AM1181" s="12"/>
      <c r="AN1181" s="12"/>
      <c r="AO1181" s="12"/>
      <c r="AP1181" s="12"/>
      <c r="AQ1181" s="13"/>
    </row>
    <row r="1182" spans="1:43" x14ac:dyDescent="0.25">
      <c r="A1182" s="12" t="s">
        <v>236</v>
      </c>
      <c r="B1182">
        <v>22436</v>
      </c>
      <c r="I1182" s="12"/>
      <c r="J1182" s="12"/>
      <c r="K1182" s="12"/>
      <c r="L1182" s="12"/>
      <c r="M1182" s="12"/>
      <c r="N1182" s="12">
        <v>3.7705854651120836</v>
      </c>
      <c r="O1182" s="13"/>
      <c r="P1182" s="12" t="s">
        <v>236</v>
      </c>
      <c r="Q1182" s="12">
        <f t="shared" si="597"/>
        <v>84596.855495254713</v>
      </c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3"/>
      <c r="AD1182" s="12" t="s">
        <v>236</v>
      </c>
      <c r="AE1182" s="12">
        <f t="shared" si="589"/>
        <v>1.6367614377393591E-2</v>
      </c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3"/>
    </row>
    <row r="1183" spans="1:43" x14ac:dyDescent="0.25">
      <c r="A1183" s="12" t="s">
        <v>237</v>
      </c>
      <c r="B1183">
        <v>301236</v>
      </c>
      <c r="F1183">
        <v>215007</v>
      </c>
      <c r="I1183" s="12"/>
      <c r="J1183" s="12"/>
      <c r="K1183" s="12"/>
      <c r="L1183" s="12"/>
      <c r="M1183" s="12"/>
      <c r="N1183" s="12">
        <v>10.154589962199262</v>
      </c>
      <c r="O1183" s="13"/>
      <c r="P1183" s="12" t="s">
        <v>237</v>
      </c>
      <c r="Q1183" s="12">
        <f t="shared" si="597"/>
        <v>3058928.0618530568</v>
      </c>
      <c r="R1183" s="12"/>
      <c r="S1183" s="12"/>
      <c r="T1183" s="12"/>
      <c r="U1183" s="12">
        <f t="shared" si="599"/>
        <v>2183307.9240025766</v>
      </c>
      <c r="V1183" s="12"/>
      <c r="W1183" s="12"/>
      <c r="X1183" s="12"/>
      <c r="Y1183" s="12"/>
      <c r="Z1183" s="12"/>
      <c r="AA1183" s="12"/>
      <c r="AB1183" s="12"/>
      <c r="AC1183" s="13"/>
      <c r="AD1183" s="12" t="s">
        <v>237</v>
      </c>
      <c r="AE1183" s="12">
        <f t="shared" si="589"/>
        <v>0.59183470392002013</v>
      </c>
      <c r="AF1183" s="12"/>
      <c r="AG1183" s="12"/>
      <c r="AH1183" s="12"/>
      <c r="AI1183" s="12">
        <f>U1183/$Q$1186</f>
        <v>0.42242163680878703</v>
      </c>
      <c r="AJ1183" s="12"/>
      <c r="AK1183" s="12"/>
      <c r="AL1183" s="12"/>
      <c r="AM1183" s="12"/>
      <c r="AN1183" s="12"/>
      <c r="AO1183" s="12"/>
      <c r="AP1183" s="12"/>
      <c r="AQ1183" s="13"/>
    </row>
    <row r="1184" spans="1:43" x14ac:dyDescent="0.25">
      <c r="A1184" s="12" t="s">
        <v>238</v>
      </c>
      <c r="B1184">
        <v>273826</v>
      </c>
      <c r="F1184">
        <v>321951</v>
      </c>
      <c r="H1184">
        <v>48061</v>
      </c>
      <c r="I1184" s="12"/>
      <c r="J1184" s="12"/>
      <c r="K1184" s="12"/>
      <c r="L1184" s="12"/>
      <c r="M1184" s="12"/>
      <c r="N1184" s="12">
        <v>2.4585723137428261</v>
      </c>
      <c r="O1184" s="13"/>
      <c r="P1184" s="12" t="s">
        <v>238</v>
      </c>
      <c r="Q1184" s="12">
        <f t="shared" si="597"/>
        <v>673221.02238294308</v>
      </c>
      <c r="R1184" s="12"/>
      <c r="S1184" s="12"/>
      <c r="T1184" s="12"/>
      <c r="U1184" s="12">
        <f t="shared" si="599"/>
        <v>791539.81498181657</v>
      </c>
      <c r="V1184" s="12"/>
      <c r="W1184" s="12">
        <f t="shared" si="601"/>
        <v>118161.44397079396</v>
      </c>
      <c r="X1184" s="12"/>
      <c r="Y1184" s="12"/>
      <c r="Z1184" s="12"/>
      <c r="AA1184" s="12"/>
      <c r="AB1184" s="12"/>
      <c r="AC1184" s="13"/>
      <c r="AD1184" s="12" t="s">
        <v>238</v>
      </c>
      <c r="AE1184" s="12">
        <f t="shared" si="589"/>
        <v>0.1302533294010764</v>
      </c>
      <c r="AF1184" s="12"/>
      <c r="AG1184" s="12"/>
      <c r="AH1184" s="12"/>
      <c r="AI1184" s="12">
        <f>U1184/$Q$1186</f>
        <v>0.15314539033549021</v>
      </c>
      <c r="AJ1184" s="12"/>
      <c r="AK1184" s="12">
        <f>W1184/$Q$1186</f>
        <v>2.2861617466365985E-2</v>
      </c>
      <c r="AL1184" s="12"/>
      <c r="AM1184" s="12"/>
      <c r="AN1184" s="12"/>
      <c r="AO1184" s="12"/>
      <c r="AP1184" s="12"/>
      <c r="AQ1184" s="13"/>
    </row>
    <row r="1185" spans="1:43" x14ac:dyDescent="0.25">
      <c r="A1185" s="12" t="s">
        <v>239</v>
      </c>
      <c r="B1185">
        <v>990692</v>
      </c>
      <c r="C1185">
        <v>70625</v>
      </c>
      <c r="D1185">
        <v>10400</v>
      </c>
      <c r="F1185">
        <v>154191</v>
      </c>
      <c r="I1185" s="12"/>
      <c r="J1185" s="12"/>
      <c r="K1185" s="12"/>
      <c r="L1185" s="12"/>
      <c r="M1185" s="12"/>
      <c r="N1185" s="12">
        <v>5.7441821194253215</v>
      </c>
      <c r="O1185" s="13"/>
      <c r="P1185" s="12" t="s">
        <v>239</v>
      </c>
      <c r="Q1185" s="12">
        <f t="shared" si="597"/>
        <v>5690715.2722577108</v>
      </c>
      <c r="R1185" s="12">
        <f t="shared" si="598"/>
        <v>405682.86218441336</v>
      </c>
      <c r="S1185" s="12">
        <f t="shared" ref="S1185" si="602">D1185*$N1185</f>
        <v>59739.494042023347</v>
      </c>
      <c r="T1185" s="12"/>
      <c r="U1185" s="12">
        <f t="shared" si="599"/>
        <v>885701.18517630978</v>
      </c>
      <c r="V1185" s="12"/>
      <c r="W1185" s="12"/>
      <c r="X1185" s="12"/>
      <c r="Y1185" s="12"/>
      <c r="Z1185" s="12"/>
      <c r="AA1185" s="12"/>
      <c r="AB1185" s="12"/>
      <c r="AC1185" s="13"/>
      <c r="AD1185" s="12" t="s">
        <v>239</v>
      </c>
      <c r="AE1185" s="12">
        <f t="shared" si="589"/>
        <v>1.101027131121715</v>
      </c>
      <c r="AF1185" s="12">
        <f>R1185/$Q$1186</f>
        <v>7.8490631937545796E-2</v>
      </c>
      <c r="AG1185" s="12">
        <f>S1185/$Q$1186</f>
        <v>1.1558266508325327E-2</v>
      </c>
      <c r="AH1185" s="12"/>
      <c r="AI1185" s="12">
        <f>U1185/$Q$1186</f>
        <v>0.1713635260754991</v>
      </c>
      <c r="AJ1185" s="12"/>
      <c r="AK1185" s="12"/>
      <c r="AL1185" s="12"/>
      <c r="AM1185" s="12"/>
      <c r="AN1185" s="12"/>
      <c r="AO1185" s="12"/>
      <c r="AP1185" s="12"/>
      <c r="AQ1185" s="13"/>
    </row>
    <row r="1186" spans="1:43" ht="15.75" x14ac:dyDescent="0.25">
      <c r="A1186" s="11" t="s">
        <v>240</v>
      </c>
      <c r="B1186" s="12">
        <f t="shared" ref="B1186:M1186" si="603">AVERAGE(B1176:B1180)</f>
        <v>732634.6</v>
      </c>
      <c r="C1186" s="12">
        <f t="shared" si="603"/>
        <v>67155</v>
      </c>
      <c r="D1186" s="12">
        <f t="shared" si="603"/>
        <v>68585.5</v>
      </c>
      <c r="E1186" s="12" t="e">
        <f t="shared" si="603"/>
        <v>#DIV/0!</v>
      </c>
      <c r="F1186" s="12">
        <f t="shared" si="603"/>
        <v>503384.75</v>
      </c>
      <c r="G1186" s="12">
        <f t="shared" si="603"/>
        <v>51094.5</v>
      </c>
      <c r="H1186" s="12">
        <f t="shared" si="603"/>
        <v>44775.333333333336</v>
      </c>
      <c r="I1186" s="12" t="e">
        <f t="shared" si="603"/>
        <v>#DIV/0!</v>
      </c>
      <c r="J1186" s="12" t="e">
        <f t="shared" si="603"/>
        <v>#DIV/0!</v>
      </c>
      <c r="K1186" s="12" t="e">
        <f t="shared" si="603"/>
        <v>#DIV/0!</v>
      </c>
      <c r="L1186" s="12" t="e">
        <f t="shared" si="603"/>
        <v>#DIV/0!</v>
      </c>
      <c r="M1186" s="12" t="e">
        <f t="shared" si="603"/>
        <v>#DIV/0!</v>
      </c>
      <c r="N1186" s="12"/>
      <c r="O1186" s="13"/>
      <c r="P1186" s="11" t="s">
        <v>240</v>
      </c>
      <c r="Q1186" s="12">
        <f>AVERAGE(Q1176:Q1180)</f>
        <v>5168551.3566410206</v>
      </c>
      <c r="R1186" s="12">
        <f>AVERAGE(R1176:R1180)</f>
        <v>309553.51278217247</v>
      </c>
      <c r="S1186" s="12">
        <f>AVERAGE(S1176:S1180)</f>
        <v>105104.96938610118</v>
      </c>
      <c r="T1186" s="12"/>
      <c r="U1186" s="12">
        <f>AVERAGE(U1176:U1180)</f>
        <v>12289520.899348434</v>
      </c>
      <c r="V1186" s="12">
        <f>AVERAGE(V1176:V1180)</f>
        <v>1408835.2530218479</v>
      </c>
      <c r="W1186" s="12">
        <f>AVERAGE(W1176:W1180)</f>
        <v>1004669.4635656191</v>
      </c>
      <c r="X1186" s="12"/>
      <c r="Y1186" s="12"/>
      <c r="Z1186" s="12"/>
      <c r="AA1186" s="12"/>
      <c r="AB1186" s="12"/>
      <c r="AC1186" s="13"/>
      <c r="AD1186" s="11" t="s">
        <v>240</v>
      </c>
      <c r="AE1186" s="12">
        <f>AVERAGE(AE1176:AE1180)</f>
        <v>0.99999999999999978</v>
      </c>
      <c r="AF1186" s="12">
        <f>AVERAGE(AF1176:AF1180)</f>
        <v>5.9891735889289401E-2</v>
      </c>
      <c r="AG1186" s="12">
        <f>AVERAGE(AG1176:AG1180)</f>
        <v>2.0335479350718427E-2</v>
      </c>
      <c r="AH1186" s="12"/>
      <c r="AI1186" s="12">
        <f>AVERAGE(AI1176:AI1180)</f>
        <v>2.3777495958432819</v>
      </c>
      <c r="AJ1186" s="12">
        <f>AVERAGE(AJ1176:AJ1180)</f>
        <v>0.27257836012631459</v>
      </c>
      <c r="AK1186" s="12">
        <f>AVERAGE(AK1176:AK1180)</f>
        <v>0.19438124809860491</v>
      </c>
      <c r="AL1186" s="12"/>
      <c r="AM1186" s="12"/>
      <c r="AN1186" s="12"/>
      <c r="AO1186" s="12"/>
      <c r="AP1186" s="12"/>
      <c r="AQ1186" s="13"/>
    </row>
    <row r="1187" spans="1:43" ht="15.75" x14ac:dyDescent="0.25">
      <c r="A1187" s="11" t="s">
        <v>241</v>
      </c>
      <c r="B1187" s="12">
        <f>AVERAGE(B1181:B1185)</f>
        <v>430947.8</v>
      </c>
      <c r="C1187" s="12">
        <f t="shared" ref="C1187:M1187" si="604">AVERAGE(C1181:C1185)</f>
        <v>41122.5</v>
      </c>
      <c r="D1187" s="12">
        <f t="shared" si="604"/>
        <v>10400</v>
      </c>
      <c r="E1187" s="12" t="e">
        <f t="shared" si="604"/>
        <v>#DIV/0!</v>
      </c>
      <c r="F1187" s="12">
        <f t="shared" si="604"/>
        <v>331122</v>
      </c>
      <c r="G1187" s="12">
        <f t="shared" si="604"/>
        <v>45077</v>
      </c>
      <c r="H1187" s="12">
        <f t="shared" si="604"/>
        <v>35201</v>
      </c>
      <c r="I1187" s="12" t="e">
        <f t="shared" si="604"/>
        <v>#DIV/0!</v>
      </c>
      <c r="J1187" s="12" t="e">
        <f t="shared" si="604"/>
        <v>#DIV/0!</v>
      </c>
      <c r="K1187" s="12" t="e">
        <f t="shared" si="604"/>
        <v>#DIV/0!</v>
      </c>
      <c r="L1187" s="12" t="e">
        <f t="shared" si="604"/>
        <v>#DIV/0!</v>
      </c>
      <c r="M1187" s="12" t="e">
        <f t="shared" si="604"/>
        <v>#DIV/0!</v>
      </c>
      <c r="N1187" s="12"/>
      <c r="O1187" s="13"/>
      <c r="P1187" s="11" t="s">
        <v>241</v>
      </c>
      <c r="Q1187" s="12">
        <f>AVERAGE(Q1181:Q1185)</f>
        <v>2281510.08301382</v>
      </c>
      <c r="R1187" s="12">
        <f t="shared" ref="R1187:W1187" si="605">AVERAGE(R1181:R1185)</f>
        <v>222326.98003836241</v>
      </c>
      <c r="S1187" s="12">
        <f t="shared" si="605"/>
        <v>59739.494042023347</v>
      </c>
      <c r="T1187" s="12"/>
      <c r="U1187" s="12">
        <f t="shared" si="605"/>
        <v>1496159.5238116612</v>
      </c>
      <c r="V1187" s="12">
        <f t="shared" si="605"/>
        <v>151179.0171851741</v>
      </c>
      <c r="W1187" s="12">
        <f t="shared" si="605"/>
        <v>96544.289025505845</v>
      </c>
      <c r="X1187" s="12"/>
      <c r="Y1187" s="12"/>
      <c r="Z1187" s="12"/>
      <c r="AA1187" s="12"/>
      <c r="AB1187" s="12"/>
      <c r="AC1187" s="13"/>
      <c r="AD1187" s="11" t="s">
        <v>241</v>
      </c>
      <c r="AE1187" s="12">
        <f>AVERAGE(AE1181:AE1185)</f>
        <v>0.44142157552180078</v>
      </c>
      <c r="AF1187" s="12">
        <f>AVERAGE(AF1181:AF1185)</f>
        <v>4.3015337315492987E-2</v>
      </c>
      <c r="AG1187" s="12">
        <f>AVERAGE(AG1181:AG1185)</f>
        <v>1.1558266508325327E-2</v>
      </c>
      <c r="AH1187" s="12"/>
      <c r="AI1187" s="12">
        <f>AVERAGE(AI1181:AI1185)</f>
        <v>0.28947366884325537</v>
      </c>
      <c r="AJ1187" s="12">
        <f t="shared" ref="AJ1187:AK1187" si="606">AVERAGE(AJ1181:AJ1185)</f>
        <v>2.9249785240292848E-2</v>
      </c>
      <c r="AK1187" s="12">
        <f t="shared" si="606"/>
        <v>1.867917765806023E-2</v>
      </c>
      <c r="AL1187" s="12"/>
      <c r="AM1187" s="12"/>
      <c r="AN1187" s="12"/>
      <c r="AO1187" s="12"/>
      <c r="AP1187" s="12"/>
      <c r="AQ1187" s="13"/>
    </row>
    <row r="1188" spans="1:43" ht="15.75" x14ac:dyDescent="0.25">
      <c r="A1188" s="11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5"/>
      <c r="P1188" s="11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5"/>
      <c r="AD1188" s="11" t="s">
        <v>242</v>
      </c>
      <c r="AE1188" s="14">
        <f>TTEST(AE1176:AE1180,AE1181:AE1185,1,2)</f>
        <v>0.12078475688646008</v>
      </c>
      <c r="AF1188" s="14">
        <f>TTEST(AF1176:AF1180,AF1181:AF1185,1,2)</f>
        <v>0.36686398735403492</v>
      </c>
      <c r="AG1188" s="14" t="e">
        <f>TTEST(AG1176:AG1180,AG1181:AG1185,1,2)</f>
        <v>#DIV/0!</v>
      </c>
      <c r="AH1188" s="14"/>
      <c r="AI1188" s="14">
        <f>TTEST(AI1176:AI1180,AI1181:AI1185,1,2)</f>
        <v>0.17188251681049899</v>
      </c>
      <c r="AJ1188" s="14" t="e">
        <f>TTEST(AJ1176:AJ1180,AJ1181:AJ1185,1,2)</f>
        <v>#DIV/0!</v>
      </c>
      <c r="AK1188" s="14">
        <f>TTEST(AK1176:AK1180,AK1181:AK1185,1,2)</f>
        <v>0.25141504103717027</v>
      </c>
      <c r="AL1188" s="14"/>
      <c r="AM1188" s="14"/>
      <c r="AN1188" s="14"/>
      <c r="AO1188" s="14"/>
      <c r="AP1188" s="14"/>
      <c r="AQ1188" s="15"/>
    </row>
    <row r="1189" spans="1:43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</row>
    <row r="1190" spans="1:43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</row>
    <row r="1191" spans="1:43" ht="15.75" x14ac:dyDescent="0.25">
      <c r="A1191" s="11" t="s">
        <v>216</v>
      </c>
      <c r="B1191" s="17" t="s">
        <v>142</v>
      </c>
      <c r="C1191" s="17"/>
      <c r="D1191" s="17"/>
      <c r="E1191" s="17"/>
      <c r="F1191" s="17"/>
      <c r="G1191" s="17"/>
      <c r="H1191" s="17"/>
      <c r="I1191" s="17"/>
      <c r="J1191" s="17"/>
      <c r="K1191" s="17"/>
      <c r="L1191" s="17"/>
      <c r="M1191" s="12"/>
      <c r="N1191" s="12"/>
      <c r="O1191" s="13"/>
      <c r="P1191" s="11" t="s">
        <v>217</v>
      </c>
      <c r="Q1191" s="17" t="str">
        <f>B1191</f>
        <v>Arginine</v>
      </c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2"/>
      <c r="AC1191" s="13"/>
      <c r="AD1191" s="11" t="s">
        <v>214</v>
      </c>
      <c r="AE1191" s="17" t="str">
        <f>B1191</f>
        <v>Arginine</v>
      </c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2"/>
      <c r="AQ1191" s="13"/>
    </row>
    <row r="1192" spans="1:43" x14ac:dyDescent="0.25">
      <c r="A1192" s="12"/>
      <c r="B1192" s="14" t="s">
        <v>218</v>
      </c>
      <c r="C1192" s="14" t="s">
        <v>219</v>
      </c>
      <c r="D1192" s="14" t="s">
        <v>220</v>
      </c>
      <c r="E1192" s="14" t="s">
        <v>221</v>
      </c>
      <c r="F1192" s="14" t="s">
        <v>222</v>
      </c>
      <c r="G1192" s="14" t="s">
        <v>223</v>
      </c>
      <c r="H1192" s="14" t="s">
        <v>224</v>
      </c>
      <c r="I1192" s="14" t="s">
        <v>225</v>
      </c>
      <c r="J1192" s="14" t="s">
        <v>226</v>
      </c>
      <c r="K1192" s="14" t="s">
        <v>227</v>
      </c>
      <c r="L1192" s="14" t="s">
        <v>228</v>
      </c>
      <c r="M1192" s="14" t="s">
        <v>229</v>
      </c>
      <c r="N1192" s="14" t="s">
        <v>213</v>
      </c>
      <c r="O1192" s="13"/>
      <c r="P1192" s="12"/>
      <c r="Q1192" s="14" t="s">
        <v>218</v>
      </c>
      <c r="R1192" s="14" t="s">
        <v>219</v>
      </c>
      <c r="S1192" s="14" t="s">
        <v>220</v>
      </c>
      <c r="T1192" s="14" t="s">
        <v>221</v>
      </c>
      <c r="U1192" s="14" t="s">
        <v>222</v>
      </c>
      <c r="V1192" s="14" t="s">
        <v>223</v>
      </c>
      <c r="W1192" s="14" t="s">
        <v>224</v>
      </c>
      <c r="X1192" s="14" t="s">
        <v>225</v>
      </c>
      <c r="Y1192" s="14" t="s">
        <v>226</v>
      </c>
      <c r="Z1192" s="14" t="s">
        <v>227</v>
      </c>
      <c r="AA1192" s="14" t="s">
        <v>228</v>
      </c>
      <c r="AB1192" s="14" t="s">
        <v>229</v>
      </c>
      <c r="AC1192" s="13"/>
      <c r="AD1192" s="12"/>
      <c r="AE1192" s="14" t="s">
        <v>218</v>
      </c>
      <c r="AF1192" s="14" t="s">
        <v>219</v>
      </c>
      <c r="AG1192" s="14" t="s">
        <v>220</v>
      </c>
      <c r="AH1192" s="14" t="s">
        <v>221</v>
      </c>
      <c r="AI1192" s="14" t="s">
        <v>222</v>
      </c>
      <c r="AJ1192" s="14" t="s">
        <v>223</v>
      </c>
      <c r="AK1192" s="14" t="s">
        <v>224</v>
      </c>
      <c r="AL1192" s="14" t="s">
        <v>225</v>
      </c>
      <c r="AM1192" s="14" t="s">
        <v>226</v>
      </c>
      <c r="AN1192" s="14" t="s">
        <v>227</v>
      </c>
      <c r="AO1192" s="14" t="s">
        <v>228</v>
      </c>
      <c r="AP1192" s="14" t="s">
        <v>229</v>
      </c>
      <c r="AQ1192" s="13"/>
    </row>
    <row r="1193" spans="1:43" x14ac:dyDescent="0.25">
      <c r="A1193" s="12" t="s">
        <v>230</v>
      </c>
      <c r="B1193">
        <v>4390033</v>
      </c>
      <c r="C1193">
        <v>126896</v>
      </c>
      <c r="F1193" s="12"/>
      <c r="G1193" s="12"/>
      <c r="H1193" s="12"/>
      <c r="I1193" s="12"/>
      <c r="J1193" s="12"/>
      <c r="K1193" s="12"/>
      <c r="L1193" s="12"/>
      <c r="M1193" s="12"/>
      <c r="N1193" s="12">
        <v>3.6634621409977131</v>
      </c>
      <c r="O1193" s="13"/>
      <c r="P1193" s="12" t="s">
        <v>230</v>
      </c>
      <c r="Q1193" s="12">
        <f>B1193*$N1193</f>
        <v>16082719.693230614</v>
      </c>
      <c r="R1193" s="12">
        <f t="shared" ref="R1193:R1197" si="607">C1193*$N1193</f>
        <v>464878.69184404582</v>
      </c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3"/>
      <c r="AD1193" s="12" t="s">
        <v>230</v>
      </c>
      <c r="AE1193" s="12">
        <f t="shared" ref="AE1193:AE1202" si="608">Q1193/$Q$1203</f>
        <v>6.4010426866241811E-3</v>
      </c>
      <c r="AF1193" s="12">
        <f t="shared" ref="AF1193:AF1202" si="609">R1193/$Q$1203</f>
        <v>1.8502519520055135E-4</v>
      </c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3"/>
    </row>
    <row r="1194" spans="1:43" x14ac:dyDescent="0.25">
      <c r="A1194" s="12" t="s">
        <v>231</v>
      </c>
      <c r="B1194">
        <v>196572546</v>
      </c>
      <c r="C1194">
        <v>7993456</v>
      </c>
      <c r="D1194">
        <v>17635</v>
      </c>
      <c r="F1194" s="12"/>
      <c r="G1194" s="12"/>
      <c r="H1194" s="12"/>
      <c r="I1194" s="12"/>
      <c r="J1194" s="12"/>
      <c r="K1194" s="12"/>
      <c r="L1194" s="12"/>
      <c r="M1194" s="12"/>
      <c r="N1194" s="12">
        <v>52.663271584675194</v>
      </c>
      <c r="O1194" s="13"/>
      <c r="P1194" s="12" t="s">
        <v>231</v>
      </c>
      <c r="Q1194" s="12">
        <f t="shared" ref="Q1194:Q1197" si="610">B1194*$N1194</f>
        <v>10352153376.089058</v>
      </c>
      <c r="R1194" s="12">
        <f t="shared" si="607"/>
        <v>420961544.22815144</v>
      </c>
      <c r="S1194" s="12">
        <f t="shared" ref="S1194:S1196" si="611">D1194*$N1194</f>
        <v>928716.79439574701</v>
      </c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3"/>
      <c r="AD1194" s="12" t="s">
        <v>231</v>
      </c>
      <c r="AE1194" s="12">
        <f t="shared" si="608"/>
        <v>4.1202344455905768</v>
      </c>
      <c r="AF1194" s="12">
        <f t="shared" si="609"/>
        <v>0.16754584208576445</v>
      </c>
      <c r="AG1194" s="12">
        <f>S1194/$Q$1203</f>
        <v>3.6963622808237835E-4</v>
      </c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3"/>
    </row>
    <row r="1195" spans="1:43" x14ac:dyDescent="0.25">
      <c r="A1195" s="12" t="s">
        <v>232</v>
      </c>
      <c r="B1195">
        <v>99371045</v>
      </c>
      <c r="C1195">
        <v>3683270</v>
      </c>
      <c r="F1195" s="12"/>
      <c r="G1195" s="12"/>
      <c r="H1195" s="12"/>
      <c r="I1195" s="12"/>
      <c r="J1195" s="12"/>
      <c r="K1195" s="12"/>
      <c r="L1195" s="12"/>
      <c r="M1195" s="12"/>
      <c r="N1195" s="12">
        <v>5.27428246560173</v>
      </c>
      <c r="O1195" s="13"/>
      <c r="P1195" s="12" t="s">
        <v>232</v>
      </c>
      <c r="Q1195" s="12">
        <f t="shared" si="610"/>
        <v>524110960.23202044</v>
      </c>
      <c r="R1195" s="12">
        <f t="shared" si="607"/>
        <v>19426606.377076883</v>
      </c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3"/>
      <c r="AD1195" s="12" t="s">
        <v>232</v>
      </c>
      <c r="AE1195" s="12">
        <f t="shared" si="608"/>
        <v>0.20860008089209225</v>
      </c>
      <c r="AF1195" s="12">
        <f t="shared" si="609"/>
        <v>7.7319345886663129E-3</v>
      </c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3"/>
    </row>
    <row r="1196" spans="1:43" x14ac:dyDescent="0.25">
      <c r="A1196" s="12" t="s">
        <v>233</v>
      </c>
      <c r="B1196">
        <v>259817520</v>
      </c>
      <c r="C1196">
        <v>10479531</v>
      </c>
      <c r="D1196">
        <v>29084</v>
      </c>
      <c r="F1196" s="12"/>
      <c r="G1196" s="12"/>
      <c r="H1196" s="12"/>
      <c r="I1196" s="12"/>
      <c r="J1196" s="12"/>
      <c r="K1196" s="12"/>
      <c r="L1196" s="12"/>
      <c r="M1196" s="12"/>
      <c r="N1196" s="12">
        <v>1</v>
      </c>
      <c r="O1196" s="13"/>
      <c r="P1196" s="12" t="s">
        <v>233</v>
      </c>
      <c r="Q1196" s="12">
        <f t="shared" si="610"/>
        <v>259817520</v>
      </c>
      <c r="R1196" s="12">
        <f t="shared" si="607"/>
        <v>10479531</v>
      </c>
      <c r="S1196" s="12">
        <f t="shared" si="611"/>
        <v>29084</v>
      </c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3"/>
      <c r="AD1196" s="12" t="s">
        <v>233</v>
      </c>
      <c r="AE1196" s="12">
        <f t="shared" si="608"/>
        <v>0.10340931558689351</v>
      </c>
      <c r="AF1196" s="12">
        <f t="shared" si="609"/>
        <v>4.1709316922955535E-3</v>
      </c>
      <c r="AG1196" s="12">
        <f>S1196/$Q$1203</f>
        <v>1.1575649457854924E-5</v>
      </c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3"/>
    </row>
    <row r="1197" spans="1:43" x14ac:dyDescent="0.25">
      <c r="A1197" s="12" t="s">
        <v>234</v>
      </c>
      <c r="B1197">
        <v>149831985</v>
      </c>
      <c r="C1197">
        <v>5469248</v>
      </c>
      <c r="F1197" s="12"/>
      <c r="G1197" s="12"/>
      <c r="H1197" s="12"/>
      <c r="I1197" s="12"/>
      <c r="J1197" s="12"/>
      <c r="K1197" s="12"/>
      <c r="L1197" s="12"/>
      <c r="M1197" s="12"/>
      <c r="N1197" s="12">
        <v>9.4133004498598787</v>
      </c>
      <c r="O1197" s="13"/>
      <c r="P1197" s="12" t="s">
        <v>234</v>
      </c>
      <c r="Q1197" s="12">
        <f t="shared" si="610"/>
        <v>1410413491.8038986</v>
      </c>
      <c r="R1197" s="12">
        <f t="shared" si="607"/>
        <v>51483674.658795245</v>
      </c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3"/>
      <c r="AD1197" s="12" t="s">
        <v>234</v>
      </c>
      <c r="AE1197" s="12">
        <f t="shared" si="608"/>
        <v>0.56135511524381343</v>
      </c>
      <c r="AF1197" s="12">
        <f t="shared" si="609"/>
        <v>2.0490887451948235E-2</v>
      </c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3"/>
    </row>
    <row r="1198" spans="1:43" x14ac:dyDescent="0.25">
      <c r="A1198" s="12" t="s">
        <v>235</v>
      </c>
      <c r="B1198">
        <v>403106406</v>
      </c>
      <c r="C1198">
        <v>17658531</v>
      </c>
      <c r="D1198">
        <v>88489</v>
      </c>
      <c r="F1198" s="12"/>
      <c r="G1198" s="12"/>
      <c r="H1198" s="12"/>
      <c r="I1198" s="12"/>
      <c r="J1198" s="12"/>
      <c r="K1198" s="12"/>
      <c r="L1198" s="12"/>
      <c r="M1198" s="12"/>
      <c r="N1198" s="12">
        <v>3.3537949993383345</v>
      </c>
      <c r="O1198" s="13"/>
      <c r="P1198" s="12" t="s">
        <v>235</v>
      </c>
      <c r="Q1198" s="12">
        <f t="shared" ref="Q1198:Q1202" si="612">B1198*$N1198</f>
        <v>1351936248.6440485</v>
      </c>
      <c r="R1198" s="12">
        <f t="shared" ref="R1198:R1202" si="613">C1198*$N1198</f>
        <v>59223092.963460959</v>
      </c>
      <c r="S1198" s="12">
        <f t="shared" ref="S1198:S1201" si="614">D1198*$N1198</f>
        <v>296773.96569644986</v>
      </c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3"/>
      <c r="AD1198" s="12" t="s">
        <v>235</v>
      </c>
      <c r="AE1198" s="12">
        <f t="shared" si="608"/>
        <v>0.53808073523830624</v>
      </c>
      <c r="AF1198" s="12">
        <f t="shared" si="609"/>
        <v>2.3571233803980837E-2</v>
      </c>
      <c r="AG1198" s="12">
        <f>S1198/$Q$1203</f>
        <v>1.1811825729334224E-4</v>
      </c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3"/>
    </row>
    <row r="1199" spans="1:43" x14ac:dyDescent="0.25">
      <c r="A1199" s="12" t="s">
        <v>236</v>
      </c>
      <c r="B1199">
        <v>6775097</v>
      </c>
      <c r="C1199">
        <v>214296</v>
      </c>
      <c r="F1199" s="12"/>
      <c r="G1199" s="12"/>
      <c r="H1199" s="12"/>
      <c r="I1199" s="12"/>
      <c r="J1199" s="12"/>
      <c r="K1199" s="12"/>
      <c r="L1199" s="12"/>
      <c r="M1199" s="12"/>
      <c r="N1199" s="12">
        <v>3.7705854651120836</v>
      </c>
      <c r="O1199" s="13"/>
      <c r="P1199" s="12" t="s">
        <v>236</v>
      </c>
      <c r="Q1199" s="12">
        <f t="shared" si="612"/>
        <v>25546082.272924483</v>
      </c>
      <c r="R1199" s="12">
        <f t="shared" si="613"/>
        <v>808021.38283165905</v>
      </c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3"/>
      <c r="AD1199" s="12" t="s">
        <v>236</v>
      </c>
      <c r="AE1199" s="12">
        <f t="shared" si="608"/>
        <v>1.0167531749858877E-2</v>
      </c>
      <c r="AF1199" s="12">
        <f t="shared" si="609"/>
        <v>3.2159855185361297E-4</v>
      </c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3"/>
    </row>
    <row r="1200" spans="1:43" x14ac:dyDescent="0.25">
      <c r="A1200" s="12" t="s">
        <v>237</v>
      </c>
      <c r="B1200">
        <v>130959444</v>
      </c>
      <c r="C1200">
        <v>5138730</v>
      </c>
      <c r="D1200">
        <v>15890</v>
      </c>
      <c r="F1200" s="12"/>
      <c r="G1200" s="12"/>
      <c r="H1200" s="12"/>
      <c r="I1200" s="12"/>
      <c r="J1200" s="12"/>
      <c r="K1200" s="12"/>
      <c r="L1200" s="12"/>
      <c r="M1200" s="12"/>
      <c r="N1200" s="12">
        <v>10.154589962199262</v>
      </c>
      <c r="O1200" s="13"/>
      <c r="P1200" s="12" t="s">
        <v>237</v>
      </c>
      <c r="Q1200" s="12">
        <f t="shared" si="612"/>
        <v>1329839455.4975965</v>
      </c>
      <c r="R1200" s="12">
        <f t="shared" si="613"/>
        <v>52181696.076452218</v>
      </c>
      <c r="S1200" s="12">
        <f t="shared" si="614"/>
        <v>161356.43449934627</v>
      </c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3"/>
      <c r="AD1200" s="12" t="s">
        <v>237</v>
      </c>
      <c r="AE1200" s="12">
        <f t="shared" si="608"/>
        <v>0.52928604635073717</v>
      </c>
      <c r="AF1200" s="12">
        <f t="shared" si="609"/>
        <v>2.0768705195204736E-2</v>
      </c>
      <c r="AG1200" s="12">
        <f>S1200/$Q$1203</f>
        <v>6.4221067374974598E-5</v>
      </c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3"/>
    </row>
    <row r="1201" spans="1:43" x14ac:dyDescent="0.25">
      <c r="A1201" s="12" t="s">
        <v>238</v>
      </c>
      <c r="B1201">
        <v>359637143</v>
      </c>
      <c r="C1201">
        <v>17095684</v>
      </c>
      <c r="D1201">
        <v>17230</v>
      </c>
      <c r="F1201" s="12"/>
      <c r="G1201" s="12"/>
      <c r="H1201" s="12"/>
      <c r="I1201" s="12"/>
      <c r="J1201" s="12"/>
      <c r="K1201" s="12"/>
      <c r="L1201" s="12"/>
      <c r="M1201" s="12"/>
      <c r="N1201" s="12">
        <v>2.4585723137428261</v>
      </c>
      <c r="O1201" s="13"/>
      <c r="P1201" s="12" t="s">
        <v>238</v>
      </c>
      <c r="Q1201" s="12">
        <f t="shared" si="612"/>
        <v>884193922.77336967</v>
      </c>
      <c r="R1201" s="12">
        <f t="shared" si="613"/>
        <v>42030975.366896212</v>
      </c>
      <c r="S1201" s="12">
        <f t="shared" si="614"/>
        <v>42361.200965788892</v>
      </c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3"/>
      <c r="AD1201" s="12" t="s">
        <v>238</v>
      </c>
      <c r="AE1201" s="12">
        <f t="shared" si="608"/>
        <v>0.35191579228407976</v>
      </c>
      <c r="AF1201" s="12">
        <f t="shared" si="609"/>
        <v>1.6728642456984109E-2</v>
      </c>
      <c r="AG1201" s="12">
        <f>S1201/$Q$1203</f>
        <v>1.6860074714403716E-5</v>
      </c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3"/>
    </row>
    <row r="1202" spans="1:43" x14ac:dyDescent="0.25">
      <c r="A1202" s="12" t="s">
        <v>239</v>
      </c>
      <c r="B1202">
        <v>63479301</v>
      </c>
      <c r="C1202">
        <v>2142960</v>
      </c>
      <c r="F1202" s="12"/>
      <c r="G1202" s="12"/>
      <c r="H1202" s="12"/>
      <c r="I1202" s="12"/>
      <c r="J1202" s="12"/>
      <c r="K1202" s="12"/>
      <c r="L1202" s="12"/>
      <c r="M1202" s="12"/>
      <c r="N1202" s="12">
        <v>5.7441821194253215</v>
      </c>
      <c r="O1202" s="13"/>
      <c r="P1202" s="12" t="s">
        <v>239</v>
      </c>
      <c r="Q1202" s="12">
        <f t="shared" si="612"/>
        <v>364636665.75781792</v>
      </c>
      <c r="R1202" s="12">
        <f t="shared" si="613"/>
        <v>12309552.514643688</v>
      </c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3"/>
      <c r="AD1202" s="12" t="s">
        <v>239</v>
      </c>
      <c r="AE1202" s="12">
        <f t="shared" si="608"/>
        <v>0.14512811931967792</v>
      </c>
      <c r="AF1202" s="12">
        <f t="shared" si="609"/>
        <v>4.8992939379924327E-3</v>
      </c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3"/>
    </row>
    <row r="1203" spans="1:43" ht="15.75" x14ac:dyDescent="0.25">
      <c r="A1203" s="11" t="s">
        <v>240</v>
      </c>
      <c r="B1203" s="12">
        <f t="shared" ref="B1203:M1203" si="615">AVERAGE(B1193:B1197)</f>
        <v>141996625.80000001</v>
      </c>
      <c r="C1203" s="12">
        <f t="shared" si="615"/>
        <v>5550480.2000000002</v>
      </c>
      <c r="D1203" s="12">
        <f t="shared" si="615"/>
        <v>23359.5</v>
      </c>
      <c r="E1203" s="12" t="e">
        <f t="shared" si="615"/>
        <v>#DIV/0!</v>
      </c>
      <c r="F1203" s="12" t="e">
        <f t="shared" si="615"/>
        <v>#DIV/0!</v>
      </c>
      <c r="G1203" s="12" t="e">
        <f t="shared" si="615"/>
        <v>#DIV/0!</v>
      </c>
      <c r="H1203" s="12" t="e">
        <f t="shared" si="615"/>
        <v>#DIV/0!</v>
      </c>
      <c r="I1203" s="12" t="e">
        <f t="shared" si="615"/>
        <v>#DIV/0!</v>
      </c>
      <c r="J1203" s="12" t="e">
        <f t="shared" si="615"/>
        <v>#DIV/0!</v>
      </c>
      <c r="K1203" s="12" t="e">
        <f t="shared" si="615"/>
        <v>#DIV/0!</v>
      </c>
      <c r="L1203" s="12" t="e">
        <f t="shared" si="615"/>
        <v>#DIV/0!</v>
      </c>
      <c r="M1203" s="12" t="e">
        <f t="shared" si="615"/>
        <v>#DIV/0!</v>
      </c>
      <c r="N1203" s="12"/>
      <c r="O1203" s="13"/>
      <c r="P1203" s="11" t="s">
        <v>240</v>
      </c>
      <c r="Q1203" s="12">
        <f>AVERAGE(Q1193:Q1197)</f>
        <v>2512515613.5636415</v>
      </c>
      <c r="R1203" s="12">
        <f>AVERAGE(R1193:R1197)</f>
        <v>100563246.99117352</v>
      </c>
      <c r="S1203" s="12">
        <f>AVERAGE(S1193:S1197)</f>
        <v>478900.39719787351</v>
      </c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3"/>
      <c r="AD1203" s="11" t="s">
        <v>240</v>
      </c>
      <c r="AE1203" s="12">
        <f>AVERAGE(AE1193:AE1197)</f>
        <v>1.0000000000000002</v>
      </c>
      <c r="AF1203" s="12">
        <f>AVERAGE(AF1193:AF1197)</f>
        <v>4.0024924202775022E-2</v>
      </c>
      <c r="AG1203" s="12">
        <f>AVERAGE(AG1193:AG1197)</f>
        <v>1.9060593877011665E-4</v>
      </c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3"/>
    </row>
    <row r="1204" spans="1:43" ht="15.75" x14ac:dyDescent="0.25">
      <c r="A1204" s="11" t="s">
        <v>241</v>
      </c>
      <c r="B1204" s="12">
        <f>AVERAGE(B1198:B1202)</f>
        <v>192791478.19999999</v>
      </c>
      <c r="C1204" s="12">
        <f t="shared" ref="C1204:M1204" si="616">AVERAGE(C1198:C1202)</f>
        <v>8450040.1999999993</v>
      </c>
      <c r="D1204" s="12">
        <f t="shared" si="616"/>
        <v>40536.333333333336</v>
      </c>
      <c r="E1204" s="12" t="e">
        <f t="shared" si="616"/>
        <v>#DIV/0!</v>
      </c>
      <c r="F1204" s="12" t="e">
        <f t="shared" si="616"/>
        <v>#DIV/0!</v>
      </c>
      <c r="G1204" s="12" t="e">
        <f t="shared" si="616"/>
        <v>#DIV/0!</v>
      </c>
      <c r="H1204" s="12" t="e">
        <f t="shared" si="616"/>
        <v>#DIV/0!</v>
      </c>
      <c r="I1204" s="12" t="e">
        <f t="shared" si="616"/>
        <v>#DIV/0!</v>
      </c>
      <c r="J1204" s="12" t="e">
        <f t="shared" si="616"/>
        <v>#DIV/0!</v>
      </c>
      <c r="K1204" s="12" t="e">
        <f t="shared" si="616"/>
        <v>#DIV/0!</v>
      </c>
      <c r="L1204" s="12" t="e">
        <f t="shared" si="616"/>
        <v>#DIV/0!</v>
      </c>
      <c r="M1204" s="12" t="e">
        <f t="shared" si="616"/>
        <v>#DIV/0!</v>
      </c>
      <c r="N1204" s="12"/>
      <c r="O1204" s="13"/>
      <c r="P1204" s="11" t="s">
        <v>241</v>
      </c>
      <c r="Q1204" s="12">
        <f>AVERAGE(Q1198:Q1202)</f>
        <v>791230474.98915136</v>
      </c>
      <c r="R1204" s="12">
        <f t="shared" ref="R1204:S1204" si="617">AVERAGE(R1198:R1202)</f>
        <v>33310667.660856951</v>
      </c>
      <c r="S1204" s="12">
        <f t="shared" si="617"/>
        <v>166830.53372052836</v>
      </c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3"/>
      <c r="AD1204" s="11" t="s">
        <v>241</v>
      </c>
      <c r="AE1204" s="12">
        <f>AVERAGE(AE1198:AE1202)</f>
        <v>0.31491564498853197</v>
      </c>
      <c r="AF1204" s="12">
        <f>AVERAGE(AF1198:AF1202)</f>
        <v>1.3257894789203145E-2</v>
      </c>
      <c r="AG1204" s="12">
        <f>AVERAGE(AG1198:AG1202)</f>
        <v>6.639979979424018E-5</v>
      </c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3"/>
    </row>
    <row r="1205" spans="1:43" ht="15.75" x14ac:dyDescent="0.25">
      <c r="A1205" s="11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5"/>
      <c r="P1205" s="11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5"/>
      <c r="AD1205" s="11" t="s">
        <v>242</v>
      </c>
      <c r="AE1205" s="14">
        <f>TTEST(AE1193:AE1197,AE1198:AE1202,1,2)</f>
        <v>0.20628228413850408</v>
      </c>
      <c r="AF1205" s="14">
        <f>TTEST(AF1193:AF1197,AF1198:AF1202,1,2)</f>
        <v>0.21620576848685125</v>
      </c>
      <c r="AG1205" s="14">
        <f>TTEST(AG1193:AG1197,AG1198:AG1202,1,2)</f>
        <v>0.21822566619169115</v>
      </c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5"/>
    </row>
    <row r="1206" spans="1:43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</row>
    <row r="1207" spans="1:43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</row>
    <row r="1208" spans="1:43" ht="15.75" x14ac:dyDescent="0.25">
      <c r="A1208" s="11" t="s">
        <v>216</v>
      </c>
      <c r="B1208" s="17" t="s">
        <v>190</v>
      </c>
      <c r="C1208" s="17"/>
      <c r="D1208" s="17"/>
      <c r="E1208" s="17"/>
      <c r="F1208" s="17"/>
      <c r="G1208" s="17"/>
      <c r="H1208" s="17"/>
      <c r="I1208" s="17"/>
      <c r="J1208" s="17"/>
      <c r="K1208" s="17"/>
      <c r="L1208" s="17"/>
      <c r="M1208" s="12"/>
      <c r="N1208" s="12"/>
      <c r="O1208" s="13"/>
      <c r="P1208" s="11" t="s">
        <v>217</v>
      </c>
      <c r="Q1208" s="17" t="str">
        <f>B1208</f>
        <v>Asparagine</v>
      </c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2"/>
      <c r="AC1208" s="13"/>
      <c r="AD1208" s="11" t="s">
        <v>214</v>
      </c>
      <c r="AE1208" s="17" t="str">
        <f>B1208</f>
        <v>Asparagine</v>
      </c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2"/>
      <c r="AQ1208" s="13"/>
    </row>
    <row r="1209" spans="1:43" x14ac:dyDescent="0.25">
      <c r="A1209" s="12"/>
      <c r="B1209" s="14" t="s">
        <v>218</v>
      </c>
      <c r="C1209" s="14" t="s">
        <v>219</v>
      </c>
      <c r="D1209" s="14" t="s">
        <v>220</v>
      </c>
      <c r="E1209" s="14" t="s">
        <v>221</v>
      </c>
      <c r="F1209" s="14" t="s">
        <v>222</v>
      </c>
      <c r="G1209" s="14" t="s">
        <v>223</v>
      </c>
      <c r="H1209" s="14" t="s">
        <v>224</v>
      </c>
      <c r="I1209" s="14" t="s">
        <v>225</v>
      </c>
      <c r="J1209" s="14" t="s">
        <v>226</v>
      </c>
      <c r="K1209" s="14" t="s">
        <v>227</v>
      </c>
      <c r="L1209" s="14" t="s">
        <v>228</v>
      </c>
      <c r="M1209" s="14" t="s">
        <v>229</v>
      </c>
      <c r="N1209" s="14" t="s">
        <v>213</v>
      </c>
      <c r="O1209" s="13"/>
      <c r="P1209" s="12"/>
      <c r="Q1209" s="14" t="s">
        <v>218</v>
      </c>
      <c r="R1209" s="14" t="s">
        <v>219</v>
      </c>
      <c r="S1209" s="14" t="s">
        <v>220</v>
      </c>
      <c r="T1209" s="14" t="s">
        <v>221</v>
      </c>
      <c r="U1209" s="14" t="s">
        <v>222</v>
      </c>
      <c r="V1209" s="14" t="s">
        <v>223</v>
      </c>
      <c r="W1209" s="14" t="s">
        <v>224</v>
      </c>
      <c r="X1209" s="14" t="s">
        <v>225</v>
      </c>
      <c r="Y1209" s="14" t="s">
        <v>226</v>
      </c>
      <c r="Z1209" s="14" t="s">
        <v>227</v>
      </c>
      <c r="AA1209" s="14" t="s">
        <v>228</v>
      </c>
      <c r="AB1209" s="14" t="s">
        <v>229</v>
      </c>
      <c r="AC1209" s="13"/>
      <c r="AD1209" s="12"/>
      <c r="AE1209" s="14" t="s">
        <v>218</v>
      </c>
      <c r="AF1209" s="14" t="s">
        <v>219</v>
      </c>
      <c r="AG1209" s="14" t="s">
        <v>220</v>
      </c>
      <c r="AH1209" s="14" t="s">
        <v>221</v>
      </c>
      <c r="AI1209" s="14" t="s">
        <v>222</v>
      </c>
      <c r="AJ1209" s="14" t="s">
        <v>223</v>
      </c>
      <c r="AK1209" s="14" t="s">
        <v>224</v>
      </c>
      <c r="AL1209" s="14" t="s">
        <v>225</v>
      </c>
      <c r="AM1209" s="14" t="s">
        <v>226</v>
      </c>
      <c r="AN1209" s="14" t="s">
        <v>227</v>
      </c>
      <c r="AO1209" s="14" t="s">
        <v>228</v>
      </c>
      <c r="AP1209" s="14" t="s">
        <v>229</v>
      </c>
      <c r="AQ1209" s="13"/>
    </row>
    <row r="1210" spans="1:43" x14ac:dyDescent="0.25">
      <c r="A1210" s="12" t="s">
        <v>230</v>
      </c>
      <c r="B1210">
        <v>242690</v>
      </c>
      <c r="C1210">
        <v>168895</v>
      </c>
      <c r="D1210">
        <v>35087</v>
      </c>
      <c r="F1210" s="12"/>
      <c r="G1210" s="12"/>
      <c r="H1210" s="12"/>
      <c r="I1210" s="12"/>
      <c r="J1210" s="12"/>
      <c r="K1210" s="12"/>
      <c r="L1210" s="12"/>
      <c r="M1210" s="12"/>
      <c r="N1210" s="12">
        <v>3.6634621409977131</v>
      </c>
      <c r="O1210" s="13"/>
      <c r="P1210" s="12" t="s">
        <v>230</v>
      </c>
      <c r="Q1210" s="12">
        <f>B1210*$N1210</f>
        <v>889085.62699873501</v>
      </c>
      <c r="R1210" s="12">
        <f t="shared" ref="R1210:R1214" si="618">C1210*$N1210</f>
        <v>618740.4383038088</v>
      </c>
      <c r="S1210" s="12">
        <f t="shared" ref="S1210:S1213" si="619">D1210*$N1210</f>
        <v>128539.89614118676</v>
      </c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3"/>
      <c r="AD1210" s="12" t="s">
        <v>230</v>
      </c>
      <c r="AE1210" s="12">
        <f>Q1210/$Q$1220</f>
        <v>0.19729764431844013</v>
      </c>
      <c r="AF1210" s="12">
        <f>R1210/$Q$1220</f>
        <v>0.13730514498810395</v>
      </c>
      <c r="AG1210" s="12">
        <f>S1210/$Q$1220</f>
        <v>2.8524382736005226E-2</v>
      </c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3"/>
    </row>
    <row r="1211" spans="1:43" x14ac:dyDescent="0.25">
      <c r="A1211" s="12" t="s">
        <v>231</v>
      </c>
      <c r="B1211">
        <v>355485</v>
      </c>
      <c r="C1211">
        <v>60103</v>
      </c>
      <c r="F1211" s="12"/>
      <c r="G1211" s="12"/>
      <c r="H1211" s="12"/>
      <c r="I1211" s="12"/>
      <c r="J1211" s="12"/>
      <c r="K1211" s="12"/>
      <c r="L1211" s="12"/>
      <c r="M1211" s="12"/>
      <c r="N1211" s="12">
        <v>52.663271584675194</v>
      </c>
      <c r="O1211" s="13"/>
      <c r="P1211" s="12" t="s">
        <v>231</v>
      </c>
      <c r="Q1211" s="12">
        <f t="shared" ref="Q1211:Q1214" si="620">B1211*$N1211</f>
        <v>18721003.09927826</v>
      </c>
      <c r="R1211" s="12">
        <f t="shared" si="618"/>
        <v>3165220.6120537333</v>
      </c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3"/>
      <c r="AD1211" s="12" t="s">
        <v>231</v>
      </c>
      <c r="AE1211" s="12">
        <f>Q1211/$Q$1220</f>
        <v>4.1543915440791084</v>
      </c>
      <c r="AF1211" s="12">
        <f>R1211/$Q$1220</f>
        <v>0.702396430155384</v>
      </c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3"/>
    </row>
    <row r="1212" spans="1:43" x14ac:dyDescent="0.25">
      <c r="A1212" s="12" t="s">
        <v>232</v>
      </c>
      <c r="B1212">
        <v>117921</v>
      </c>
      <c r="D1212">
        <v>13163</v>
      </c>
      <c r="F1212" s="12"/>
      <c r="G1212" s="12"/>
      <c r="H1212" s="12"/>
      <c r="I1212" s="12"/>
      <c r="J1212" s="12"/>
      <c r="K1212" s="12"/>
      <c r="L1212" s="12"/>
      <c r="M1212" s="12"/>
      <c r="N1212" s="12">
        <v>5.27428246560173</v>
      </c>
      <c r="O1212" s="13"/>
      <c r="P1212" s="12" t="s">
        <v>232</v>
      </c>
      <c r="Q1212" s="12">
        <f t="shared" si="620"/>
        <v>621948.66262622154</v>
      </c>
      <c r="R1212" s="12"/>
      <c r="S1212" s="12">
        <f t="shared" si="619"/>
        <v>69425.380094715569</v>
      </c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3"/>
      <c r="AD1212" s="12" t="s">
        <v>232</v>
      </c>
      <c r="AE1212" s="12">
        <f t="shared" ref="AE1212:AE1219" si="621">Q1212/$Q$1220</f>
        <v>0.13801708440320154</v>
      </c>
      <c r="AF1212" s="12"/>
      <c r="AG1212" s="12">
        <f>S1212/$Q$1220</f>
        <v>1.5406237073967672E-2</v>
      </c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3"/>
    </row>
    <row r="1213" spans="1:43" x14ac:dyDescent="0.25">
      <c r="A1213" s="12" t="s">
        <v>233</v>
      </c>
      <c r="B1213">
        <v>450754</v>
      </c>
      <c r="C1213">
        <v>53824</v>
      </c>
      <c r="D1213">
        <v>25439</v>
      </c>
      <c r="F1213" s="12"/>
      <c r="G1213" s="12"/>
      <c r="H1213" s="12"/>
      <c r="I1213" s="12"/>
      <c r="J1213" s="12"/>
      <c r="K1213" s="12"/>
      <c r="L1213" s="12"/>
      <c r="M1213" s="12"/>
      <c r="N1213" s="12">
        <v>1</v>
      </c>
      <c r="O1213" s="13"/>
      <c r="P1213" s="12" t="s">
        <v>233</v>
      </c>
      <c r="Q1213" s="12">
        <f t="shared" si="620"/>
        <v>450754</v>
      </c>
      <c r="R1213" s="12">
        <f t="shared" si="618"/>
        <v>53824</v>
      </c>
      <c r="S1213" s="12">
        <f t="shared" si="619"/>
        <v>25439</v>
      </c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3"/>
      <c r="AD1213" s="12" t="s">
        <v>233</v>
      </c>
      <c r="AE1213" s="12">
        <f t="shared" si="621"/>
        <v>0.10002715111627902</v>
      </c>
      <c r="AF1213" s="12">
        <f t="shared" ref="AF1213:AF1218" si="622">R1213/$Q$1220</f>
        <v>1.1944123361484539E-2</v>
      </c>
      <c r="AG1213" s="12">
        <f>S1213/$Q$1220</f>
        <v>5.6451871691588365E-3</v>
      </c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3"/>
    </row>
    <row r="1214" spans="1:43" x14ac:dyDescent="0.25">
      <c r="A1214" s="12" t="s">
        <v>234</v>
      </c>
      <c r="B1214">
        <v>196402</v>
      </c>
      <c r="C1214">
        <v>17967</v>
      </c>
      <c r="F1214" s="12"/>
      <c r="G1214" s="12"/>
      <c r="H1214" s="12"/>
      <c r="I1214" s="12"/>
      <c r="J1214" s="12"/>
      <c r="K1214" s="12"/>
      <c r="L1214" s="12"/>
      <c r="M1214" s="12"/>
      <c r="N1214" s="12">
        <v>9.4133004498598787</v>
      </c>
      <c r="O1214" s="13"/>
      <c r="P1214" s="12" t="s">
        <v>234</v>
      </c>
      <c r="Q1214" s="12">
        <f t="shared" si="620"/>
        <v>1848791.03495338</v>
      </c>
      <c r="R1214" s="12">
        <f t="shared" si="618"/>
        <v>169128.76918263244</v>
      </c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3"/>
      <c r="AD1214" s="12" t="s">
        <v>234</v>
      </c>
      <c r="AE1214" s="12">
        <f t="shared" si="621"/>
        <v>0.41026657608297129</v>
      </c>
      <c r="AF1214" s="12">
        <f t="shared" si="622"/>
        <v>3.7531489355926852E-2</v>
      </c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3"/>
    </row>
    <row r="1215" spans="1:43" x14ac:dyDescent="0.25">
      <c r="A1215" s="12" t="s">
        <v>235</v>
      </c>
      <c r="B1215">
        <v>791730</v>
      </c>
      <c r="C1215">
        <v>24041</v>
      </c>
      <c r="D1215">
        <v>11135</v>
      </c>
      <c r="F1215" s="12"/>
      <c r="G1215" s="12"/>
      <c r="H1215" s="12"/>
      <c r="I1215" s="12"/>
      <c r="J1215" s="12"/>
      <c r="K1215" s="12"/>
      <c r="L1215" s="12"/>
      <c r="M1215" s="12"/>
      <c r="N1215" s="12">
        <v>3.3537949993383345</v>
      </c>
      <c r="O1215" s="13"/>
      <c r="P1215" s="12" t="s">
        <v>235</v>
      </c>
      <c r="Q1215" s="12">
        <f t="shared" ref="Q1215:Q1219" si="623">B1215*$N1215</f>
        <v>2655300.1148261395</v>
      </c>
      <c r="R1215" s="12">
        <f t="shared" ref="R1215:R1218" si="624">C1215*$N1215</f>
        <v>80628.585579092905</v>
      </c>
      <c r="S1215" s="12">
        <f t="shared" ref="S1215:S1217" si="625">D1215*$N1215</f>
        <v>37344.507317632357</v>
      </c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3"/>
      <c r="AD1215" s="12" t="s">
        <v>235</v>
      </c>
      <c r="AE1215" s="12">
        <f t="shared" si="621"/>
        <v>0.58923959819499616</v>
      </c>
      <c r="AF1215" s="12">
        <f t="shared" si="622"/>
        <v>1.7892348629211859E-2</v>
      </c>
      <c r="AG1215" s="12">
        <f>S1215/$Q$1220</f>
        <v>8.2871470399015872E-3</v>
      </c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3"/>
    </row>
    <row r="1216" spans="1:43" x14ac:dyDescent="0.25">
      <c r="A1216" s="12" t="s">
        <v>236</v>
      </c>
      <c r="B1216">
        <v>295161</v>
      </c>
      <c r="C1216">
        <v>58781</v>
      </c>
      <c r="D1216">
        <v>15127</v>
      </c>
      <c r="F1216" s="12"/>
      <c r="G1216" s="12"/>
      <c r="H1216" s="12"/>
      <c r="I1216" s="12"/>
      <c r="J1216" s="12"/>
      <c r="K1216" s="12"/>
      <c r="L1216" s="12"/>
      <c r="M1216" s="12"/>
      <c r="N1216" s="12">
        <v>3.7705854651120836</v>
      </c>
      <c r="O1216" s="13"/>
      <c r="P1216" s="12" t="s">
        <v>236</v>
      </c>
      <c r="Q1216" s="12">
        <f t="shared" si="623"/>
        <v>1112929.7764679478</v>
      </c>
      <c r="R1216" s="12">
        <f t="shared" si="624"/>
        <v>221638.78422475338</v>
      </c>
      <c r="S1216" s="12">
        <f t="shared" si="625"/>
        <v>57037.646330750489</v>
      </c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3"/>
      <c r="AD1216" s="12" t="s">
        <v>236</v>
      </c>
      <c r="AE1216" s="12">
        <f t="shared" si="621"/>
        <v>0.24697106388976259</v>
      </c>
      <c r="AF1216" s="12">
        <f t="shared" si="622"/>
        <v>4.9184025350585393E-2</v>
      </c>
      <c r="AG1216" s="12">
        <f>S1216/$Q$1220</f>
        <v>1.2657265978433595E-2</v>
      </c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3"/>
    </row>
    <row r="1217" spans="1:43" x14ac:dyDescent="0.25">
      <c r="A1217" s="12" t="s">
        <v>237</v>
      </c>
      <c r="B1217">
        <v>156540</v>
      </c>
      <c r="C1217">
        <v>15620</v>
      </c>
      <c r="D1217">
        <v>18811</v>
      </c>
      <c r="F1217" s="12"/>
      <c r="G1217" s="12"/>
      <c r="H1217" s="12"/>
      <c r="I1217" s="12"/>
      <c r="J1217" s="12"/>
      <c r="K1217" s="12"/>
      <c r="L1217" s="12"/>
      <c r="M1217" s="12"/>
      <c r="N1217" s="12">
        <v>10.154589962199262</v>
      </c>
      <c r="O1217" s="13"/>
      <c r="P1217" s="12" t="s">
        <v>237</v>
      </c>
      <c r="Q1217" s="12">
        <f t="shared" si="623"/>
        <v>1589599.5126826726</v>
      </c>
      <c r="R1217" s="12">
        <f t="shared" si="624"/>
        <v>158614.69520955248</v>
      </c>
      <c r="S1217" s="12">
        <f t="shared" si="625"/>
        <v>191017.99177893033</v>
      </c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3"/>
      <c r="AD1217" s="12" t="s">
        <v>237</v>
      </c>
      <c r="AE1217" s="12">
        <f t="shared" si="621"/>
        <v>0.35274919505866437</v>
      </c>
      <c r="AF1217" s="12">
        <f t="shared" si="622"/>
        <v>3.5198303480364998E-2</v>
      </c>
      <c r="AG1217" s="12">
        <f>S1217/$Q$1220</f>
        <v>4.2388942814926119E-2</v>
      </c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3"/>
    </row>
    <row r="1218" spans="1:43" x14ac:dyDescent="0.25">
      <c r="A1218" s="12" t="s">
        <v>238</v>
      </c>
      <c r="B1218">
        <v>357020</v>
      </c>
      <c r="C1218">
        <v>37042</v>
      </c>
      <c r="F1218" s="12"/>
      <c r="G1218" s="12"/>
      <c r="H1218" s="12"/>
      <c r="I1218" s="12"/>
      <c r="J1218" s="12"/>
      <c r="K1218" s="12"/>
      <c r="L1218" s="12"/>
      <c r="M1218" s="12"/>
      <c r="N1218" s="12">
        <v>2.4585723137428261</v>
      </c>
      <c r="O1218" s="13"/>
      <c r="P1218" s="12" t="s">
        <v>238</v>
      </c>
      <c r="Q1218" s="12">
        <f t="shared" si="623"/>
        <v>877759.48745246383</v>
      </c>
      <c r="R1218" s="12">
        <f t="shared" si="624"/>
        <v>91070.435645661768</v>
      </c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3"/>
      <c r="AD1218" s="12" t="s">
        <v>238</v>
      </c>
      <c r="AE1218" s="12">
        <f t="shared" si="621"/>
        <v>0.19478425237525396</v>
      </c>
      <c r="AF1218" s="12">
        <f t="shared" si="622"/>
        <v>2.02095072446478E-2</v>
      </c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3"/>
    </row>
    <row r="1219" spans="1:43" x14ac:dyDescent="0.25">
      <c r="A1219" s="12" t="s">
        <v>239</v>
      </c>
      <c r="B1219">
        <v>95844</v>
      </c>
      <c r="F1219" s="12"/>
      <c r="G1219" s="12"/>
      <c r="H1219" s="12"/>
      <c r="I1219" s="12"/>
      <c r="J1219" s="12"/>
      <c r="K1219" s="12"/>
      <c r="L1219" s="12"/>
      <c r="M1219" s="12"/>
      <c r="N1219" s="12">
        <v>5.7441821194253215</v>
      </c>
      <c r="O1219" s="13"/>
      <c r="P1219" s="12" t="s">
        <v>239</v>
      </c>
      <c r="Q1219" s="12">
        <f t="shared" si="623"/>
        <v>550545.39105420047</v>
      </c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3"/>
      <c r="AD1219" s="12" t="s">
        <v>239</v>
      </c>
      <c r="AE1219" s="12">
        <f t="shared" si="621"/>
        <v>0.12217193197919363</v>
      </c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3"/>
    </row>
    <row r="1220" spans="1:43" ht="15.75" x14ac:dyDescent="0.25">
      <c r="A1220" s="11" t="s">
        <v>240</v>
      </c>
      <c r="B1220" s="12">
        <f t="shared" ref="B1220:M1220" si="626">AVERAGE(B1210:B1214)</f>
        <v>272650.40000000002</v>
      </c>
      <c r="C1220" s="12">
        <f t="shared" si="626"/>
        <v>75197.25</v>
      </c>
      <c r="D1220" s="12">
        <f t="shared" si="626"/>
        <v>24563</v>
      </c>
      <c r="E1220" s="12" t="e">
        <f t="shared" si="626"/>
        <v>#DIV/0!</v>
      </c>
      <c r="F1220" s="12" t="e">
        <f t="shared" si="626"/>
        <v>#DIV/0!</v>
      </c>
      <c r="G1220" s="12" t="e">
        <f t="shared" si="626"/>
        <v>#DIV/0!</v>
      </c>
      <c r="H1220" s="12" t="e">
        <f t="shared" si="626"/>
        <v>#DIV/0!</v>
      </c>
      <c r="I1220" s="12" t="e">
        <f t="shared" si="626"/>
        <v>#DIV/0!</v>
      </c>
      <c r="J1220" s="12" t="e">
        <f t="shared" si="626"/>
        <v>#DIV/0!</v>
      </c>
      <c r="K1220" s="12" t="e">
        <f t="shared" si="626"/>
        <v>#DIV/0!</v>
      </c>
      <c r="L1220" s="12" t="e">
        <f t="shared" si="626"/>
        <v>#DIV/0!</v>
      </c>
      <c r="M1220" s="12" t="e">
        <f t="shared" si="626"/>
        <v>#DIV/0!</v>
      </c>
      <c r="N1220" s="12"/>
      <c r="O1220" s="13"/>
      <c r="P1220" s="11" t="s">
        <v>240</v>
      </c>
      <c r="Q1220" s="12">
        <f>AVERAGE(Q1210:Q1214)</f>
        <v>4506316.4847713187</v>
      </c>
      <c r="R1220" s="12">
        <f>AVERAGE(R1210:R1214)</f>
        <v>1001728.4548850437</v>
      </c>
      <c r="S1220" s="12">
        <f>AVERAGE(S1210:S1214)</f>
        <v>74468.092078634116</v>
      </c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3"/>
      <c r="AD1220" s="11" t="s">
        <v>240</v>
      </c>
      <c r="AE1220" s="12">
        <f>AVERAGE(AE1210:AE1214)</f>
        <v>1.0000000000000002</v>
      </c>
      <c r="AF1220" s="12">
        <f>AVERAGE(AF1210:AF1214)</f>
        <v>0.22229429696522485</v>
      </c>
      <c r="AG1220" s="12">
        <f>AVERAGE(AG1210:AG1214)</f>
        <v>1.652526899304391E-2</v>
      </c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3"/>
    </row>
    <row r="1221" spans="1:43" ht="15.75" x14ac:dyDescent="0.25">
      <c r="A1221" s="11" t="s">
        <v>241</v>
      </c>
      <c r="B1221" s="12">
        <f>AVERAGE(B1215:B1219)</f>
        <v>339259</v>
      </c>
      <c r="C1221" s="12">
        <f t="shared" ref="C1221:M1221" si="627">AVERAGE(C1215:C1219)</f>
        <v>33871</v>
      </c>
      <c r="D1221" s="12">
        <f t="shared" si="627"/>
        <v>15024.333333333334</v>
      </c>
      <c r="E1221" s="12" t="e">
        <f t="shared" si="627"/>
        <v>#DIV/0!</v>
      </c>
      <c r="F1221" s="12" t="e">
        <f t="shared" si="627"/>
        <v>#DIV/0!</v>
      </c>
      <c r="G1221" s="12" t="e">
        <f t="shared" si="627"/>
        <v>#DIV/0!</v>
      </c>
      <c r="H1221" s="12" t="e">
        <f t="shared" si="627"/>
        <v>#DIV/0!</v>
      </c>
      <c r="I1221" s="12" t="e">
        <f t="shared" si="627"/>
        <v>#DIV/0!</v>
      </c>
      <c r="J1221" s="12" t="e">
        <f t="shared" si="627"/>
        <v>#DIV/0!</v>
      </c>
      <c r="K1221" s="12" t="e">
        <f t="shared" si="627"/>
        <v>#DIV/0!</v>
      </c>
      <c r="L1221" s="12" t="e">
        <f t="shared" si="627"/>
        <v>#DIV/0!</v>
      </c>
      <c r="M1221" s="12" t="e">
        <f t="shared" si="627"/>
        <v>#DIV/0!</v>
      </c>
      <c r="N1221" s="12"/>
      <c r="O1221" s="13"/>
      <c r="P1221" s="11" t="s">
        <v>241</v>
      </c>
      <c r="Q1221" s="12">
        <f>AVERAGE(Q1215:Q1219)</f>
        <v>1357226.856496685</v>
      </c>
      <c r="R1221" s="12">
        <f t="shared" ref="R1221:S1221" si="628">AVERAGE(R1215:R1219)</f>
        <v>137988.12516476514</v>
      </c>
      <c r="S1221" s="12">
        <f t="shared" si="628"/>
        <v>95133.381809104394</v>
      </c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3"/>
      <c r="AD1221" s="11" t="s">
        <v>241</v>
      </c>
      <c r="AE1221" s="12">
        <f>AVERAGE(AE1215:AE1219)</f>
        <v>0.30118320829957412</v>
      </c>
      <c r="AF1221" s="12">
        <f>AVERAGE(AF1215:AF1219)</f>
        <v>3.0621046176202513E-2</v>
      </c>
      <c r="AG1221" s="12">
        <f>AVERAGE(AG1215:AG1219)</f>
        <v>2.1111118611087099E-2</v>
      </c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3"/>
    </row>
    <row r="1222" spans="1:43" ht="15.75" x14ac:dyDescent="0.25">
      <c r="A1222" s="11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5"/>
      <c r="P1222" s="11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5"/>
      <c r="AD1222" s="11" t="s">
        <v>242</v>
      </c>
      <c r="AE1222" s="14">
        <f>TTEST(AE1210:AE1214,AE1215:AE1219,1,2)</f>
        <v>0.20239247063271104</v>
      </c>
      <c r="AF1222" s="14">
        <f>TTEST(AF1210:AF1214,AF1215:AF1219,1,2)</f>
        <v>0.14137113540757126</v>
      </c>
      <c r="AG1222" s="14">
        <f>TTEST(AG1210:AG1214,AG1215:AG1219,1,2)</f>
        <v>0.36713756243441564</v>
      </c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5"/>
    </row>
    <row r="1223" spans="1:43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</row>
    <row r="1224" spans="1:43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</row>
    <row r="1225" spans="1:43" ht="15.75" x14ac:dyDescent="0.25">
      <c r="A1225" s="11" t="s">
        <v>216</v>
      </c>
      <c r="B1225" s="17" t="s">
        <v>145</v>
      </c>
      <c r="C1225" s="17"/>
      <c r="D1225" s="17"/>
      <c r="E1225" s="17"/>
      <c r="F1225" s="17"/>
      <c r="G1225" s="17"/>
      <c r="H1225" s="17"/>
      <c r="I1225" s="17"/>
      <c r="J1225" s="17"/>
      <c r="K1225" s="17"/>
      <c r="L1225" s="17"/>
      <c r="M1225" s="12"/>
      <c r="N1225" s="12"/>
      <c r="O1225" s="13"/>
      <c r="P1225" s="11" t="s">
        <v>217</v>
      </c>
      <c r="Q1225" s="17" t="str">
        <f>B1225</f>
        <v>Aspartic acid</v>
      </c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2"/>
      <c r="AC1225" s="13"/>
      <c r="AD1225" s="11" t="s">
        <v>214</v>
      </c>
      <c r="AE1225" s="17" t="str">
        <f>B1225</f>
        <v>Aspartic acid</v>
      </c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2"/>
      <c r="AQ1225" s="13"/>
    </row>
    <row r="1226" spans="1:43" x14ac:dyDescent="0.25">
      <c r="A1226" s="12"/>
      <c r="B1226" s="14" t="s">
        <v>218</v>
      </c>
      <c r="C1226" s="14" t="s">
        <v>219</v>
      </c>
      <c r="D1226" s="14" t="s">
        <v>220</v>
      </c>
      <c r="E1226" s="14" t="s">
        <v>221</v>
      </c>
      <c r="F1226" s="14" t="s">
        <v>222</v>
      </c>
      <c r="G1226" s="14" t="s">
        <v>223</v>
      </c>
      <c r="H1226" s="14" t="s">
        <v>224</v>
      </c>
      <c r="I1226" s="14" t="s">
        <v>225</v>
      </c>
      <c r="J1226" s="14" t="s">
        <v>226</v>
      </c>
      <c r="K1226" s="14" t="s">
        <v>227</v>
      </c>
      <c r="L1226" s="14" t="s">
        <v>228</v>
      </c>
      <c r="M1226" s="14" t="s">
        <v>229</v>
      </c>
      <c r="N1226" s="14" t="s">
        <v>213</v>
      </c>
      <c r="O1226" s="13"/>
      <c r="P1226" s="12"/>
      <c r="Q1226" s="14" t="s">
        <v>218</v>
      </c>
      <c r="R1226" s="14" t="s">
        <v>219</v>
      </c>
      <c r="S1226" s="14" t="s">
        <v>220</v>
      </c>
      <c r="T1226" s="14" t="s">
        <v>221</v>
      </c>
      <c r="U1226" s="14" t="s">
        <v>222</v>
      </c>
      <c r="V1226" s="14" t="s">
        <v>223</v>
      </c>
      <c r="W1226" s="14" t="s">
        <v>224</v>
      </c>
      <c r="X1226" s="14" t="s">
        <v>225</v>
      </c>
      <c r="Y1226" s="14" t="s">
        <v>226</v>
      </c>
      <c r="Z1226" s="14" t="s">
        <v>227</v>
      </c>
      <c r="AA1226" s="14" t="s">
        <v>228</v>
      </c>
      <c r="AB1226" s="14" t="s">
        <v>229</v>
      </c>
      <c r="AC1226" s="13"/>
      <c r="AD1226" s="12"/>
      <c r="AE1226" s="14" t="s">
        <v>218</v>
      </c>
      <c r="AF1226" s="14" t="s">
        <v>219</v>
      </c>
      <c r="AG1226" s="14" t="s">
        <v>220</v>
      </c>
      <c r="AH1226" s="14" t="s">
        <v>221</v>
      </c>
      <c r="AI1226" s="14" t="s">
        <v>222</v>
      </c>
      <c r="AJ1226" s="14" t="s">
        <v>223</v>
      </c>
      <c r="AK1226" s="14" t="s">
        <v>224</v>
      </c>
      <c r="AL1226" s="14" t="s">
        <v>225</v>
      </c>
      <c r="AM1226" s="14" t="s">
        <v>226</v>
      </c>
      <c r="AN1226" s="14" t="s">
        <v>227</v>
      </c>
      <c r="AO1226" s="14" t="s">
        <v>228</v>
      </c>
      <c r="AP1226" s="14" t="s">
        <v>229</v>
      </c>
      <c r="AQ1226" s="13"/>
    </row>
    <row r="1227" spans="1:43" x14ac:dyDescent="0.25">
      <c r="A1227" s="12" t="s">
        <v>230</v>
      </c>
      <c r="B1227">
        <v>1289846</v>
      </c>
      <c r="C1227">
        <v>72178</v>
      </c>
      <c r="G1227" s="12"/>
      <c r="H1227" s="12"/>
      <c r="I1227" s="12"/>
      <c r="J1227" s="12"/>
      <c r="K1227" s="12"/>
      <c r="L1227" s="12"/>
      <c r="M1227" s="12"/>
      <c r="N1227" s="12">
        <v>3.6634621409977131</v>
      </c>
      <c r="O1227" s="13"/>
      <c r="P1227" s="12" t="s">
        <v>230</v>
      </c>
      <c r="Q1227" s="12">
        <f>B1227*$N1227</f>
        <v>4725301.9887173362</v>
      </c>
      <c r="R1227" s="12">
        <f t="shared" ref="R1227:R1231" si="629">C1227*$N1227</f>
        <v>264421.37041293294</v>
      </c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3"/>
      <c r="AD1227" s="12" t="s">
        <v>230</v>
      </c>
      <c r="AE1227" s="12">
        <f>Q1227/$Q$1237</f>
        <v>0.14792093593691441</v>
      </c>
      <c r="AF1227" s="12">
        <f>R1227/$Q$1237</f>
        <v>8.2774511949911915E-3</v>
      </c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3"/>
    </row>
    <row r="1228" spans="1:43" x14ac:dyDescent="0.25">
      <c r="A1228" s="12" t="s">
        <v>231</v>
      </c>
      <c r="B1228">
        <v>2636779</v>
      </c>
      <c r="C1228">
        <v>67913</v>
      </c>
      <c r="D1228">
        <v>14550</v>
      </c>
      <c r="G1228" s="12"/>
      <c r="H1228" s="12"/>
      <c r="I1228" s="12"/>
      <c r="J1228" s="12"/>
      <c r="K1228" s="12"/>
      <c r="L1228" s="12"/>
      <c r="M1228" s="12"/>
      <c r="N1228" s="12">
        <v>52.663271584675194</v>
      </c>
      <c r="O1228" s="13"/>
      <c r="P1228" s="12" t="s">
        <v>231</v>
      </c>
      <c r="Q1228" s="12">
        <f t="shared" ref="Q1228:Q1231" si="630">B1228*$N1228</f>
        <v>138861408.58576828</v>
      </c>
      <c r="R1228" s="12">
        <f t="shared" si="629"/>
        <v>3576520.7631300464</v>
      </c>
      <c r="S1228" s="12">
        <f t="shared" ref="S1228:S1230" si="631">D1228*$N1228</f>
        <v>766250.60155702406</v>
      </c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3"/>
      <c r="AD1228" s="12" t="s">
        <v>231</v>
      </c>
      <c r="AE1228" s="12">
        <f>Q1228/$Q$1237</f>
        <v>4.3469199582523954</v>
      </c>
      <c r="AF1228" s="12">
        <f>R1228/$Q$1237</f>
        <v>0.11195946839867692</v>
      </c>
      <c r="AG1228" s="12">
        <f>S1228/$Q$1237</f>
        <v>2.3986722206363276E-2</v>
      </c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3"/>
    </row>
    <row r="1229" spans="1:43" x14ac:dyDescent="0.25">
      <c r="A1229" s="12" t="s">
        <v>232</v>
      </c>
      <c r="B1229">
        <v>788631</v>
      </c>
      <c r="D1229">
        <v>12376</v>
      </c>
      <c r="G1229" s="12"/>
      <c r="H1229" s="12"/>
      <c r="I1229" s="12"/>
      <c r="J1229" s="12"/>
      <c r="K1229" s="12"/>
      <c r="L1229" s="12"/>
      <c r="M1229" s="12"/>
      <c r="N1229" s="12">
        <v>5.27428246560173</v>
      </c>
      <c r="O1229" s="13"/>
      <c r="P1229" s="12" t="s">
        <v>232</v>
      </c>
      <c r="Q1229" s="12">
        <f t="shared" si="630"/>
        <v>4159462.6551299579</v>
      </c>
      <c r="R1229" s="12"/>
      <c r="S1229" s="12">
        <f t="shared" si="631"/>
        <v>65274.519794287007</v>
      </c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3"/>
      <c r="AD1229" s="12" t="s">
        <v>232</v>
      </c>
      <c r="AE1229" s="12">
        <f t="shared" ref="AE1229:AE1236" si="632">Q1229/$Q$1237</f>
        <v>0.13020789156133475</v>
      </c>
      <c r="AF1229" s="12"/>
      <c r="AG1229" s="12">
        <f>S1229/$Q$1237</f>
        <v>2.0433547070341884E-3</v>
      </c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3"/>
    </row>
    <row r="1230" spans="1:43" x14ac:dyDescent="0.25">
      <c r="A1230" s="12" t="s">
        <v>233</v>
      </c>
      <c r="B1230">
        <v>2363159</v>
      </c>
      <c r="C1230">
        <v>63652</v>
      </c>
      <c r="D1230">
        <v>12795</v>
      </c>
      <c r="F1230">
        <v>20154</v>
      </c>
      <c r="G1230" s="12"/>
      <c r="H1230" s="12"/>
      <c r="I1230" s="12"/>
      <c r="J1230" s="12"/>
      <c r="K1230" s="12"/>
      <c r="L1230" s="12"/>
      <c r="M1230" s="12"/>
      <c r="N1230" s="12">
        <v>1</v>
      </c>
      <c r="O1230" s="13"/>
      <c r="P1230" s="12" t="s">
        <v>233</v>
      </c>
      <c r="Q1230" s="12">
        <f t="shared" si="630"/>
        <v>2363159</v>
      </c>
      <c r="R1230" s="12">
        <f t="shared" si="629"/>
        <v>63652</v>
      </c>
      <c r="S1230" s="12">
        <f t="shared" si="631"/>
        <v>12795</v>
      </c>
      <c r="T1230" s="12"/>
      <c r="U1230" s="12">
        <f t="shared" ref="U1230:U1231" si="633">F1230*$N1230</f>
        <v>20154</v>
      </c>
      <c r="V1230" s="12"/>
      <c r="W1230" s="12"/>
      <c r="X1230" s="12"/>
      <c r="Y1230" s="12"/>
      <c r="Z1230" s="12"/>
      <c r="AA1230" s="12"/>
      <c r="AB1230" s="12"/>
      <c r="AC1230" s="13"/>
      <c r="AD1230" s="12" t="s">
        <v>233</v>
      </c>
      <c r="AE1230" s="12">
        <f t="shared" si="632"/>
        <v>7.3976370585920909E-2</v>
      </c>
      <c r="AF1230" s="12">
        <f t="shared" ref="AF1230:AF1235" si="634">R1230/$Q$1237</f>
        <v>1.9925633190720714E-3</v>
      </c>
      <c r="AG1230" s="12">
        <f>S1230/$Q$1237</f>
        <v>4.0053490334203412E-4</v>
      </c>
      <c r="AH1230" s="12"/>
      <c r="AI1230" s="12">
        <f>U1230/$Q$1237</f>
        <v>6.3090116779643257E-4</v>
      </c>
      <c r="AJ1230" s="12"/>
      <c r="AK1230" s="12"/>
      <c r="AL1230" s="12"/>
      <c r="AM1230" s="12"/>
      <c r="AN1230" s="12"/>
      <c r="AO1230" s="12"/>
      <c r="AP1230" s="12"/>
      <c r="AQ1230" s="13"/>
    </row>
    <row r="1231" spans="1:43" x14ac:dyDescent="0.25">
      <c r="A1231" s="12" t="s">
        <v>234</v>
      </c>
      <c r="B1231">
        <v>1021382</v>
      </c>
      <c r="C1231">
        <v>19368</v>
      </c>
      <c r="F1231">
        <v>10112</v>
      </c>
      <c r="G1231" s="12"/>
      <c r="H1231" s="12"/>
      <c r="I1231" s="12"/>
      <c r="J1231" s="12"/>
      <c r="K1231" s="12"/>
      <c r="L1231" s="12"/>
      <c r="M1231" s="12"/>
      <c r="N1231" s="12">
        <v>9.4133004498598787</v>
      </c>
      <c r="O1231" s="13"/>
      <c r="P1231" s="12" t="s">
        <v>234</v>
      </c>
      <c r="Q1231" s="12">
        <f t="shared" si="630"/>
        <v>9614575.640078783</v>
      </c>
      <c r="R1231" s="12">
        <f t="shared" si="629"/>
        <v>182316.80311288612</v>
      </c>
      <c r="S1231" s="12"/>
      <c r="T1231" s="12"/>
      <c r="U1231" s="12">
        <f t="shared" si="633"/>
        <v>95187.294148983099</v>
      </c>
      <c r="V1231" s="12"/>
      <c r="W1231" s="12"/>
      <c r="X1231" s="12"/>
      <c r="Y1231" s="12"/>
      <c r="Z1231" s="12"/>
      <c r="AA1231" s="12"/>
      <c r="AB1231" s="12"/>
      <c r="AC1231" s="13"/>
      <c r="AD1231" s="12" t="s">
        <v>234</v>
      </c>
      <c r="AE1231" s="12">
        <f t="shared" si="632"/>
        <v>0.30097484366343347</v>
      </c>
      <c r="AF1231" s="12">
        <f t="shared" si="634"/>
        <v>5.7072483870612353E-3</v>
      </c>
      <c r="AG1231" s="12"/>
      <c r="AH1231" s="12"/>
      <c r="AI1231" s="12">
        <f>U1231/$Q$1237</f>
        <v>2.9797447175734832E-3</v>
      </c>
      <c r="AJ1231" s="12"/>
      <c r="AK1231" s="12"/>
      <c r="AL1231" s="12"/>
      <c r="AM1231" s="12"/>
      <c r="AN1231" s="12"/>
      <c r="AO1231" s="12"/>
      <c r="AP1231" s="12"/>
      <c r="AQ1231" s="13"/>
    </row>
    <row r="1232" spans="1:43" x14ac:dyDescent="0.25">
      <c r="A1232" s="12" t="s">
        <v>235</v>
      </c>
      <c r="B1232">
        <v>4523155</v>
      </c>
      <c r="C1232">
        <v>92125</v>
      </c>
      <c r="F1232">
        <v>12549</v>
      </c>
      <c r="G1232" s="12"/>
      <c r="H1232" s="12"/>
      <c r="I1232" s="12"/>
      <c r="J1232" s="12"/>
      <c r="K1232" s="12"/>
      <c r="L1232" s="12"/>
      <c r="M1232" s="12"/>
      <c r="N1232" s="12">
        <v>3.3537949993383345</v>
      </c>
      <c r="O1232" s="13"/>
      <c r="P1232" s="12" t="s">
        <v>235</v>
      </c>
      <c r="Q1232" s="12">
        <f t="shared" ref="Q1232:Q1236" si="635">B1232*$N1232</f>
        <v>15169734.620232183</v>
      </c>
      <c r="R1232" s="12">
        <f t="shared" ref="R1232:R1235" si="636">C1232*$N1232</f>
        <v>308968.36431404407</v>
      </c>
      <c r="S1232" s="12"/>
      <c r="T1232" s="12"/>
      <c r="U1232" s="12">
        <f t="shared" ref="U1232" si="637">F1232*$N1232</f>
        <v>42086.773446696759</v>
      </c>
      <c r="V1232" s="12"/>
      <c r="W1232" s="12"/>
      <c r="X1232" s="12"/>
      <c r="Y1232" s="12"/>
      <c r="Z1232" s="12"/>
      <c r="AA1232" s="12"/>
      <c r="AB1232" s="12"/>
      <c r="AC1232" s="13"/>
      <c r="AD1232" s="12" t="s">
        <v>235</v>
      </c>
      <c r="AE1232" s="12">
        <f t="shared" si="632"/>
        <v>0.47487363734576055</v>
      </c>
      <c r="AF1232" s="12">
        <f t="shared" si="634"/>
        <v>9.6719510696578366E-3</v>
      </c>
      <c r="AG1232" s="12"/>
      <c r="AH1232" s="12"/>
      <c r="AI1232" s="12">
        <f>U1232/$Q$1237</f>
        <v>1.3174850906174892E-3</v>
      </c>
      <c r="AJ1232" s="12"/>
      <c r="AK1232" s="12"/>
      <c r="AL1232" s="12"/>
      <c r="AM1232" s="12"/>
      <c r="AN1232" s="12"/>
      <c r="AO1232" s="12"/>
      <c r="AP1232" s="12"/>
      <c r="AQ1232" s="13"/>
    </row>
    <row r="1233" spans="1:43" x14ac:dyDescent="0.25">
      <c r="A1233" s="12" t="s">
        <v>236</v>
      </c>
      <c r="B1233">
        <v>1552903</v>
      </c>
      <c r="C1233">
        <v>47479</v>
      </c>
      <c r="D1233">
        <v>27911</v>
      </c>
      <c r="G1233" s="12"/>
      <c r="H1233" s="12"/>
      <c r="I1233" s="12"/>
      <c r="J1233" s="12"/>
      <c r="K1233" s="12"/>
      <c r="L1233" s="12"/>
      <c r="M1233" s="12"/>
      <c r="N1233" s="12">
        <v>3.7705854651120836</v>
      </c>
      <c r="O1233" s="13"/>
      <c r="P1233" s="12" t="s">
        <v>236</v>
      </c>
      <c r="Q1233" s="12">
        <f t="shared" si="635"/>
        <v>5855353.4805289498</v>
      </c>
      <c r="R1233" s="12">
        <f t="shared" si="636"/>
        <v>179023.62729805661</v>
      </c>
      <c r="S1233" s="12">
        <f t="shared" ref="S1233" si="638">D1233*$N1233</f>
        <v>105240.81091674337</v>
      </c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3"/>
      <c r="AD1233" s="12" t="s">
        <v>236</v>
      </c>
      <c r="AE1233" s="12">
        <f t="shared" si="632"/>
        <v>0.18329608756210283</v>
      </c>
      <c r="AF1233" s="12">
        <f t="shared" si="634"/>
        <v>5.6041587538700624E-3</v>
      </c>
      <c r="AG1233" s="12">
        <f>S1233/$Q$1237</f>
        <v>3.2944601819597571E-3</v>
      </c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3"/>
    </row>
    <row r="1234" spans="1:43" x14ac:dyDescent="0.25">
      <c r="A1234" s="12" t="s">
        <v>237</v>
      </c>
      <c r="B1234">
        <v>1360239</v>
      </c>
      <c r="C1234">
        <v>17737</v>
      </c>
      <c r="G1234" s="12"/>
      <c r="H1234" s="12"/>
      <c r="I1234" s="12"/>
      <c r="J1234" s="12"/>
      <c r="K1234" s="12"/>
      <c r="L1234" s="12"/>
      <c r="M1234" s="12"/>
      <c r="N1234" s="12">
        <v>10.154589962199262</v>
      </c>
      <c r="O1234" s="13"/>
      <c r="P1234" s="12" t="s">
        <v>237</v>
      </c>
      <c r="Q1234" s="12">
        <f t="shared" si="635"/>
        <v>13812669.295591962</v>
      </c>
      <c r="R1234" s="12">
        <f t="shared" si="636"/>
        <v>180111.96215952831</v>
      </c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3"/>
      <c r="AD1234" s="12" t="s">
        <v>237</v>
      </c>
      <c r="AE1234" s="12">
        <f t="shared" si="632"/>
        <v>0.43239204073508469</v>
      </c>
      <c r="AF1234" s="12">
        <f t="shared" si="634"/>
        <v>5.6382280073709089E-3</v>
      </c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3"/>
    </row>
    <row r="1235" spans="1:43" x14ac:dyDescent="0.25">
      <c r="A1235" s="12" t="s">
        <v>238</v>
      </c>
      <c r="B1235">
        <v>2003282</v>
      </c>
      <c r="C1235">
        <v>46830</v>
      </c>
      <c r="G1235" s="12"/>
      <c r="H1235" s="12"/>
      <c r="I1235" s="12"/>
      <c r="J1235" s="12"/>
      <c r="K1235" s="12"/>
      <c r="L1235" s="12"/>
      <c r="M1235" s="12"/>
      <c r="N1235" s="12">
        <v>2.4585723137428261</v>
      </c>
      <c r="O1235" s="13"/>
      <c r="P1235" s="12" t="s">
        <v>238</v>
      </c>
      <c r="Q1235" s="12">
        <f t="shared" si="635"/>
        <v>4925213.6618193565</v>
      </c>
      <c r="R1235" s="12">
        <f t="shared" si="636"/>
        <v>115134.94145257655</v>
      </c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3"/>
      <c r="AD1235" s="12" t="s">
        <v>238</v>
      </c>
      <c r="AE1235" s="12">
        <f t="shared" si="632"/>
        <v>0.15417897444124126</v>
      </c>
      <c r="AF1235" s="12">
        <f t="shared" si="634"/>
        <v>3.6041862169596331E-3</v>
      </c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3"/>
    </row>
    <row r="1236" spans="1:43" x14ac:dyDescent="0.25">
      <c r="A1236" s="12" t="s">
        <v>239</v>
      </c>
      <c r="B1236">
        <v>1448232</v>
      </c>
      <c r="G1236" s="12"/>
      <c r="H1236" s="12"/>
      <c r="I1236" s="12"/>
      <c r="J1236" s="12"/>
      <c r="K1236" s="12"/>
      <c r="L1236" s="12"/>
      <c r="M1236" s="12"/>
      <c r="N1236" s="12">
        <v>5.7441821194253215</v>
      </c>
      <c r="O1236" s="13"/>
      <c r="P1236" s="12" t="s">
        <v>239</v>
      </c>
      <c r="Q1236" s="12">
        <f t="shared" si="635"/>
        <v>8318908.3591795722</v>
      </c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3"/>
      <c r="AD1236" s="12" t="s">
        <v>239</v>
      </c>
      <c r="AE1236" s="12">
        <f t="shared" si="632"/>
        <v>0.26041525248575453</v>
      </c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3"/>
    </row>
    <row r="1237" spans="1:43" ht="15.75" x14ac:dyDescent="0.25">
      <c r="A1237" s="11" t="s">
        <v>240</v>
      </c>
      <c r="B1237" s="12">
        <f t="shared" ref="B1237:M1237" si="639">AVERAGE(B1227:B1231)</f>
        <v>1619959.4</v>
      </c>
      <c r="C1237" s="12">
        <f t="shared" si="639"/>
        <v>55777.75</v>
      </c>
      <c r="D1237" s="12">
        <f t="shared" si="639"/>
        <v>13240.333333333334</v>
      </c>
      <c r="E1237" s="12" t="e">
        <f t="shared" si="639"/>
        <v>#DIV/0!</v>
      </c>
      <c r="F1237" s="12">
        <f t="shared" si="639"/>
        <v>15133</v>
      </c>
      <c r="G1237" s="12" t="e">
        <f t="shared" si="639"/>
        <v>#DIV/0!</v>
      </c>
      <c r="H1237" s="12" t="e">
        <f t="shared" si="639"/>
        <v>#DIV/0!</v>
      </c>
      <c r="I1237" s="12" t="e">
        <f t="shared" si="639"/>
        <v>#DIV/0!</v>
      </c>
      <c r="J1237" s="12" t="e">
        <f t="shared" si="639"/>
        <v>#DIV/0!</v>
      </c>
      <c r="K1237" s="12" t="e">
        <f t="shared" si="639"/>
        <v>#DIV/0!</v>
      </c>
      <c r="L1237" s="12" t="e">
        <f t="shared" si="639"/>
        <v>#DIV/0!</v>
      </c>
      <c r="M1237" s="12" t="e">
        <f t="shared" si="639"/>
        <v>#DIV/0!</v>
      </c>
      <c r="N1237" s="12"/>
      <c r="O1237" s="13"/>
      <c r="P1237" s="11" t="s">
        <v>240</v>
      </c>
      <c r="Q1237" s="12">
        <f>AVERAGE(Q1227:Q1231)</f>
        <v>31944781.573938876</v>
      </c>
      <c r="R1237" s="12">
        <f>AVERAGE(R1227:R1231)</f>
        <v>1021727.7341639663</v>
      </c>
      <c r="S1237" s="12">
        <f>AVERAGE(S1227:S1231)</f>
        <v>281440.04045043705</v>
      </c>
      <c r="T1237" s="12"/>
      <c r="U1237" s="12">
        <f>AVERAGE(U1227:U1231)</f>
        <v>57670.64707449155</v>
      </c>
      <c r="V1237" s="12"/>
      <c r="W1237" s="12"/>
      <c r="X1237" s="12"/>
      <c r="Y1237" s="12"/>
      <c r="Z1237" s="12"/>
      <c r="AA1237" s="12"/>
      <c r="AB1237" s="12"/>
      <c r="AC1237" s="13"/>
      <c r="AD1237" s="11" t="s">
        <v>240</v>
      </c>
      <c r="AE1237" s="12">
        <f>AVERAGE(AE1227:AE1231)</f>
        <v>0.99999999999999978</v>
      </c>
      <c r="AF1237" s="12">
        <f>AVERAGE(AF1227:AF1231)</f>
        <v>3.1984182824950358E-2</v>
      </c>
      <c r="AG1237" s="12">
        <f>AVERAGE(AG1227:AG1231)</f>
        <v>8.8102039389131668E-3</v>
      </c>
      <c r="AH1237" s="12"/>
      <c r="AI1237" s="12">
        <f>AVERAGE(AI1227:AI1231)</f>
        <v>1.8053229426849579E-3</v>
      </c>
      <c r="AJ1237" s="12"/>
      <c r="AK1237" s="12"/>
      <c r="AL1237" s="12"/>
      <c r="AM1237" s="12"/>
      <c r="AN1237" s="12"/>
      <c r="AO1237" s="12"/>
      <c r="AP1237" s="12"/>
      <c r="AQ1237" s="13"/>
    </row>
    <row r="1238" spans="1:43" ht="15.75" x14ac:dyDescent="0.25">
      <c r="A1238" s="11" t="s">
        <v>241</v>
      </c>
      <c r="B1238" s="12">
        <f>AVERAGE(B1232:B1236)</f>
        <v>2177562.2000000002</v>
      </c>
      <c r="C1238" s="12">
        <f t="shared" ref="C1238:M1238" si="640">AVERAGE(C1232:C1236)</f>
        <v>51042.75</v>
      </c>
      <c r="D1238" s="12">
        <f t="shared" si="640"/>
        <v>27911</v>
      </c>
      <c r="E1238" s="12" t="e">
        <f t="shared" si="640"/>
        <v>#DIV/0!</v>
      </c>
      <c r="F1238" s="12">
        <f t="shared" si="640"/>
        <v>12549</v>
      </c>
      <c r="G1238" s="12" t="e">
        <f t="shared" si="640"/>
        <v>#DIV/0!</v>
      </c>
      <c r="H1238" s="12" t="e">
        <f t="shared" si="640"/>
        <v>#DIV/0!</v>
      </c>
      <c r="I1238" s="12" t="e">
        <f t="shared" si="640"/>
        <v>#DIV/0!</v>
      </c>
      <c r="J1238" s="12" t="e">
        <f t="shared" si="640"/>
        <v>#DIV/0!</v>
      </c>
      <c r="K1238" s="12" t="e">
        <f t="shared" si="640"/>
        <v>#DIV/0!</v>
      </c>
      <c r="L1238" s="12" t="e">
        <f t="shared" si="640"/>
        <v>#DIV/0!</v>
      </c>
      <c r="M1238" s="12" t="e">
        <f t="shared" si="640"/>
        <v>#DIV/0!</v>
      </c>
      <c r="N1238" s="12"/>
      <c r="O1238" s="13"/>
      <c r="P1238" s="11" t="s">
        <v>241</v>
      </c>
      <c r="Q1238" s="12">
        <f>AVERAGE(Q1232:Q1236)</f>
        <v>9616375.8834704049</v>
      </c>
      <c r="R1238" s="12">
        <f t="shared" ref="R1238:U1238" si="641">AVERAGE(R1232:R1236)</f>
        <v>195809.72380605139</v>
      </c>
      <c r="S1238" s="12">
        <f t="shared" si="641"/>
        <v>105240.81091674337</v>
      </c>
      <c r="T1238" s="12"/>
      <c r="U1238" s="12">
        <f t="shared" si="641"/>
        <v>42086.773446696759</v>
      </c>
      <c r="V1238" s="12"/>
      <c r="W1238" s="12"/>
      <c r="X1238" s="12"/>
      <c r="Y1238" s="12"/>
      <c r="Z1238" s="12"/>
      <c r="AA1238" s="12"/>
      <c r="AB1238" s="12"/>
      <c r="AC1238" s="13"/>
      <c r="AD1238" s="11" t="s">
        <v>241</v>
      </c>
      <c r="AE1238" s="12">
        <f>AVERAGE(AE1232:AE1236)</f>
        <v>0.30103119851398874</v>
      </c>
      <c r="AF1238" s="12">
        <f>AVERAGE(AF1232:AF1236)</f>
        <v>6.1296310119646098E-3</v>
      </c>
      <c r="AG1238" s="12">
        <f>AVERAGE(AG1232:AG1236)</f>
        <v>3.2944601819597571E-3</v>
      </c>
      <c r="AH1238" s="12"/>
      <c r="AI1238" s="12">
        <f>AVERAGE(AI1232:AI1236)</f>
        <v>1.3174850906174892E-3</v>
      </c>
      <c r="AJ1238" s="12"/>
      <c r="AK1238" s="12"/>
      <c r="AL1238" s="12"/>
      <c r="AM1238" s="12"/>
      <c r="AN1238" s="12"/>
      <c r="AO1238" s="12"/>
      <c r="AP1238" s="12"/>
      <c r="AQ1238" s="13"/>
    </row>
    <row r="1239" spans="1:43" ht="15.75" x14ac:dyDescent="0.25">
      <c r="A1239" s="11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5"/>
      <c r="P1239" s="11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5"/>
      <c r="AD1239" s="11" t="s">
        <v>242</v>
      </c>
      <c r="AE1239" s="14">
        <f>TTEST(AE1227:AE1231,AE1232:AE1236,1,2)</f>
        <v>0.21476810033692662</v>
      </c>
      <c r="AF1239" s="14">
        <f>TTEST(AF1227:AF1231,AF1232:AF1236,1,2)</f>
        <v>0.18530334871917023</v>
      </c>
      <c r="AG1239" s="14" t="e">
        <f>TTEST(AG1227:AG1231,AG1232:AG1236,1,2)</f>
        <v>#DIV/0!</v>
      </c>
      <c r="AH1239" s="14"/>
      <c r="AI1239" s="14" t="e">
        <f>TTEST(AI1227:AI1231,AI1232:AI1236,1,2)</f>
        <v>#DIV/0!</v>
      </c>
      <c r="AJ1239" s="14"/>
      <c r="AK1239" s="14"/>
      <c r="AL1239" s="14"/>
      <c r="AM1239" s="14"/>
      <c r="AN1239" s="14"/>
      <c r="AO1239" s="14"/>
      <c r="AP1239" s="14"/>
      <c r="AQ1239" s="15"/>
    </row>
    <row r="1240" spans="1:43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</row>
    <row r="1241" spans="1:43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</row>
    <row r="1242" spans="1:43" ht="15.75" x14ac:dyDescent="0.25">
      <c r="A1242" s="11" t="s">
        <v>216</v>
      </c>
      <c r="B1242" s="17" t="s">
        <v>95</v>
      </c>
      <c r="C1242" s="17"/>
      <c r="D1242" s="17"/>
      <c r="E1242" s="17"/>
      <c r="F1242" s="17"/>
      <c r="G1242" s="17"/>
      <c r="H1242" s="17"/>
      <c r="I1242" s="17"/>
      <c r="J1242" s="17"/>
      <c r="K1242" s="17"/>
      <c r="L1242" s="17"/>
      <c r="M1242" s="12"/>
      <c r="N1242" s="12"/>
      <c r="O1242" s="13"/>
      <c r="P1242" s="11" t="s">
        <v>217</v>
      </c>
      <c r="Q1242" s="17" t="str">
        <f>B1242</f>
        <v>Caprolactam</v>
      </c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2"/>
      <c r="AC1242" s="13"/>
      <c r="AD1242" s="11" t="s">
        <v>214</v>
      </c>
      <c r="AE1242" s="17" t="str">
        <f>B1242</f>
        <v>Caprolactam</v>
      </c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2"/>
      <c r="AQ1242" s="13"/>
    </row>
    <row r="1243" spans="1:43" x14ac:dyDescent="0.25">
      <c r="A1243" s="12"/>
      <c r="B1243" s="14" t="s">
        <v>218</v>
      </c>
      <c r="C1243" s="14" t="s">
        <v>219</v>
      </c>
      <c r="D1243" s="14" t="s">
        <v>220</v>
      </c>
      <c r="E1243" s="14" t="s">
        <v>221</v>
      </c>
      <c r="F1243" s="14" t="s">
        <v>222</v>
      </c>
      <c r="G1243" s="14" t="s">
        <v>223</v>
      </c>
      <c r="H1243" s="14" t="s">
        <v>224</v>
      </c>
      <c r="I1243" s="14" t="s">
        <v>225</v>
      </c>
      <c r="J1243" s="14" t="s">
        <v>226</v>
      </c>
      <c r="K1243" s="14" t="s">
        <v>227</v>
      </c>
      <c r="L1243" s="14" t="s">
        <v>228</v>
      </c>
      <c r="M1243" s="14" t="s">
        <v>229</v>
      </c>
      <c r="N1243" s="14" t="s">
        <v>213</v>
      </c>
      <c r="O1243" s="13"/>
      <c r="P1243" s="12"/>
      <c r="Q1243" s="14" t="s">
        <v>218</v>
      </c>
      <c r="R1243" s="14" t="s">
        <v>219</v>
      </c>
      <c r="S1243" s="14" t="s">
        <v>220</v>
      </c>
      <c r="T1243" s="14" t="s">
        <v>221</v>
      </c>
      <c r="U1243" s="14" t="s">
        <v>222</v>
      </c>
      <c r="V1243" s="14" t="s">
        <v>223</v>
      </c>
      <c r="W1243" s="14" t="s">
        <v>224</v>
      </c>
      <c r="X1243" s="14" t="s">
        <v>225</v>
      </c>
      <c r="Y1243" s="14" t="s">
        <v>226</v>
      </c>
      <c r="Z1243" s="14" t="s">
        <v>227</v>
      </c>
      <c r="AA1243" s="14" t="s">
        <v>228</v>
      </c>
      <c r="AB1243" s="14" t="s">
        <v>229</v>
      </c>
      <c r="AC1243" s="13"/>
      <c r="AD1243" s="12"/>
      <c r="AE1243" s="14" t="s">
        <v>218</v>
      </c>
      <c r="AF1243" s="14" t="s">
        <v>219</v>
      </c>
      <c r="AG1243" s="14" t="s">
        <v>220</v>
      </c>
      <c r="AH1243" s="14" t="s">
        <v>221</v>
      </c>
      <c r="AI1243" s="14" t="s">
        <v>222</v>
      </c>
      <c r="AJ1243" s="14" t="s">
        <v>223</v>
      </c>
      <c r="AK1243" s="14" t="s">
        <v>224</v>
      </c>
      <c r="AL1243" s="14" t="s">
        <v>225</v>
      </c>
      <c r="AM1243" s="14" t="s">
        <v>226</v>
      </c>
      <c r="AN1243" s="14" t="s">
        <v>227</v>
      </c>
      <c r="AO1243" s="14" t="s">
        <v>228</v>
      </c>
      <c r="AP1243" s="14" t="s">
        <v>229</v>
      </c>
      <c r="AQ1243" s="13"/>
    </row>
    <row r="1244" spans="1:43" x14ac:dyDescent="0.25">
      <c r="A1244" s="12" t="s">
        <v>230</v>
      </c>
      <c r="B1244">
        <v>15055245</v>
      </c>
      <c r="C1244">
        <v>140264</v>
      </c>
      <c r="F1244" s="12"/>
      <c r="G1244" s="12"/>
      <c r="H1244" s="12"/>
      <c r="I1244" s="12"/>
      <c r="J1244" s="12"/>
      <c r="K1244" s="12"/>
      <c r="L1244" s="12"/>
      <c r="M1244" s="12"/>
      <c r="N1244" s="12">
        <v>3.6634621409977131</v>
      </c>
      <c r="O1244" s="13"/>
      <c r="P1244" s="12" t="s">
        <v>230</v>
      </c>
      <c r="Q1244" s="12">
        <f>B1244*$N1244</f>
        <v>55154320.080945112</v>
      </c>
      <c r="R1244" s="12">
        <f t="shared" ref="R1244:R1248" si="642">C1244*$N1244</f>
        <v>513851.85374490323</v>
      </c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3"/>
      <c r="AD1244" s="12" t="s">
        <v>230</v>
      </c>
      <c r="AE1244" s="12">
        <f t="shared" ref="AE1244:AE1253" si="643">Q1244/$Q$1254</f>
        <v>9.3755850013483386E-3</v>
      </c>
      <c r="AF1244" s="12">
        <f t="shared" ref="AF1244:AF1253" si="644">R1244/$Q$1254</f>
        <v>8.7348764807821015E-5</v>
      </c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3"/>
    </row>
    <row r="1245" spans="1:43" x14ac:dyDescent="0.25">
      <c r="A1245" s="12" t="s">
        <v>231</v>
      </c>
      <c r="B1245">
        <v>418848606</v>
      </c>
      <c r="C1245">
        <v>28252697</v>
      </c>
      <c r="F1245" s="12"/>
      <c r="G1245" s="12"/>
      <c r="H1245" s="12"/>
      <c r="I1245" s="12"/>
      <c r="J1245" s="12"/>
      <c r="K1245" s="12"/>
      <c r="L1245" s="12"/>
      <c r="M1245" s="12"/>
      <c r="N1245" s="12">
        <v>52.663271584675194</v>
      </c>
      <c r="O1245" s="13"/>
      <c r="P1245" s="12" t="s">
        <v>231</v>
      </c>
      <c r="Q1245" s="12">
        <f t="shared" ref="Q1245:Q1248" si="645">B1245*$N1245</f>
        <v>22057937890.640617</v>
      </c>
      <c r="R1245" s="12">
        <f t="shared" si="642"/>
        <v>1487879455.110538</v>
      </c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3"/>
      <c r="AD1245" s="12" t="s">
        <v>231</v>
      </c>
      <c r="AE1245" s="12">
        <f t="shared" si="643"/>
        <v>3.74958972107085</v>
      </c>
      <c r="AF1245" s="12">
        <f t="shared" si="644"/>
        <v>0.25292198838959307</v>
      </c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3"/>
    </row>
    <row r="1246" spans="1:43" x14ac:dyDescent="0.25">
      <c r="A1246" s="12" t="s">
        <v>232</v>
      </c>
      <c r="B1246">
        <v>320010736</v>
      </c>
      <c r="C1246">
        <v>21046114</v>
      </c>
      <c r="F1246" s="12"/>
      <c r="G1246" s="12"/>
      <c r="H1246" s="12"/>
      <c r="I1246" s="12"/>
      <c r="J1246" s="12"/>
      <c r="K1246" s="12"/>
      <c r="L1246" s="12"/>
      <c r="M1246" s="12"/>
      <c r="N1246" s="12">
        <v>5.27428246560173</v>
      </c>
      <c r="O1246" s="13"/>
      <c r="P1246" s="12" t="s">
        <v>232</v>
      </c>
      <c r="Q1246" s="12">
        <f t="shared" si="645"/>
        <v>1687827013.6891043</v>
      </c>
      <c r="R1246" s="12">
        <f t="shared" si="642"/>
        <v>111003150.03925508</v>
      </c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3"/>
      <c r="AD1246" s="12" t="s">
        <v>232</v>
      </c>
      <c r="AE1246" s="12">
        <f t="shared" si="643"/>
        <v>0.28691071907314064</v>
      </c>
      <c r="AF1246" s="12">
        <f t="shared" si="644"/>
        <v>1.8869228504368965E-2</v>
      </c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3"/>
    </row>
    <row r="1247" spans="1:43" x14ac:dyDescent="0.25">
      <c r="A1247" s="12" t="s">
        <v>233</v>
      </c>
      <c r="B1247">
        <v>607339682</v>
      </c>
      <c r="C1247">
        <v>40019942</v>
      </c>
      <c r="F1247" s="12"/>
      <c r="G1247" s="12"/>
      <c r="H1247" s="12"/>
      <c r="I1247" s="12"/>
      <c r="J1247" s="12"/>
      <c r="K1247" s="12"/>
      <c r="L1247" s="12"/>
      <c r="M1247" s="12"/>
      <c r="N1247" s="12">
        <v>1</v>
      </c>
      <c r="O1247" s="13"/>
      <c r="P1247" s="12" t="s">
        <v>233</v>
      </c>
      <c r="Q1247" s="12">
        <f t="shared" si="645"/>
        <v>607339682</v>
      </c>
      <c r="R1247" s="12">
        <f t="shared" si="642"/>
        <v>40019942</v>
      </c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3"/>
      <c r="AD1247" s="12" t="s">
        <v>233</v>
      </c>
      <c r="AE1247" s="12">
        <f t="shared" si="643"/>
        <v>0.10324059484236317</v>
      </c>
      <c r="AF1247" s="12">
        <f t="shared" si="644"/>
        <v>6.8029189267380576E-3</v>
      </c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3"/>
    </row>
    <row r="1248" spans="1:43" x14ac:dyDescent="0.25">
      <c r="A1248" s="12" t="s">
        <v>234</v>
      </c>
      <c r="B1248">
        <v>531752181</v>
      </c>
      <c r="C1248">
        <v>34550937</v>
      </c>
      <c r="F1248" s="12"/>
      <c r="G1248" s="12"/>
      <c r="H1248" s="12"/>
      <c r="I1248" s="12"/>
      <c r="J1248" s="12"/>
      <c r="K1248" s="12"/>
      <c r="L1248" s="12"/>
      <c r="M1248" s="12"/>
      <c r="N1248" s="12">
        <v>9.4133004498598787</v>
      </c>
      <c r="O1248" s="13"/>
      <c r="P1248" s="12" t="s">
        <v>234</v>
      </c>
      <c r="Q1248" s="12">
        <f t="shared" si="645"/>
        <v>5005543044.6212721</v>
      </c>
      <c r="R1248" s="12">
        <f t="shared" si="642"/>
        <v>325238350.80518031</v>
      </c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3"/>
      <c r="AD1248" s="12" t="s">
        <v>234</v>
      </c>
      <c r="AE1248" s="12">
        <f t="shared" si="643"/>
        <v>0.85088338001229713</v>
      </c>
      <c r="AF1248" s="12">
        <f t="shared" si="644"/>
        <v>5.5286690130476275E-2</v>
      </c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3"/>
    </row>
    <row r="1249" spans="1:43" x14ac:dyDescent="0.25">
      <c r="A1249" s="12" t="s">
        <v>235</v>
      </c>
      <c r="B1249">
        <v>426626334</v>
      </c>
      <c r="C1249">
        <v>26660783</v>
      </c>
      <c r="F1249" s="12"/>
      <c r="G1249" s="12"/>
      <c r="H1249" s="12"/>
      <c r="I1249" s="12"/>
      <c r="J1249" s="12"/>
      <c r="K1249" s="12"/>
      <c r="L1249" s="12"/>
      <c r="M1249" s="12"/>
      <c r="N1249" s="12">
        <v>3.3537949993383345</v>
      </c>
      <c r="O1249" s="13"/>
      <c r="P1249" s="12" t="s">
        <v>235</v>
      </c>
      <c r="Q1249" s="12">
        <f t="shared" ref="Q1249:Q1253" si="646">B1249*$N1249</f>
        <v>1430817265.5552461</v>
      </c>
      <c r="R1249" s="12">
        <f t="shared" ref="R1249:R1253" si="647">C1249*$N1249</f>
        <v>89414800.703844473</v>
      </c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3"/>
      <c r="AD1249" s="12" t="s">
        <v>235</v>
      </c>
      <c r="AE1249" s="12">
        <f t="shared" si="643"/>
        <v>0.24322208804174122</v>
      </c>
      <c r="AF1249" s="12">
        <f t="shared" si="644"/>
        <v>1.5199463308534904E-2</v>
      </c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3"/>
    </row>
    <row r="1250" spans="1:43" x14ac:dyDescent="0.25">
      <c r="A1250" s="12" t="s">
        <v>236</v>
      </c>
      <c r="B1250">
        <v>10615621</v>
      </c>
      <c r="C1250">
        <v>16938</v>
      </c>
      <c r="F1250" s="12"/>
      <c r="G1250" s="12"/>
      <c r="H1250" s="12"/>
      <c r="I1250" s="12"/>
      <c r="J1250" s="12"/>
      <c r="K1250" s="12"/>
      <c r="L1250" s="12"/>
      <c r="M1250" s="12"/>
      <c r="N1250" s="12">
        <v>3.7705854651120836</v>
      </c>
      <c r="O1250" s="13"/>
      <c r="P1250" s="12" t="s">
        <v>236</v>
      </c>
      <c r="Q1250" s="12">
        <f t="shared" si="646"/>
        <v>40027106.245738603</v>
      </c>
      <c r="R1250" s="12">
        <f t="shared" si="647"/>
        <v>63866.176608068468</v>
      </c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3"/>
      <c r="AD1250" s="12" t="s">
        <v>236</v>
      </c>
      <c r="AE1250" s="12">
        <f t="shared" si="643"/>
        <v>6.8041367641584853E-3</v>
      </c>
      <c r="AF1250" s="12">
        <f t="shared" si="644"/>
        <v>1.0856498033540988E-5</v>
      </c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3"/>
    </row>
    <row r="1251" spans="1:43" x14ac:dyDescent="0.25">
      <c r="A1251" s="12" t="s">
        <v>237</v>
      </c>
      <c r="B1251">
        <v>433976693</v>
      </c>
      <c r="C1251">
        <v>27689759</v>
      </c>
      <c r="F1251" s="12"/>
      <c r="G1251" s="12"/>
      <c r="H1251" s="12"/>
      <c r="I1251" s="12"/>
      <c r="J1251" s="12"/>
      <c r="K1251" s="12"/>
      <c r="L1251" s="12"/>
      <c r="M1251" s="12"/>
      <c r="N1251" s="12">
        <v>10.154589962199262</v>
      </c>
      <c r="O1251" s="13"/>
      <c r="P1251" s="12" t="s">
        <v>237</v>
      </c>
      <c r="Q1251" s="12">
        <f t="shared" si="646"/>
        <v>4406855370.5662308</v>
      </c>
      <c r="R1251" s="12">
        <f t="shared" si="647"/>
        <v>281178148.7971167</v>
      </c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3"/>
      <c r="AD1251" s="12" t="s">
        <v>237</v>
      </c>
      <c r="AE1251" s="12">
        <f t="shared" si="643"/>
        <v>0.74911352464784353</v>
      </c>
      <c r="AF1251" s="12">
        <f t="shared" si="644"/>
        <v>4.779697457425288E-2</v>
      </c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3"/>
    </row>
    <row r="1252" spans="1:43" x14ac:dyDescent="0.25">
      <c r="A1252" s="12" t="s">
        <v>238</v>
      </c>
      <c r="B1252">
        <v>544075013</v>
      </c>
      <c r="C1252">
        <v>36302470</v>
      </c>
      <c r="F1252" s="12"/>
      <c r="G1252" s="12"/>
      <c r="H1252" s="12"/>
      <c r="I1252" s="12"/>
      <c r="J1252" s="12"/>
      <c r="K1252" s="12"/>
      <c r="L1252" s="12"/>
      <c r="M1252" s="12"/>
      <c r="N1252" s="12">
        <v>2.4585723137428261</v>
      </c>
      <c r="O1252" s="13"/>
      <c r="P1252" s="12" t="s">
        <v>238</v>
      </c>
      <c r="Q1252" s="12">
        <f t="shared" si="646"/>
        <v>1337647763.5610683</v>
      </c>
      <c r="R1252" s="12">
        <f t="shared" si="647"/>
        <v>89252247.662479535</v>
      </c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3"/>
      <c r="AD1252" s="12" t="s">
        <v>238</v>
      </c>
      <c r="AE1252" s="12">
        <f t="shared" si="643"/>
        <v>0.22738436972343501</v>
      </c>
      <c r="AF1252" s="12">
        <f t="shared" si="644"/>
        <v>1.5171831205477373E-2</v>
      </c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3"/>
    </row>
    <row r="1253" spans="1:43" x14ac:dyDescent="0.25">
      <c r="A1253" s="12" t="s">
        <v>239</v>
      </c>
      <c r="B1253">
        <v>434521577</v>
      </c>
      <c r="C1253">
        <v>28391037</v>
      </c>
      <c r="F1253" s="12"/>
      <c r="G1253" s="12"/>
      <c r="H1253" s="12"/>
      <c r="I1253" s="12"/>
      <c r="J1253" s="12"/>
      <c r="K1253" s="12"/>
      <c r="L1253" s="12"/>
      <c r="M1253" s="12"/>
      <c r="N1253" s="12">
        <v>5.7441821194253215</v>
      </c>
      <c r="O1253" s="13"/>
      <c r="P1253" s="12" t="s">
        <v>239</v>
      </c>
      <c r="Q1253" s="12">
        <f t="shared" si="646"/>
        <v>2495971073.107893</v>
      </c>
      <c r="R1253" s="12">
        <f t="shared" si="647"/>
        <v>163083287.08734271</v>
      </c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3"/>
      <c r="AD1253" s="12" t="s">
        <v>239</v>
      </c>
      <c r="AE1253" s="12">
        <f t="shared" si="643"/>
        <v>0.42428569371330888</v>
      </c>
      <c r="AF1253" s="12">
        <f t="shared" si="644"/>
        <v>2.772223858698096E-2</v>
      </c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3"/>
    </row>
    <row r="1254" spans="1:43" ht="15.75" x14ac:dyDescent="0.25">
      <c r="A1254" s="11" t="s">
        <v>240</v>
      </c>
      <c r="B1254" s="12">
        <f t="shared" ref="B1254:M1254" si="648">AVERAGE(B1244:B1248)</f>
        <v>378601290</v>
      </c>
      <c r="C1254" s="12">
        <f t="shared" si="648"/>
        <v>24801990.800000001</v>
      </c>
      <c r="D1254" s="12" t="e">
        <f t="shared" si="648"/>
        <v>#DIV/0!</v>
      </c>
      <c r="E1254" s="12" t="e">
        <f t="shared" si="648"/>
        <v>#DIV/0!</v>
      </c>
      <c r="F1254" s="12" t="e">
        <f t="shared" si="648"/>
        <v>#DIV/0!</v>
      </c>
      <c r="G1254" s="12" t="e">
        <f t="shared" si="648"/>
        <v>#DIV/0!</v>
      </c>
      <c r="H1254" s="12" t="e">
        <f t="shared" si="648"/>
        <v>#DIV/0!</v>
      </c>
      <c r="I1254" s="12" t="e">
        <f t="shared" si="648"/>
        <v>#DIV/0!</v>
      </c>
      <c r="J1254" s="12" t="e">
        <f t="shared" si="648"/>
        <v>#DIV/0!</v>
      </c>
      <c r="K1254" s="12" t="e">
        <f t="shared" si="648"/>
        <v>#DIV/0!</v>
      </c>
      <c r="L1254" s="12" t="e">
        <f t="shared" si="648"/>
        <v>#DIV/0!</v>
      </c>
      <c r="M1254" s="12" t="e">
        <f t="shared" si="648"/>
        <v>#DIV/0!</v>
      </c>
      <c r="N1254" s="12"/>
      <c r="O1254" s="13"/>
      <c r="P1254" s="11" t="s">
        <v>240</v>
      </c>
      <c r="Q1254" s="12">
        <f>AVERAGE(Q1244:Q1248)</f>
        <v>5882760390.2063885</v>
      </c>
      <c r="R1254" s="12">
        <f>AVERAGE(R1244:R1248)</f>
        <v>392930949.96174371</v>
      </c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3"/>
      <c r="AD1254" s="11" t="s">
        <v>240</v>
      </c>
      <c r="AE1254" s="12">
        <f>AVERAGE(AE1244:AE1248)</f>
        <v>0.99999999999999978</v>
      </c>
      <c r="AF1254" s="12">
        <f>AVERAGE(AF1244:AF1248)</f>
        <v>6.6793634943196831E-2</v>
      </c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3"/>
    </row>
    <row r="1255" spans="1:43" ht="15.75" x14ac:dyDescent="0.25">
      <c r="A1255" s="11" t="s">
        <v>241</v>
      </c>
      <c r="B1255" s="12">
        <f>AVERAGE(B1249:B1253)</f>
        <v>369963047.60000002</v>
      </c>
      <c r="C1255" s="12">
        <f t="shared" ref="C1255:M1255" si="649">AVERAGE(C1249:C1253)</f>
        <v>23812197.399999999</v>
      </c>
      <c r="D1255" s="12" t="e">
        <f t="shared" si="649"/>
        <v>#DIV/0!</v>
      </c>
      <c r="E1255" s="12" t="e">
        <f t="shared" si="649"/>
        <v>#DIV/0!</v>
      </c>
      <c r="F1255" s="12" t="e">
        <f t="shared" si="649"/>
        <v>#DIV/0!</v>
      </c>
      <c r="G1255" s="12" t="e">
        <f t="shared" si="649"/>
        <v>#DIV/0!</v>
      </c>
      <c r="H1255" s="12" t="e">
        <f t="shared" si="649"/>
        <v>#DIV/0!</v>
      </c>
      <c r="I1255" s="12" t="e">
        <f t="shared" si="649"/>
        <v>#DIV/0!</v>
      </c>
      <c r="J1255" s="12" t="e">
        <f t="shared" si="649"/>
        <v>#DIV/0!</v>
      </c>
      <c r="K1255" s="12" t="e">
        <f t="shared" si="649"/>
        <v>#DIV/0!</v>
      </c>
      <c r="L1255" s="12" t="e">
        <f t="shared" si="649"/>
        <v>#DIV/0!</v>
      </c>
      <c r="M1255" s="12" t="e">
        <f t="shared" si="649"/>
        <v>#DIV/0!</v>
      </c>
      <c r="N1255" s="12"/>
      <c r="O1255" s="13"/>
      <c r="P1255" s="11" t="s">
        <v>241</v>
      </c>
      <c r="Q1255" s="12">
        <f>AVERAGE(Q1249:Q1253)</f>
        <v>1942263715.8072352</v>
      </c>
      <c r="R1255" s="12">
        <f t="shared" ref="R1255" si="650">AVERAGE(R1249:R1253)</f>
        <v>124598470.08547831</v>
      </c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3"/>
      <c r="AD1255" s="11" t="s">
        <v>241</v>
      </c>
      <c r="AE1255" s="12">
        <f>AVERAGE(AE1249:AE1253)</f>
        <v>0.33016196257809743</v>
      </c>
      <c r="AF1255" s="12">
        <f>AVERAGE(AF1249:AF1253)</f>
        <v>2.1180272834655931E-2</v>
      </c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3"/>
    </row>
    <row r="1256" spans="1:43" ht="15.75" x14ac:dyDescent="0.25">
      <c r="A1256" s="11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5"/>
      <c r="P1256" s="11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5"/>
      <c r="AD1256" s="11" t="s">
        <v>242</v>
      </c>
      <c r="AE1256" s="14">
        <f>TTEST(AE1244:AE1248,AE1249:AE1253,1,2)</f>
        <v>0.18767405674413773</v>
      </c>
      <c r="AF1256" s="14">
        <f>TTEST(AF1244:AF1248,AF1249:AF1253,1,2)</f>
        <v>0.18566410777572631</v>
      </c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5"/>
    </row>
    <row r="1257" spans="1:43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</row>
    <row r="1258" spans="1:43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</row>
    <row r="1259" spans="1:43" ht="15.75" x14ac:dyDescent="0.25">
      <c r="A1259" s="11" t="s">
        <v>216</v>
      </c>
      <c r="B1259" s="17" t="s">
        <v>143</v>
      </c>
      <c r="C1259" s="17"/>
      <c r="D1259" s="17"/>
      <c r="E1259" s="17"/>
      <c r="F1259" s="17"/>
      <c r="G1259" s="17"/>
      <c r="H1259" s="17"/>
      <c r="I1259" s="17"/>
      <c r="J1259" s="17"/>
      <c r="K1259" s="17"/>
      <c r="L1259" s="17"/>
      <c r="M1259" s="12"/>
      <c r="N1259" s="12"/>
      <c r="O1259" s="13"/>
      <c r="P1259" s="11" t="s">
        <v>217</v>
      </c>
      <c r="Q1259" s="17" t="str">
        <f>B1259</f>
        <v>Carnitine</v>
      </c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2"/>
      <c r="AC1259" s="13"/>
      <c r="AD1259" s="11" t="s">
        <v>214</v>
      </c>
      <c r="AE1259" s="17" t="str">
        <f>B1259</f>
        <v>Carnitine</v>
      </c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2"/>
      <c r="AQ1259" s="13"/>
    </row>
    <row r="1260" spans="1:43" x14ac:dyDescent="0.25">
      <c r="A1260" s="12"/>
      <c r="B1260" s="14" t="s">
        <v>218</v>
      </c>
      <c r="C1260" s="14" t="s">
        <v>219</v>
      </c>
      <c r="D1260" s="14" t="s">
        <v>220</v>
      </c>
      <c r="E1260" s="14" t="s">
        <v>221</v>
      </c>
      <c r="F1260" s="14" t="s">
        <v>222</v>
      </c>
      <c r="G1260" s="14" t="s">
        <v>223</v>
      </c>
      <c r="H1260" s="14" t="s">
        <v>224</v>
      </c>
      <c r="I1260" s="14" t="s">
        <v>225</v>
      </c>
      <c r="J1260" s="14" t="s">
        <v>226</v>
      </c>
      <c r="K1260" s="14" t="s">
        <v>227</v>
      </c>
      <c r="L1260" s="14" t="s">
        <v>228</v>
      </c>
      <c r="M1260" s="14" t="s">
        <v>229</v>
      </c>
      <c r="N1260" s="14" t="s">
        <v>213</v>
      </c>
      <c r="O1260" s="13"/>
      <c r="P1260" s="12"/>
      <c r="Q1260" s="14" t="s">
        <v>218</v>
      </c>
      <c r="R1260" s="14" t="s">
        <v>219</v>
      </c>
      <c r="S1260" s="14" t="s">
        <v>220</v>
      </c>
      <c r="T1260" s="14" t="s">
        <v>221</v>
      </c>
      <c r="U1260" s="14" t="s">
        <v>222</v>
      </c>
      <c r="V1260" s="14" t="s">
        <v>223</v>
      </c>
      <c r="W1260" s="14" t="s">
        <v>224</v>
      </c>
      <c r="X1260" s="14" t="s">
        <v>225</v>
      </c>
      <c r="Y1260" s="14" t="s">
        <v>226</v>
      </c>
      <c r="Z1260" s="14" t="s">
        <v>227</v>
      </c>
      <c r="AA1260" s="14" t="s">
        <v>228</v>
      </c>
      <c r="AB1260" s="14" t="s">
        <v>229</v>
      </c>
      <c r="AC1260" s="13"/>
      <c r="AD1260" s="12"/>
      <c r="AE1260" s="14" t="s">
        <v>218</v>
      </c>
      <c r="AF1260" s="14" t="s">
        <v>219</v>
      </c>
      <c r="AG1260" s="14" t="s">
        <v>220</v>
      </c>
      <c r="AH1260" s="14" t="s">
        <v>221</v>
      </c>
      <c r="AI1260" s="14" t="s">
        <v>222</v>
      </c>
      <c r="AJ1260" s="14" t="s">
        <v>223</v>
      </c>
      <c r="AK1260" s="14" t="s">
        <v>224</v>
      </c>
      <c r="AL1260" s="14" t="s">
        <v>225</v>
      </c>
      <c r="AM1260" s="14" t="s">
        <v>226</v>
      </c>
      <c r="AN1260" s="14" t="s">
        <v>227</v>
      </c>
      <c r="AO1260" s="14" t="s">
        <v>228</v>
      </c>
      <c r="AP1260" s="14" t="s">
        <v>229</v>
      </c>
      <c r="AQ1260" s="13"/>
    </row>
    <row r="1261" spans="1:43" x14ac:dyDescent="0.25">
      <c r="A1261" s="12" t="s">
        <v>230</v>
      </c>
      <c r="B1261">
        <v>2639482</v>
      </c>
      <c r="C1261">
        <v>98851</v>
      </c>
      <c r="F1261" s="12"/>
      <c r="G1261" s="12"/>
      <c r="H1261" s="12"/>
      <c r="I1261" s="12"/>
      <c r="J1261" s="12"/>
      <c r="K1261" s="12"/>
      <c r="L1261" s="12"/>
      <c r="M1261" s="12"/>
      <c r="N1261" s="12">
        <v>3.6634621409977131</v>
      </c>
      <c r="O1261" s="13"/>
      <c r="P1261" s="12" t="s">
        <v>230</v>
      </c>
      <c r="Q1261" s="12">
        <f>B1261*$N1261</f>
        <v>9669642.3788449261</v>
      </c>
      <c r="R1261" s="12">
        <f t="shared" ref="R1261:R1265" si="651">C1261*$N1261</f>
        <v>362136.89609976491</v>
      </c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3"/>
      <c r="AD1261" s="12" t="s">
        <v>230</v>
      </c>
      <c r="AE1261" s="12">
        <f t="shared" ref="AE1261:AE1270" si="652">Q1261/$Q$1271</f>
        <v>2.1404736510177286E-2</v>
      </c>
      <c r="AF1261" s="12">
        <f t="shared" ref="AF1261:AF1270" si="653">R1261/$Q$1271</f>
        <v>8.0162683767782267E-4</v>
      </c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3"/>
    </row>
    <row r="1262" spans="1:43" x14ac:dyDescent="0.25">
      <c r="A1262" s="12" t="s">
        <v>231</v>
      </c>
      <c r="B1262">
        <v>29792031</v>
      </c>
      <c r="C1262">
        <v>1185351</v>
      </c>
      <c r="F1262" s="12"/>
      <c r="G1262" s="12"/>
      <c r="H1262" s="12"/>
      <c r="I1262" s="12"/>
      <c r="J1262" s="12"/>
      <c r="K1262" s="12"/>
      <c r="L1262" s="12"/>
      <c r="M1262" s="12"/>
      <c r="N1262" s="12">
        <v>52.663271584675194</v>
      </c>
      <c r="O1262" s="13"/>
      <c r="P1262" s="12" t="s">
        <v>231</v>
      </c>
      <c r="Q1262" s="12">
        <f t="shared" ref="Q1262:Q1265" si="654">B1262*$N1262</f>
        <v>1568945819.6120625</v>
      </c>
      <c r="R1262" s="12">
        <f t="shared" si="651"/>
        <v>62424461.636166327</v>
      </c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3"/>
      <c r="AD1262" s="12" t="s">
        <v>231</v>
      </c>
      <c r="AE1262" s="12">
        <f t="shared" si="652"/>
        <v>3.4730210851450263</v>
      </c>
      <c r="AF1262" s="12">
        <f t="shared" si="653"/>
        <v>0.13818289247543217</v>
      </c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3"/>
    </row>
    <row r="1263" spans="1:43" x14ac:dyDescent="0.25">
      <c r="A1263" s="12" t="s">
        <v>232</v>
      </c>
      <c r="B1263">
        <v>43992748</v>
      </c>
      <c r="C1263">
        <v>1807825</v>
      </c>
      <c r="F1263" s="12"/>
      <c r="G1263" s="12"/>
      <c r="H1263" s="12"/>
      <c r="I1263" s="12"/>
      <c r="J1263" s="12"/>
      <c r="K1263" s="12"/>
      <c r="L1263" s="12"/>
      <c r="M1263" s="12"/>
      <c r="N1263" s="12">
        <v>5.27428246560173</v>
      </c>
      <c r="O1263" s="13"/>
      <c r="P1263" s="12" t="s">
        <v>232</v>
      </c>
      <c r="Q1263" s="12">
        <f t="shared" si="654"/>
        <v>232030179.39003557</v>
      </c>
      <c r="R1263" s="12">
        <f t="shared" si="651"/>
        <v>9534979.698376447</v>
      </c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3"/>
      <c r="AD1263" s="12" t="s">
        <v>232</v>
      </c>
      <c r="AE1263" s="12">
        <f t="shared" si="652"/>
        <v>0.51362239239773744</v>
      </c>
      <c r="AF1263" s="12">
        <f t="shared" si="653"/>
        <v>2.1106646975916112E-2</v>
      </c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3"/>
    </row>
    <row r="1264" spans="1:43" x14ac:dyDescent="0.25">
      <c r="A1264" s="12" t="s">
        <v>233</v>
      </c>
      <c r="B1264">
        <v>110579493</v>
      </c>
      <c r="C1264">
        <v>4886960</v>
      </c>
      <c r="F1264" s="12"/>
      <c r="G1264" s="12"/>
      <c r="H1264" s="12"/>
      <c r="I1264" s="12"/>
      <c r="J1264" s="12"/>
      <c r="K1264" s="12"/>
      <c r="L1264" s="12"/>
      <c r="M1264" s="12"/>
      <c r="N1264" s="12">
        <v>1</v>
      </c>
      <c r="O1264" s="13"/>
      <c r="P1264" s="12" t="s">
        <v>233</v>
      </c>
      <c r="Q1264" s="12">
        <f t="shared" si="654"/>
        <v>110579493</v>
      </c>
      <c r="R1264" s="12">
        <f t="shared" si="651"/>
        <v>4886960</v>
      </c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3"/>
      <c r="AD1264" s="12" t="s">
        <v>233</v>
      </c>
      <c r="AE1264" s="12">
        <f t="shared" si="652"/>
        <v>0.24477895028179225</v>
      </c>
      <c r="AF1264" s="12">
        <f t="shared" si="653"/>
        <v>1.0817782813212098E-2</v>
      </c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3"/>
    </row>
    <row r="1265" spans="1:43" x14ac:dyDescent="0.25">
      <c r="A1265" s="12" t="s">
        <v>234</v>
      </c>
      <c r="B1265">
        <v>35857473</v>
      </c>
      <c r="C1265">
        <v>1437875</v>
      </c>
      <c r="F1265" s="12"/>
      <c r="G1265" s="12"/>
      <c r="H1265" s="12"/>
      <c r="I1265" s="12"/>
      <c r="J1265" s="12"/>
      <c r="K1265" s="12"/>
      <c r="L1265" s="12"/>
      <c r="M1265" s="12"/>
      <c r="N1265" s="12">
        <v>9.4133004498598787</v>
      </c>
      <c r="O1265" s="13"/>
      <c r="P1265" s="12" t="s">
        <v>234</v>
      </c>
      <c r="Q1265" s="12">
        <f t="shared" si="654"/>
        <v>337537166.72173846</v>
      </c>
      <c r="R1265" s="12">
        <f t="shared" si="651"/>
        <v>13535149.384342274</v>
      </c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3"/>
      <c r="AD1265" s="12" t="s">
        <v>234</v>
      </c>
      <c r="AE1265" s="12">
        <f t="shared" si="652"/>
        <v>0.74717283566526604</v>
      </c>
      <c r="AF1265" s="12">
        <f t="shared" si="653"/>
        <v>2.9961429269770197E-2</v>
      </c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3"/>
    </row>
    <row r="1266" spans="1:43" x14ac:dyDescent="0.25">
      <c r="A1266" s="12" t="s">
        <v>235</v>
      </c>
      <c r="B1266">
        <v>70141167</v>
      </c>
      <c r="C1266">
        <v>2931999</v>
      </c>
      <c r="F1266" s="12"/>
      <c r="G1266" s="12"/>
      <c r="H1266" s="12"/>
      <c r="I1266" s="12"/>
      <c r="J1266" s="12"/>
      <c r="K1266" s="12"/>
      <c r="L1266" s="12"/>
      <c r="M1266" s="12"/>
      <c r="N1266" s="12">
        <v>3.3537949993383345</v>
      </c>
      <c r="O1266" s="13"/>
      <c r="P1266" s="12" t="s">
        <v>235</v>
      </c>
      <c r="Q1266" s="12">
        <f t="shared" ref="Q1266:Q1270" si="655">B1266*$N1266</f>
        <v>235239095.132355</v>
      </c>
      <c r="R1266" s="12">
        <f t="shared" ref="R1266:R1270" si="656">C1266*$N1266</f>
        <v>9833323.5842649974</v>
      </c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3"/>
      <c r="AD1266" s="12" t="s">
        <v>235</v>
      </c>
      <c r="AE1266" s="12">
        <f t="shared" si="652"/>
        <v>0.52072565364119117</v>
      </c>
      <c r="AF1266" s="12">
        <f t="shared" si="653"/>
        <v>2.1767061499708421E-2</v>
      </c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3"/>
    </row>
    <row r="1267" spans="1:43" x14ac:dyDescent="0.25">
      <c r="A1267" s="12" t="s">
        <v>236</v>
      </c>
      <c r="B1267">
        <v>700580</v>
      </c>
      <c r="C1267">
        <v>27174</v>
      </c>
      <c r="F1267" s="12"/>
      <c r="G1267" s="12"/>
      <c r="H1267" s="12"/>
      <c r="I1267" s="12"/>
      <c r="J1267" s="12"/>
      <c r="K1267" s="12"/>
      <c r="L1267" s="12"/>
      <c r="M1267" s="12"/>
      <c r="N1267" s="12">
        <v>3.7705854651120836</v>
      </c>
      <c r="O1267" s="13"/>
      <c r="P1267" s="12" t="s">
        <v>236</v>
      </c>
      <c r="Q1267" s="12">
        <f t="shared" si="655"/>
        <v>2641596.7651482234</v>
      </c>
      <c r="R1267" s="12">
        <f t="shared" si="656"/>
        <v>102461.88942895576</v>
      </c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3"/>
      <c r="AD1267" s="12" t="s">
        <v>236</v>
      </c>
      <c r="AE1267" s="12">
        <f t="shared" si="652"/>
        <v>5.8474430086305441E-3</v>
      </c>
      <c r="AF1267" s="12">
        <f t="shared" si="653"/>
        <v>2.2680980946719351E-4</v>
      </c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3"/>
    </row>
    <row r="1268" spans="1:43" x14ac:dyDescent="0.25">
      <c r="A1268" s="12" t="s">
        <v>237</v>
      </c>
      <c r="B1268">
        <v>20724828</v>
      </c>
      <c r="C1268">
        <v>778929</v>
      </c>
      <c r="F1268" s="12"/>
      <c r="G1268" s="12"/>
      <c r="H1268" s="12"/>
      <c r="I1268" s="12"/>
      <c r="J1268" s="12"/>
      <c r="K1268" s="12"/>
      <c r="L1268" s="12"/>
      <c r="M1268" s="12"/>
      <c r="N1268" s="12">
        <v>10.154589962199262</v>
      </c>
      <c r="O1268" s="13"/>
      <c r="P1268" s="12" t="s">
        <v>237</v>
      </c>
      <c r="Q1268" s="12">
        <f t="shared" si="655"/>
        <v>210452130.37710622</v>
      </c>
      <c r="R1268" s="12">
        <f t="shared" si="656"/>
        <v>7909704.604665909</v>
      </c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3"/>
      <c r="AD1268" s="12" t="s">
        <v>237</v>
      </c>
      <c r="AE1268" s="12">
        <f t="shared" si="652"/>
        <v>0.46585718708508589</v>
      </c>
      <c r="AF1268" s="12">
        <f t="shared" si="653"/>
        <v>1.7508935315603047E-2</v>
      </c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3"/>
    </row>
    <row r="1269" spans="1:43" x14ac:dyDescent="0.25">
      <c r="A1269" s="12" t="s">
        <v>238</v>
      </c>
      <c r="B1269">
        <v>59281580</v>
      </c>
      <c r="C1269">
        <v>2567297</v>
      </c>
      <c r="F1269" s="12"/>
      <c r="G1269" s="12"/>
      <c r="H1269" s="12"/>
      <c r="I1269" s="12"/>
      <c r="J1269" s="12"/>
      <c r="K1269" s="12"/>
      <c r="L1269" s="12"/>
      <c r="M1269" s="12"/>
      <c r="N1269" s="12">
        <v>2.4585723137428261</v>
      </c>
      <c r="O1269" s="13"/>
      <c r="P1269" s="12" t="s">
        <v>238</v>
      </c>
      <c r="Q1269" s="12">
        <f t="shared" si="655"/>
        <v>145748051.30293044</v>
      </c>
      <c r="R1269" s="12">
        <f t="shared" si="656"/>
        <v>6311885.3253550166</v>
      </c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3"/>
      <c r="AD1269" s="12" t="s">
        <v>238</v>
      </c>
      <c r="AE1269" s="12">
        <f t="shared" si="652"/>
        <v>0.3226281296437859</v>
      </c>
      <c r="AF1269" s="12">
        <f t="shared" si="653"/>
        <v>1.3971999891873711E-2</v>
      </c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3"/>
    </row>
    <row r="1270" spans="1:43" x14ac:dyDescent="0.25">
      <c r="A1270" s="12" t="s">
        <v>239</v>
      </c>
      <c r="B1270">
        <v>24493490</v>
      </c>
      <c r="C1270">
        <v>1124955</v>
      </c>
      <c r="F1270" s="12"/>
      <c r="G1270" s="12"/>
      <c r="H1270" s="12"/>
      <c r="I1270" s="12"/>
      <c r="J1270" s="12"/>
      <c r="K1270" s="12"/>
      <c r="L1270" s="12"/>
      <c r="M1270" s="12"/>
      <c r="N1270" s="12">
        <v>5.7441821194253215</v>
      </c>
      <c r="O1270" s="13"/>
      <c r="P1270" s="12" t="s">
        <v>239</v>
      </c>
      <c r="Q1270" s="12">
        <f t="shared" si="655"/>
        <v>140695067.30032292</v>
      </c>
      <c r="R1270" s="12">
        <f t="shared" si="656"/>
        <v>6461946.3961581122</v>
      </c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3"/>
      <c r="AD1270" s="12" t="s">
        <v>239</v>
      </c>
      <c r="AE1270" s="12">
        <f t="shared" si="652"/>
        <v>0.31144283582127802</v>
      </c>
      <c r="AF1270" s="12">
        <f t="shared" si="653"/>
        <v>1.4304175328682264E-2</v>
      </c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3"/>
    </row>
    <row r="1271" spans="1:43" ht="15.75" x14ac:dyDescent="0.25">
      <c r="A1271" s="11" t="s">
        <v>240</v>
      </c>
      <c r="B1271" s="12">
        <f t="shared" ref="B1271:M1271" si="657">AVERAGE(B1261:B1265)</f>
        <v>44572245.399999999</v>
      </c>
      <c r="C1271" s="12">
        <f t="shared" si="657"/>
        <v>1883372.4</v>
      </c>
      <c r="D1271" s="12" t="e">
        <f t="shared" si="657"/>
        <v>#DIV/0!</v>
      </c>
      <c r="E1271" s="12" t="e">
        <f t="shared" si="657"/>
        <v>#DIV/0!</v>
      </c>
      <c r="F1271" s="12" t="e">
        <f t="shared" si="657"/>
        <v>#DIV/0!</v>
      </c>
      <c r="G1271" s="12" t="e">
        <f t="shared" si="657"/>
        <v>#DIV/0!</v>
      </c>
      <c r="H1271" s="12" t="e">
        <f t="shared" si="657"/>
        <v>#DIV/0!</v>
      </c>
      <c r="I1271" s="12" t="e">
        <f t="shared" si="657"/>
        <v>#DIV/0!</v>
      </c>
      <c r="J1271" s="12" t="e">
        <f t="shared" si="657"/>
        <v>#DIV/0!</v>
      </c>
      <c r="K1271" s="12" t="e">
        <f t="shared" si="657"/>
        <v>#DIV/0!</v>
      </c>
      <c r="L1271" s="12" t="e">
        <f t="shared" si="657"/>
        <v>#DIV/0!</v>
      </c>
      <c r="M1271" s="12" t="e">
        <f t="shared" si="657"/>
        <v>#DIV/0!</v>
      </c>
      <c r="N1271" s="12"/>
      <c r="O1271" s="13"/>
      <c r="P1271" s="11" t="s">
        <v>240</v>
      </c>
      <c r="Q1271" s="12">
        <f>AVERAGE(Q1261:Q1265)</f>
        <v>451752460.22053635</v>
      </c>
      <c r="R1271" s="12">
        <f>AVERAGE(R1261:R1265)</f>
        <v>18148737.522996962</v>
      </c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3"/>
      <c r="AD1271" s="11" t="s">
        <v>240</v>
      </c>
      <c r="AE1271" s="12">
        <f>AVERAGE(AE1261:AE1265)</f>
        <v>0.99999999999999978</v>
      </c>
      <c r="AF1271" s="12">
        <f>AVERAGE(AF1261:AF1265)</f>
        <v>4.0174075674401677E-2</v>
      </c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3"/>
    </row>
    <row r="1272" spans="1:43" ht="15.75" x14ac:dyDescent="0.25">
      <c r="A1272" s="11" t="s">
        <v>241</v>
      </c>
      <c r="B1272" s="12">
        <f>AVERAGE(B1266:B1270)</f>
        <v>35068329</v>
      </c>
      <c r="C1272" s="12">
        <f t="shared" ref="C1272:M1272" si="658">AVERAGE(C1266:C1270)</f>
        <v>1486070.8</v>
      </c>
      <c r="D1272" s="12" t="e">
        <f t="shared" si="658"/>
        <v>#DIV/0!</v>
      </c>
      <c r="E1272" s="12" t="e">
        <f t="shared" si="658"/>
        <v>#DIV/0!</v>
      </c>
      <c r="F1272" s="12" t="e">
        <f t="shared" si="658"/>
        <v>#DIV/0!</v>
      </c>
      <c r="G1272" s="12" t="e">
        <f t="shared" si="658"/>
        <v>#DIV/0!</v>
      </c>
      <c r="H1272" s="12" t="e">
        <f t="shared" si="658"/>
        <v>#DIV/0!</v>
      </c>
      <c r="I1272" s="12" t="e">
        <f t="shared" si="658"/>
        <v>#DIV/0!</v>
      </c>
      <c r="J1272" s="12" t="e">
        <f t="shared" si="658"/>
        <v>#DIV/0!</v>
      </c>
      <c r="K1272" s="12" t="e">
        <f t="shared" si="658"/>
        <v>#DIV/0!</v>
      </c>
      <c r="L1272" s="12" t="e">
        <f t="shared" si="658"/>
        <v>#DIV/0!</v>
      </c>
      <c r="M1272" s="12" t="e">
        <f t="shared" si="658"/>
        <v>#DIV/0!</v>
      </c>
      <c r="N1272" s="12"/>
      <c r="O1272" s="13"/>
      <c r="P1272" s="11" t="s">
        <v>241</v>
      </c>
      <c r="Q1272" s="12">
        <f>AVERAGE(Q1266:Q1270)</f>
        <v>146955188.17557257</v>
      </c>
      <c r="R1272" s="12">
        <f t="shared" ref="R1272" si="659">AVERAGE(R1266:R1270)</f>
        <v>6123864.3599745985</v>
      </c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3"/>
      <c r="AD1272" s="11" t="s">
        <v>241</v>
      </c>
      <c r="AE1272" s="12">
        <f>AVERAGE(AE1266:AE1270)</f>
        <v>0.32530024983999428</v>
      </c>
      <c r="AF1272" s="12">
        <f>AVERAGE(AF1266:AF1270)</f>
        <v>1.3555796369066928E-2</v>
      </c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3"/>
    </row>
    <row r="1273" spans="1:43" ht="15.75" x14ac:dyDescent="0.25">
      <c r="A1273" s="11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5"/>
      <c r="P1273" s="11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5"/>
      <c r="AD1273" s="11" t="s">
        <v>242</v>
      </c>
      <c r="AE1273" s="14">
        <f>TTEST(AE1261:AE1265,AE1266:AE1270,1,2)</f>
        <v>0.16007094528555774</v>
      </c>
      <c r="AF1273" s="14">
        <f>TTEST(AF1261:AF1265,AF1266:AF1270,1,2)</f>
        <v>0.16125790873386806</v>
      </c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5"/>
    </row>
    <row r="1274" spans="1:43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</row>
    <row r="1275" spans="1:43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</row>
    <row r="1276" spans="1:43" ht="15.75" x14ac:dyDescent="0.25">
      <c r="A1276" s="11" t="s">
        <v>216</v>
      </c>
      <c r="B1276" s="17" t="s">
        <v>96</v>
      </c>
      <c r="C1276" s="17"/>
      <c r="D1276" s="17"/>
      <c r="E1276" s="17"/>
      <c r="F1276" s="17"/>
      <c r="G1276" s="17"/>
      <c r="H1276" s="17"/>
      <c r="I1276" s="17"/>
      <c r="J1276" s="17"/>
      <c r="K1276" s="17"/>
      <c r="L1276" s="17"/>
      <c r="M1276" s="12"/>
      <c r="N1276" s="12"/>
      <c r="O1276" s="13"/>
      <c r="P1276" s="11" t="s">
        <v>217</v>
      </c>
      <c r="Q1276" s="17" t="str">
        <f>B1276</f>
        <v>Choline</v>
      </c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2"/>
      <c r="AC1276" s="13"/>
      <c r="AD1276" s="11" t="s">
        <v>214</v>
      </c>
      <c r="AE1276" s="17" t="str">
        <f>B1276</f>
        <v>Choline</v>
      </c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2"/>
      <c r="AQ1276" s="13"/>
    </row>
    <row r="1277" spans="1:43" x14ac:dyDescent="0.25">
      <c r="A1277" s="12"/>
      <c r="B1277" s="14" t="s">
        <v>218</v>
      </c>
      <c r="C1277" s="14" t="s">
        <v>219</v>
      </c>
      <c r="D1277" s="14" t="s">
        <v>220</v>
      </c>
      <c r="E1277" s="14" t="s">
        <v>221</v>
      </c>
      <c r="F1277" s="14" t="s">
        <v>222</v>
      </c>
      <c r="G1277" s="14" t="s">
        <v>223</v>
      </c>
      <c r="H1277" s="14" t="s">
        <v>224</v>
      </c>
      <c r="I1277" s="14" t="s">
        <v>225</v>
      </c>
      <c r="J1277" s="14" t="s">
        <v>226</v>
      </c>
      <c r="K1277" s="14" t="s">
        <v>227</v>
      </c>
      <c r="L1277" s="14" t="s">
        <v>228</v>
      </c>
      <c r="M1277" s="14" t="s">
        <v>229</v>
      </c>
      <c r="N1277" s="14" t="s">
        <v>213</v>
      </c>
      <c r="O1277" s="13"/>
      <c r="P1277" s="12"/>
      <c r="Q1277" s="14" t="s">
        <v>218</v>
      </c>
      <c r="R1277" s="14" t="s">
        <v>219</v>
      </c>
      <c r="S1277" s="14" t="s">
        <v>220</v>
      </c>
      <c r="T1277" s="14" t="s">
        <v>221</v>
      </c>
      <c r="U1277" s="14" t="s">
        <v>222</v>
      </c>
      <c r="V1277" s="14" t="s">
        <v>223</v>
      </c>
      <c r="W1277" s="14" t="s">
        <v>224</v>
      </c>
      <c r="X1277" s="14" t="s">
        <v>225</v>
      </c>
      <c r="Y1277" s="14" t="s">
        <v>226</v>
      </c>
      <c r="Z1277" s="14" t="s">
        <v>227</v>
      </c>
      <c r="AA1277" s="14" t="s">
        <v>228</v>
      </c>
      <c r="AB1277" s="14" t="s">
        <v>229</v>
      </c>
      <c r="AC1277" s="13"/>
      <c r="AD1277" s="12"/>
      <c r="AE1277" s="14" t="s">
        <v>218</v>
      </c>
      <c r="AF1277" s="14" t="s">
        <v>219</v>
      </c>
      <c r="AG1277" s="14" t="s">
        <v>220</v>
      </c>
      <c r="AH1277" s="14" t="s">
        <v>221</v>
      </c>
      <c r="AI1277" s="14" t="s">
        <v>222</v>
      </c>
      <c r="AJ1277" s="14" t="s">
        <v>223</v>
      </c>
      <c r="AK1277" s="14" t="s">
        <v>224</v>
      </c>
      <c r="AL1277" s="14" t="s">
        <v>225</v>
      </c>
      <c r="AM1277" s="14" t="s">
        <v>226</v>
      </c>
      <c r="AN1277" s="14" t="s">
        <v>227</v>
      </c>
      <c r="AO1277" s="14" t="s">
        <v>228</v>
      </c>
      <c r="AP1277" s="14" t="s">
        <v>229</v>
      </c>
      <c r="AQ1277" s="13"/>
    </row>
    <row r="1278" spans="1:43" x14ac:dyDescent="0.25">
      <c r="A1278" s="12" t="s">
        <v>230</v>
      </c>
      <c r="B1278">
        <v>10084607</v>
      </c>
      <c r="F1278" s="12"/>
      <c r="G1278" s="12"/>
      <c r="H1278" s="12"/>
      <c r="I1278" s="12"/>
      <c r="J1278" s="12"/>
      <c r="K1278" s="12"/>
      <c r="L1278" s="12"/>
      <c r="M1278" s="12"/>
      <c r="N1278" s="12">
        <v>3.6634621409977131</v>
      </c>
      <c r="O1278" s="13"/>
      <c r="P1278" s="12" t="s">
        <v>230</v>
      </c>
      <c r="Q1278" s="12">
        <f>B1278*$N1278</f>
        <v>36944575.951340526</v>
      </c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3"/>
      <c r="AD1278" s="12" t="s">
        <v>230</v>
      </c>
      <c r="AE1278" s="12">
        <f t="shared" ref="AE1278:AE1287" si="660">Q1278/$Q$1288</f>
        <v>1.3524367287956857E-2</v>
      </c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3"/>
    </row>
    <row r="1279" spans="1:43" x14ac:dyDescent="0.25">
      <c r="A1279" s="12" t="s">
        <v>231</v>
      </c>
      <c r="B1279">
        <v>199913108</v>
      </c>
      <c r="C1279">
        <v>4919845</v>
      </c>
      <c r="F1279" s="12"/>
      <c r="G1279" s="12"/>
      <c r="H1279" s="12"/>
      <c r="I1279" s="12"/>
      <c r="J1279" s="12"/>
      <c r="K1279" s="12"/>
      <c r="L1279" s="12"/>
      <c r="M1279" s="12"/>
      <c r="N1279" s="12">
        <v>52.663271584675194</v>
      </c>
      <c r="O1279" s="13"/>
      <c r="P1279" s="12" t="s">
        <v>231</v>
      </c>
      <c r="Q1279" s="12">
        <f t="shared" ref="Q1279:Q1282" si="661">B1279*$N1279</f>
        <v>10528078299.940502</v>
      </c>
      <c r="R1279" s="12">
        <f t="shared" ref="R1279:R1282" si="662">C1279*$N1279</f>
        <v>259095133.38950634</v>
      </c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3"/>
      <c r="AD1279" s="12" t="s">
        <v>231</v>
      </c>
      <c r="AE1279" s="12">
        <f t="shared" si="660"/>
        <v>3.8540325365298265</v>
      </c>
      <c r="AF1279" s="12">
        <f t="shared" ref="AF1279:AF1287" si="663">R1279/$Q$1288</f>
        <v>9.484742093391689E-2</v>
      </c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3"/>
    </row>
    <row r="1280" spans="1:43" x14ac:dyDescent="0.25">
      <c r="A1280" s="12" t="s">
        <v>232</v>
      </c>
      <c r="B1280">
        <v>152099644</v>
      </c>
      <c r="C1280">
        <v>1061917</v>
      </c>
      <c r="F1280" s="12"/>
      <c r="G1280" s="12"/>
      <c r="H1280" s="12"/>
      <c r="I1280" s="12"/>
      <c r="J1280" s="12"/>
      <c r="K1280" s="12"/>
      <c r="L1280" s="12"/>
      <c r="M1280" s="12"/>
      <c r="N1280" s="12">
        <v>5.27428246560173</v>
      </c>
      <c r="O1280" s="13"/>
      <c r="P1280" s="12" t="s">
        <v>232</v>
      </c>
      <c r="Q1280" s="12">
        <f t="shared" si="661"/>
        <v>802216485.37346542</v>
      </c>
      <c r="R1280" s="12">
        <f t="shared" si="662"/>
        <v>5600850.2130243927</v>
      </c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3"/>
      <c r="AD1280" s="12" t="s">
        <v>232</v>
      </c>
      <c r="AE1280" s="12">
        <f t="shared" si="660"/>
        <v>0.29366882995042048</v>
      </c>
      <c r="AF1280" s="12">
        <f t="shared" si="663"/>
        <v>2.0503132991847154E-3</v>
      </c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3"/>
    </row>
    <row r="1281" spans="1:43" x14ac:dyDescent="0.25">
      <c r="A1281" s="12" t="s">
        <v>233</v>
      </c>
      <c r="B1281">
        <v>390312957</v>
      </c>
      <c r="C1281">
        <v>16580523</v>
      </c>
      <c r="F1281" s="12"/>
      <c r="G1281" s="12"/>
      <c r="H1281" s="12"/>
      <c r="I1281" s="12"/>
      <c r="J1281" s="12"/>
      <c r="K1281" s="12"/>
      <c r="L1281" s="12"/>
      <c r="M1281" s="12"/>
      <c r="N1281" s="12">
        <v>1</v>
      </c>
      <c r="O1281" s="13"/>
      <c r="P1281" s="12" t="s">
        <v>233</v>
      </c>
      <c r="Q1281" s="12">
        <f t="shared" si="661"/>
        <v>390312957</v>
      </c>
      <c r="R1281" s="12">
        <f t="shared" si="662"/>
        <v>16580523</v>
      </c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3"/>
      <c r="AD1281" s="12" t="s">
        <v>233</v>
      </c>
      <c r="AE1281" s="12">
        <f t="shared" si="660"/>
        <v>0.14288256535057003</v>
      </c>
      <c r="AF1281" s="12">
        <f t="shared" si="663"/>
        <v>6.0696618408548749E-3</v>
      </c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3"/>
    </row>
    <row r="1282" spans="1:43" x14ac:dyDescent="0.25">
      <c r="A1282" s="12" t="s">
        <v>234</v>
      </c>
      <c r="B1282">
        <v>201945168</v>
      </c>
      <c r="C1282">
        <v>1958574</v>
      </c>
      <c r="F1282" s="12"/>
      <c r="G1282" s="12"/>
      <c r="H1282" s="12"/>
      <c r="I1282" s="12"/>
      <c r="J1282" s="12"/>
      <c r="K1282" s="12"/>
      <c r="L1282" s="12"/>
      <c r="M1282" s="12"/>
      <c r="N1282" s="12">
        <v>9.4133004498598787</v>
      </c>
      <c r="O1282" s="13"/>
      <c r="P1282" s="12" t="s">
        <v>234</v>
      </c>
      <c r="Q1282" s="12">
        <f t="shared" si="661"/>
        <v>1900970540.7814288</v>
      </c>
      <c r="R1282" s="12">
        <f t="shared" si="662"/>
        <v>18436645.51528386</v>
      </c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3"/>
      <c r="AD1282" s="12" t="s">
        <v>234</v>
      </c>
      <c r="AE1282" s="12">
        <f t="shared" si="660"/>
        <v>0.69589170088122643</v>
      </c>
      <c r="AF1282" s="12">
        <f t="shared" si="663"/>
        <v>6.7491359444745262E-3</v>
      </c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3"/>
    </row>
    <row r="1283" spans="1:43" x14ac:dyDescent="0.25">
      <c r="A1283" s="12" t="s">
        <v>235</v>
      </c>
      <c r="B1283">
        <v>274454851</v>
      </c>
      <c r="C1283">
        <v>921896</v>
      </c>
      <c r="F1283" s="12"/>
      <c r="G1283" s="12"/>
      <c r="H1283" s="12"/>
      <c r="I1283" s="12"/>
      <c r="J1283" s="12"/>
      <c r="K1283" s="12"/>
      <c r="L1283" s="12"/>
      <c r="M1283" s="12"/>
      <c r="N1283" s="12">
        <v>3.3537949993383345</v>
      </c>
      <c r="O1283" s="13"/>
      <c r="P1283" s="12" t="s">
        <v>235</v>
      </c>
      <c r="Q1283" s="12">
        <f t="shared" ref="Q1283:Q1287" si="664">B1283*$N1283</f>
        <v>920465306.82794774</v>
      </c>
      <c r="R1283" s="12">
        <f t="shared" ref="R1283:R1287" si="665">C1283*$N1283</f>
        <v>3091850.194710013</v>
      </c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3"/>
      <c r="AD1283" s="12" t="s">
        <v>235</v>
      </c>
      <c r="AE1283" s="12">
        <f t="shared" si="660"/>
        <v>0.33695638844953013</v>
      </c>
      <c r="AF1283" s="12">
        <f t="shared" si="663"/>
        <v>1.1318391551624204E-3</v>
      </c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3"/>
    </row>
    <row r="1284" spans="1:43" x14ac:dyDescent="0.25">
      <c r="A1284" s="12" t="s">
        <v>236</v>
      </c>
      <c r="B1284">
        <v>5013127</v>
      </c>
      <c r="C1284">
        <v>10682</v>
      </c>
      <c r="F1284" s="12"/>
      <c r="G1284" s="12"/>
      <c r="H1284" s="12"/>
      <c r="I1284" s="12"/>
      <c r="J1284" s="12"/>
      <c r="K1284" s="12"/>
      <c r="L1284" s="12"/>
      <c r="M1284" s="12"/>
      <c r="N1284" s="12">
        <v>3.7705854651120836</v>
      </c>
      <c r="O1284" s="13"/>
      <c r="P1284" s="12" t="s">
        <v>236</v>
      </c>
      <c r="Q1284" s="12">
        <f t="shared" si="664"/>
        <v>18902423.800960943</v>
      </c>
      <c r="R1284" s="12">
        <f t="shared" si="665"/>
        <v>40277.393938327274</v>
      </c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3"/>
      <c r="AD1284" s="12" t="s">
        <v>236</v>
      </c>
      <c r="AE1284" s="12">
        <f t="shared" si="660"/>
        <v>6.9196442382643535E-3</v>
      </c>
      <c r="AF1284" s="12">
        <f t="shared" si="663"/>
        <v>1.4744417955727001E-5</v>
      </c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3"/>
    </row>
    <row r="1285" spans="1:43" x14ac:dyDescent="0.25">
      <c r="A1285" s="12" t="s">
        <v>237</v>
      </c>
      <c r="B1285">
        <v>165432887</v>
      </c>
      <c r="C1285">
        <v>983007</v>
      </c>
      <c r="F1285" s="12"/>
      <c r="G1285" s="12"/>
      <c r="H1285" s="12"/>
      <c r="I1285" s="12"/>
      <c r="J1285" s="12"/>
      <c r="K1285" s="12"/>
      <c r="L1285" s="12"/>
      <c r="M1285" s="12"/>
      <c r="N1285" s="12">
        <v>10.154589962199262</v>
      </c>
      <c r="O1285" s="13"/>
      <c r="P1285" s="12" t="s">
        <v>237</v>
      </c>
      <c r="Q1285" s="12">
        <f t="shared" si="664"/>
        <v>1679903133.7478447</v>
      </c>
      <c r="R1285" s="12">
        <f t="shared" si="665"/>
        <v>9982033.0149716102</v>
      </c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3"/>
      <c r="AD1285" s="12" t="s">
        <v>237</v>
      </c>
      <c r="AE1285" s="12">
        <f t="shared" si="660"/>
        <v>0.61496515804970786</v>
      </c>
      <c r="AF1285" s="12">
        <f t="shared" si="663"/>
        <v>3.6541407581128001E-3</v>
      </c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3"/>
    </row>
    <row r="1286" spans="1:43" x14ac:dyDescent="0.25">
      <c r="A1286" s="12" t="s">
        <v>238</v>
      </c>
      <c r="B1286">
        <v>523693572</v>
      </c>
      <c r="C1286">
        <v>29601987</v>
      </c>
      <c r="F1286" s="12"/>
      <c r="G1286" s="12"/>
      <c r="H1286" s="12"/>
      <c r="I1286" s="12"/>
      <c r="J1286" s="12"/>
      <c r="K1286" s="12"/>
      <c r="L1286" s="12"/>
      <c r="M1286" s="12"/>
      <c r="N1286" s="12">
        <v>2.4585723137428261</v>
      </c>
      <c r="O1286" s="13"/>
      <c r="P1286" s="12" t="s">
        <v>238</v>
      </c>
      <c r="Q1286" s="12">
        <f t="shared" si="664"/>
        <v>1287538517.0042853</v>
      </c>
      <c r="R1286" s="12">
        <f t="shared" si="665"/>
        <v>72778625.669975057</v>
      </c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3"/>
      <c r="AD1286" s="12" t="s">
        <v>238</v>
      </c>
      <c r="AE1286" s="12">
        <f t="shared" si="660"/>
        <v>0.47133153793108856</v>
      </c>
      <c r="AF1286" s="12">
        <f t="shared" si="663"/>
        <v>2.6642202242891173E-2</v>
      </c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3"/>
    </row>
    <row r="1287" spans="1:43" x14ac:dyDescent="0.25">
      <c r="A1287" s="12" t="s">
        <v>239</v>
      </c>
      <c r="B1287">
        <v>103956017</v>
      </c>
      <c r="C1287">
        <v>62932</v>
      </c>
      <c r="F1287" s="12"/>
      <c r="G1287" s="12"/>
      <c r="H1287" s="12"/>
      <c r="I1287" s="12"/>
      <c r="J1287" s="12"/>
      <c r="K1287" s="12"/>
      <c r="L1287" s="12"/>
      <c r="M1287" s="12"/>
      <c r="N1287" s="12">
        <v>5.7441821194253215</v>
      </c>
      <c r="O1287" s="13"/>
      <c r="P1287" s="12" t="s">
        <v>239</v>
      </c>
      <c r="Q1287" s="12">
        <f t="shared" si="664"/>
        <v>597142294.05807471</v>
      </c>
      <c r="R1287" s="12">
        <f t="shared" si="665"/>
        <v>361492.86913967435</v>
      </c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3"/>
      <c r="AD1287" s="12" t="s">
        <v>239</v>
      </c>
      <c r="AE1287" s="12">
        <f t="shared" si="660"/>
        <v>0.21859695232803192</v>
      </c>
      <c r="AF1287" s="12">
        <f t="shared" si="663"/>
        <v>1.3233234401340815E-4</v>
      </c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3"/>
    </row>
    <row r="1288" spans="1:43" ht="15.75" x14ac:dyDescent="0.25">
      <c r="A1288" s="11" t="s">
        <v>240</v>
      </c>
      <c r="B1288" s="12">
        <f t="shared" ref="B1288:M1288" si="666">AVERAGE(B1278:B1282)</f>
        <v>190871096.80000001</v>
      </c>
      <c r="C1288" s="12">
        <f t="shared" si="666"/>
        <v>6130214.75</v>
      </c>
      <c r="D1288" s="12" t="e">
        <f t="shared" si="666"/>
        <v>#DIV/0!</v>
      </c>
      <c r="E1288" s="12" t="e">
        <f t="shared" si="666"/>
        <v>#DIV/0!</v>
      </c>
      <c r="F1288" s="12" t="e">
        <f t="shared" si="666"/>
        <v>#DIV/0!</v>
      </c>
      <c r="G1288" s="12" t="e">
        <f t="shared" si="666"/>
        <v>#DIV/0!</v>
      </c>
      <c r="H1288" s="12" t="e">
        <f t="shared" si="666"/>
        <v>#DIV/0!</v>
      </c>
      <c r="I1288" s="12" t="e">
        <f t="shared" si="666"/>
        <v>#DIV/0!</v>
      </c>
      <c r="J1288" s="12" t="e">
        <f t="shared" si="666"/>
        <v>#DIV/0!</v>
      </c>
      <c r="K1288" s="12" t="e">
        <f t="shared" si="666"/>
        <v>#DIV/0!</v>
      </c>
      <c r="L1288" s="12" t="e">
        <f t="shared" si="666"/>
        <v>#DIV/0!</v>
      </c>
      <c r="M1288" s="12" t="e">
        <f t="shared" si="666"/>
        <v>#DIV/0!</v>
      </c>
      <c r="N1288" s="12"/>
      <c r="O1288" s="13"/>
      <c r="P1288" s="11" t="s">
        <v>240</v>
      </c>
      <c r="Q1288" s="12">
        <f>AVERAGE(Q1278:Q1282)</f>
        <v>2731704571.8093472</v>
      </c>
      <c r="R1288" s="12">
        <f>AVERAGE(R1278:R1282)</f>
        <v>74928288.02945365</v>
      </c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3"/>
      <c r="AD1288" s="11" t="s">
        <v>240</v>
      </c>
      <c r="AE1288" s="12">
        <f>AVERAGE(AE1278:AE1282)</f>
        <v>1</v>
      </c>
      <c r="AF1288" s="12">
        <f>AVERAGE(AF1278:AF1282)</f>
        <v>2.7429133004607753E-2</v>
      </c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3"/>
    </row>
    <row r="1289" spans="1:43" ht="15.75" x14ac:dyDescent="0.25">
      <c r="A1289" s="11" t="s">
        <v>241</v>
      </c>
      <c r="B1289" s="12">
        <f>AVERAGE(B1283:B1287)</f>
        <v>214510090.80000001</v>
      </c>
      <c r="C1289" s="12">
        <f t="shared" ref="C1289:M1289" si="667">AVERAGE(C1283:C1287)</f>
        <v>6316100.7999999998</v>
      </c>
      <c r="D1289" s="12" t="e">
        <f t="shared" si="667"/>
        <v>#DIV/0!</v>
      </c>
      <c r="E1289" s="12" t="e">
        <f t="shared" si="667"/>
        <v>#DIV/0!</v>
      </c>
      <c r="F1289" s="12" t="e">
        <f t="shared" si="667"/>
        <v>#DIV/0!</v>
      </c>
      <c r="G1289" s="12" t="e">
        <f t="shared" si="667"/>
        <v>#DIV/0!</v>
      </c>
      <c r="H1289" s="12" t="e">
        <f t="shared" si="667"/>
        <v>#DIV/0!</v>
      </c>
      <c r="I1289" s="12" t="e">
        <f t="shared" si="667"/>
        <v>#DIV/0!</v>
      </c>
      <c r="J1289" s="12" t="e">
        <f t="shared" si="667"/>
        <v>#DIV/0!</v>
      </c>
      <c r="K1289" s="12" t="e">
        <f t="shared" si="667"/>
        <v>#DIV/0!</v>
      </c>
      <c r="L1289" s="12" t="e">
        <f t="shared" si="667"/>
        <v>#DIV/0!</v>
      </c>
      <c r="M1289" s="12" t="e">
        <f t="shared" si="667"/>
        <v>#DIV/0!</v>
      </c>
      <c r="N1289" s="12"/>
      <c r="O1289" s="13"/>
      <c r="P1289" s="11" t="s">
        <v>241</v>
      </c>
      <c r="Q1289" s="12">
        <f>AVERAGE(Q1283:Q1287)</f>
        <v>900790335.08782268</v>
      </c>
      <c r="R1289" s="12">
        <f t="shared" ref="R1289" si="668">AVERAGE(R1283:R1287)</f>
        <v>17250855.828546934</v>
      </c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3"/>
      <c r="AD1289" s="11" t="s">
        <v>241</v>
      </c>
      <c r="AE1289" s="12">
        <f>AVERAGE(AE1283:AE1287)</f>
        <v>0.32975393619932458</v>
      </c>
      <c r="AF1289" s="12">
        <f>AVERAGE(AF1283:AF1287)</f>
        <v>6.3150517836271054E-3</v>
      </c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3"/>
    </row>
    <row r="1290" spans="1:43" ht="15.75" x14ac:dyDescent="0.25">
      <c r="A1290" s="11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5"/>
      <c r="P1290" s="11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5"/>
      <c r="AD1290" s="11" t="s">
        <v>242</v>
      </c>
      <c r="AE1290" s="14">
        <f>TTEST(AE1278:AE1282,AE1283:AE1287,1,2)</f>
        <v>0.19274356884166338</v>
      </c>
      <c r="AF1290" s="14">
        <f>TTEST(AF1278:AF1282,AF1283:AF1287,1,2)</f>
        <v>0.16969713609110304</v>
      </c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5"/>
    </row>
    <row r="1291" spans="1:43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</row>
    <row r="1292" spans="1:43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</row>
    <row r="1293" spans="1:43" ht="15.75" x14ac:dyDescent="0.25">
      <c r="A1293" s="11" t="s">
        <v>216</v>
      </c>
      <c r="B1293" s="17" t="s">
        <v>97</v>
      </c>
      <c r="C1293" s="17"/>
      <c r="D1293" s="17"/>
      <c r="E1293" s="17"/>
      <c r="F1293" s="17"/>
      <c r="G1293" s="17"/>
      <c r="H1293" s="17"/>
      <c r="I1293" s="17"/>
      <c r="J1293" s="17"/>
      <c r="K1293" s="17"/>
      <c r="L1293" s="17"/>
      <c r="M1293" s="12"/>
      <c r="N1293" s="12"/>
      <c r="O1293" s="13"/>
      <c r="P1293" s="11" t="s">
        <v>217</v>
      </c>
      <c r="Q1293" s="17" t="str">
        <f>B1293</f>
        <v>Coumarin</v>
      </c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2"/>
      <c r="AC1293" s="13"/>
      <c r="AD1293" s="11" t="s">
        <v>214</v>
      </c>
      <c r="AE1293" s="17" t="str">
        <f>B1293</f>
        <v>Coumarin</v>
      </c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2"/>
      <c r="AQ1293" s="13"/>
    </row>
    <row r="1294" spans="1:43" x14ac:dyDescent="0.25">
      <c r="A1294" s="12"/>
      <c r="B1294" s="14" t="s">
        <v>218</v>
      </c>
      <c r="C1294" s="14" t="s">
        <v>219</v>
      </c>
      <c r="D1294" s="14" t="s">
        <v>220</v>
      </c>
      <c r="E1294" s="14" t="s">
        <v>221</v>
      </c>
      <c r="F1294" s="14" t="s">
        <v>222</v>
      </c>
      <c r="G1294" s="14" t="s">
        <v>223</v>
      </c>
      <c r="H1294" s="14" t="s">
        <v>224</v>
      </c>
      <c r="I1294" s="14" t="s">
        <v>225</v>
      </c>
      <c r="J1294" s="14" t="s">
        <v>226</v>
      </c>
      <c r="K1294" s="14" t="s">
        <v>227</v>
      </c>
      <c r="L1294" s="14" t="s">
        <v>228</v>
      </c>
      <c r="M1294" s="14" t="s">
        <v>229</v>
      </c>
      <c r="N1294" s="14" t="s">
        <v>213</v>
      </c>
      <c r="O1294" s="13"/>
      <c r="P1294" s="12"/>
      <c r="Q1294" s="14" t="s">
        <v>218</v>
      </c>
      <c r="R1294" s="14" t="s">
        <v>219</v>
      </c>
      <c r="S1294" s="14" t="s">
        <v>220</v>
      </c>
      <c r="T1294" s="14" t="s">
        <v>221</v>
      </c>
      <c r="U1294" s="14" t="s">
        <v>222</v>
      </c>
      <c r="V1294" s="14" t="s">
        <v>223</v>
      </c>
      <c r="W1294" s="14" t="s">
        <v>224</v>
      </c>
      <c r="X1294" s="14" t="s">
        <v>225</v>
      </c>
      <c r="Y1294" s="14" t="s">
        <v>226</v>
      </c>
      <c r="Z1294" s="14" t="s">
        <v>227</v>
      </c>
      <c r="AA1294" s="14" t="s">
        <v>228</v>
      </c>
      <c r="AB1294" s="14" t="s">
        <v>229</v>
      </c>
      <c r="AC1294" s="13"/>
      <c r="AD1294" s="12"/>
      <c r="AE1294" s="14" t="s">
        <v>218</v>
      </c>
      <c r="AF1294" s="14" t="s">
        <v>219</v>
      </c>
      <c r="AG1294" s="14" t="s">
        <v>220</v>
      </c>
      <c r="AH1294" s="14" t="s">
        <v>221</v>
      </c>
      <c r="AI1294" s="14" t="s">
        <v>222</v>
      </c>
      <c r="AJ1294" s="14" t="s">
        <v>223</v>
      </c>
      <c r="AK1294" s="14" t="s">
        <v>224</v>
      </c>
      <c r="AL1294" s="14" t="s">
        <v>225</v>
      </c>
      <c r="AM1294" s="14" t="s">
        <v>226</v>
      </c>
      <c r="AN1294" s="14" t="s">
        <v>227</v>
      </c>
      <c r="AO1294" s="14" t="s">
        <v>228</v>
      </c>
      <c r="AP1294" s="14" t="s">
        <v>229</v>
      </c>
      <c r="AQ1294" s="13"/>
    </row>
    <row r="1295" spans="1:43" x14ac:dyDescent="0.25">
      <c r="A1295" s="12" t="s">
        <v>230</v>
      </c>
      <c r="B1295">
        <v>205184</v>
      </c>
      <c r="F1295" s="12"/>
      <c r="G1295" s="12"/>
      <c r="H1295" s="12"/>
      <c r="I1295" s="12"/>
      <c r="J1295" s="12"/>
      <c r="K1295" s="12"/>
      <c r="L1295" s="12"/>
      <c r="M1295" s="12"/>
      <c r="N1295" s="12">
        <v>3.6634621409977131</v>
      </c>
      <c r="O1295" s="13"/>
      <c r="P1295" s="12" t="s">
        <v>230</v>
      </c>
      <c r="Q1295" s="12">
        <f>B1295*$N1295</f>
        <v>751683.81593847473</v>
      </c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3"/>
      <c r="AD1295" s="12" t="s">
        <v>230</v>
      </c>
      <c r="AE1295" s="12">
        <f t="shared" ref="AE1295:AE1304" si="669">Q1295/$Q$1305</f>
        <v>2.5889513994729837E-3</v>
      </c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3"/>
    </row>
    <row r="1296" spans="1:43" x14ac:dyDescent="0.25">
      <c r="A1296" s="12" t="s">
        <v>231</v>
      </c>
      <c r="B1296">
        <v>20717636</v>
      </c>
      <c r="C1296">
        <v>1116451</v>
      </c>
      <c r="F1296" s="12"/>
      <c r="G1296" s="12"/>
      <c r="H1296" s="12"/>
      <c r="I1296" s="12"/>
      <c r="J1296" s="12"/>
      <c r="K1296" s="12"/>
      <c r="L1296" s="12"/>
      <c r="M1296" s="12"/>
      <c r="N1296" s="12">
        <v>52.663271584675194</v>
      </c>
      <c r="O1296" s="13"/>
      <c r="P1296" s="12" t="s">
        <v>231</v>
      </c>
      <c r="Q1296" s="12">
        <f t="shared" ref="Q1296:Q1299" si="670">B1296*$N1296</f>
        <v>1091058491.2604439</v>
      </c>
      <c r="R1296" s="12">
        <f t="shared" ref="R1296:R1299" si="671">C1296*$N1296</f>
        <v>58795962.223982207</v>
      </c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3"/>
      <c r="AD1296" s="12" t="s">
        <v>231</v>
      </c>
      <c r="AE1296" s="12">
        <f t="shared" si="669"/>
        <v>3.757826559467671</v>
      </c>
      <c r="AF1296" s="12">
        <f>R1296/$Q$1305</f>
        <v>0.20250520957817006</v>
      </c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3"/>
    </row>
    <row r="1297" spans="1:43" x14ac:dyDescent="0.25">
      <c r="A1297" s="12" t="s">
        <v>232</v>
      </c>
      <c r="B1297">
        <v>17668876</v>
      </c>
      <c r="C1297">
        <v>891869</v>
      </c>
      <c r="F1297" s="12"/>
      <c r="G1297" s="12"/>
      <c r="H1297" s="12"/>
      <c r="I1297" s="12"/>
      <c r="J1297" s="12"/>
      <c r="K1297" s="12"/>
      <c r="L1297" s="12"/>
      <c r="M1297" s="12"/>
      <c r="N1297" s="12">
        <v>5.27428246560173</v>
      </c>
      <c r="O1297" s="13"/>
      <c r="P1297" s="12" t="s">
        <v>232</v>
      </c>
      <c r="Q1297" s="12">
        <f t="shared" si="670"/>
        <v>93190642.873691231</v>
      </c>
      <c r="R1297" s="12">
        <f t="shared" si="671"/>
        <v>4703969.0283137495</v>
      </c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3"/>
      <c r="AD1297" s="12" t="s">
        <v>232</v>
      </c>
      <c r="AE1297" s="12">
        <f t="shared" si="669"/>
        <v>0.32096746021385347</v>
      </c>
      <c r="AF1297" s="12">
        <f>R1297/$Q$1305</f>
        <v>1.6201422647001956E-2</v>
      </c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3"/>
    </row>
    <row r="1298" spans="1:43" x14ac:dyDescent="0.25">
      <c r="A1298" s="12" t="s">
        <v>233</v>
      </c>
      <c r="B1298">
        <v>50740645</v>
      </c>
      <c r="C1298">
        <v>2900934</v>
      </c>
      <c r="F1298" s="12"/>
      <c r="G1298" s="12"/>
      <c r="H1298" s="12"/>
      <c r="I1298" s="12"/>
      <c r="J1298" s="12"/>
      <c r="K1298" s="12"/>
      <c r="L1298" s="12"/>
      <c r="M1298" s="12"/>
      <c r="N1298" s="12">
        <v>1</v>
      </c>
      <c r="O1298" s="13"/>
      <c r="P1298" s="12" t="s">
        <v>233</v>
      </c>
      <c r="Q1298" s="12">
        <f t="shared" si="670"/>
        <v>50740645</v>
      </c>
      <c r="R1298" s="12">
        <f t="shared" si="671"/>
        <v>2900934</v>
      </c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3"/>
      <c r="AD1298" s="12" t="s">
        <v>233</v>
      </c>
      <c r="AE1298" s="12">
        <f t="shared" si="669"/>
        <v>0.17476106455598359</v>
      </c>
      <c r="AF1298" s="12">
        <f>R1298/$Q$1305</f>
        <v>9.9914046036791142E-3</v>
      </c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3"/>
    </row>
    <row r="1299" spans="1:43" x14ac:dyDescent="0.25">
      <c r="A1299" s="12" t="s">
        <v>234</v>
      </c>
      <c r="B1299">
        <v>22943424</v>
      </c>
      <c r="C1299">
        <v>1252117</v>
      </c>
      <c r="F1299" s="12"/>
      <c r="G1299" s="12"/>
      <c r="H1299" s="12"/>
      <c r="I1299" s="12"/>
      <c r="J1299" s="12"/>
      <c r="K1299" s="12"/>
      <c r="L1299" s="12"/>
      <c r="M1299" s="12"/>
      <c r="N1299" s="12">
        <v>9.4133004498598787</v>
      </c>
      <c r="O1299" s="13"/>
      <c r="P1299" s="12" t="s">
        <v>234</v>
      </c>
      <c r="Q1299" s="12">
        <f t="shared" si="670"/>
        <v>215973343.46052593</v>
      </c>
      <c r="R1299" s="12">
        <f t="shared" si="671"/>
        <v>11786553.519377202</v>
      </c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3"/>
      <c r="AD1299" s="12" t="s">
        <v>234</v>
      </c>
      <c r="AE1299" s="12">
        <f t="shared" si="669"/>
        <v>0.74385596436301871</v>
      </c>
      <c r="AF1299" s="12">
        <f>R1299/$Q$1305</f>
        <v>4.0595279001526971E-2</v>
      </c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3"/>
    </row>
    <row r="1300" spans="1:43" x14ac:dyDescent="0.25">
      <c r="A1300" s="12" t="s">
        <v>235</v>
      </c>
      <c r="B1300">
        <v>55857827</v>
      </c>
      <c r="C1300">
        <v>3133978</v>
      </c>
      <c r="F1300" s="12"/>
      <c r="G1300" s="12"/>
      <c r="H1300" s="12"/>
      <c r="I1300" s="12"/>
      <c r="J1300" s="12"/>
      <c r="K1300" s="12"/>
      <c r="L1300" s="12"/>
      <c r="M1300" s="12"/>
      <c r="N1300" s="12">
        <v>3.3537949993383345</v>
      </c>
      <c r="O1300" s="13"/>
      <c r="P1300" s="12" t="s">
        <v>235</v>
      </c>
      <c r="Q1300" s="12">
        <f t="shared" ref="Q1300:Q1304" si="672">B1300*$N1300</f>
        <v>187335700.8665058</v>
      </c>
      <c r="R1300" s="12">
        <f t="shared" ref="R1300:R1304" si="673">C1300*$N1300</f>
        <v>10510719.744436355</v>
      </c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3"/>
      <c r="AD1300" s="12" t="s">
        <v>235</v>
      </c>
      <c r="AE1300" s="12">
        <f t="shared" si="669"/>
        <v>0.64522211952118169</v>
      </c>
      <c r="AF1300" s="12">
        <f>R1300/$Q$1305</f>
        <v>3.6201048918225086E-2</v>
      </c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3"/>
    </row>
    <row r="1301" spans="1:43" x14ac:dyDescent="0.25">
      <c r="A1301" s="12" t="s">
        <v>236</v>
      </c>
      <c r="B1301">
        <v>205549</v>
      </c>
      <c r="F1301" s="12"/>
      <c r="G1301" s="12"/>
      <c r="H1301" s="12"/>
      <c r="I1301" s="12"/>
      <c r="J1301" s="12"/>
      <c r="K1301" s="12"/>
      <c r="L1301" s="12"/>
      <c r="M1301" s="12"/>
      <c r="N1301" s="12">
        <v>3.7705854651120836</v>
      </c>
      <c r="O1301" s="13"/>
      <c r="P1301" s="12" t="s">
        <v>236</v>
      </c>
      <c r="Q1301" s="12">
        <f t="shared" si="672"/>
        <v>775040.07176832366</v>
      </c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3"/>
      <c r="AD1301" s="12" t="s">
        <v>236</v>
      </c>
      <c r="AE1301" s="12">
        <f t="shared" si="669"/>
        <v>2.6693950779651727E-3</v>
      </c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3"/>
    </row>
    <row r="1302" spans="1:43" x14ac:dyDescent="0.25">
      <c r="A1302" s="12" t="s">
        <v>237</v>
      </c>
      <c r="B1302">
        <v>17499792</v>
      </c>
      <c r="C1302">
        <v>941370</v>
      </c>
      <c r="F1302" s="12"/>
      <c r="G1302" s="12"/>
      <c r="H1302" s="12"/>
      <c r="I1302" s="12"/>
      <c r="J1302" s="12"/>
      <c r="K1302" s="12"/>
      <c r="L1302" s="12"/>
      <c r="M1302" s="12"/>
      <c r="N1302" s="12">
        <v>10.154589962199262</v>
      </c>
      <c r="O1302" s="13"/>
      <c r="P1302" s="12" t="s">
        <v>237</v>
      </c>
      <c r="Q1302" s="12">
        <f t="shared" si="672"/>
        <v>177703212.18377495</v>
      </c>
      <c r="R1302" s="12">
        <f t="shared" si="673"/>
        <v>9559226.3527155202</v>
      </c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3"/>
      <c r="AD1302" s="12" t="s">
        <v>237</v>
      </c>
      <c r="AE1302" s="12">
        <f t="shared" si="669"/>
        <v>0.6120458763631077</v>
      </c>
      <c r="AF1302" s="12">
        <f>R1302/$Q$1305</f>
        <v>3.292391284604633E-2</v>
      </c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3"/>
    </row>
    <row r="1303" spans="1:43" x14ac:dyDescent="0.25">
      <c r="A1303" s="12" t="s">
        <v>238</v>
      </c>
      <c r="B1303">
        <v>55626851</v>
      </c>
      <c r="C1303">
        <v>3041352</v>
      </c>
      <c r="F1303" s="12"/>
      <c r="G1303" s="12"/>
      <c r="H1303" s="12"/>
      <c r="I1303" s="12"/>
      <c r="J1303" s="12"/>
      <c r="K1303" s="12"/>
      <c r="L1303" s="12"/>
      <c r="M1303" s="12"/>
      <c r="N1303" s="12">
        <v>2.4585723137428261</v>
      </c>
      <c r="O1303" s="13"/>
      <c r="P1303" s="12" t="s">
        <v>238</v>
      </c>
      <c r="Q1303" s="12">
        <f t="shared" si="672"/>
        <v>136762635.76929745</v>
      </c>
      <c r="R1303" s="12">
        <f t="shared" si="673"/>
        <v>7477383.8235463714</v>
      </c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3"/>
      <c r="AD1303" s="12" t="s">
        <v>238</v>
      </c>
      <c r="AE1303" s="12">
        <f t="shared" si="669"/>
        <v>0.47103823411240947</v>
      </c>
      <c r="AF1303" s="12">
        <f>R1303/$Q$1305</f>
        <v>2.5753625266227001E-2</v>
      </c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3"/>
    </row>
    <row r="1304" spans="1:43" x14ac:dyDescent="0.25">
      <c r="A1304" s="12" t="s">
        <v>239</v>
      </c>
      <c r="B1304">
        <v>10958453</v>
      </c>
      <c r="C1304">
        <v>610587</v>
      </c>
      <c r="F1304" s="12"/>
      <c r="G1304" s="12"/>
      <c r="H1304" s="12"/>
      <c r="I1304" s="12"/>
      <c r="J1304" s="12"/>
      <c r="K1304" s="12"/>
      <c r="L1304" s="12"/>
      <c r="M1304" s="12"/>
      <c r="N1304" s="12">
        <v>5.7441821194253215</v>
      </c>
      <c r="O1304" s="13"/>
      <c r="P1304" s="12" t="s">
        <v>239</v>
      </c>
      <c r="Q1304" s="12">
        <f t="shared" si="672"/>
        <v>62947349.779162772</v>
      </c>
      <c r="R1304" s="12">
        <f t="shared" si="673"/>
        <v>3507322.9277535486</v>
      </c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3"/>
      <c r="AD1304" s="12" t="s">
        <v>239</v>
      </c>
      <c r="AE1304" s="12">
        <f t="shared" si="669"/>
        <v>0.21680342964470284</v>
      </c>
      <c r="AF1304" s="12">
        <f>R1304/$Q$1305</f>
        <v>1.2079930962561063E-2</v>
      </c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3"/>
    </row>
    <row r="1305" spans="1:43" ht="15.75" x14ac:dyDescent="0.25">
      <c r="A1305" s="11" t="s">
        <v>240</v>
      </c>
      <c r="B1305" s="12">
        <f t="shared" ref="B1305:M1305" si="674">AVERAGE(B1295:B1299)</f>
        <v>22455153</v>
      </c>
      <c r="C1305" s="12">
        <f t="shared" si="674"/>
        <v>1540342.75</v>
      </c>
      <c r="D1305" s="12" t="e">
        <f t="shared" si="674"/>
        <v>#DIV/0!</v>
      </c>
      <c r="E1305" s="12" t="e">
        <f t="shared" si="674"/>
        <v>#DIV/0!</v>
      </c>
      <c r="F1305" s="12" t="e">
        <f t="shared" si="674"/>
        <v>#DIV/0!</v>
      </c>
      <c r="G1305" s="12" t="e">
        <f t="shared" si="674"/>
        <v>#DIV/0!</v>
      </c>
      <c r="H1305" s="12" t="e">
        <f t="shared" si="674"/>
        <v>#DIV/0!</v>
      </c>
      <c r="I1305" s="12" t="e">
        <f t="shared" si="674"/>
        <v>#DIV/0!</v>
      </c>
      <c r="J1305" s="12" t="e">
        <f t="shared" si="674"/>
        <v>#DIV/0!</v>
      </c>
      <c r="K1305" s="12" t="e">
        <f t="shared" si="674"/>
        <v>#DIV/0!</v>
      </c>
      <c r="L1305" s="12" t="e">
        <f t="shared" si="674"/>
        <v>#DIV/0!</v>
      </c>
      <c r="M1305" s="12" t="e">
        <f t="shared" si="674"/>
        <v>#DIV/0!</v>
      </c>
      <c r="N1305" s="12"/>
      <c r="O1305" s="13"/>
      <c r="P1305" s="11" t="s">
        <v>240</v>
      </c>
      <c r="Q1305" s="12">
        <f>AVERAGE(Q1295:Q1299)</f>
        <v>290342961.28211993</v>
      </c>
      <c r="R1305" s="12">
        <f>AVERAGE(R1295:R1299)</f>
        <v>19546854.692918289</v>
      </c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3"/>
      <c r="AD1305" s="11" t="s">
        <v>240</v>
      </c>
      <c r="AE1305" s="12">
        <f>AVERAGE(AE1295:AE1299)</f>
        <v>1</v>
      </c>
      <c r="AF1305" s="12">
        <f>AVERAGE(AF1295:AF1299)</f>
        <v>6.7323328957594519E-2</v>
      </c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3"/>
    </row>
    <row r="1306" spans="1:43" ht="15.75" x14ac:dyDescent="0.25">
      <c r="A1306" s="11" t="s">
        <v>241</v>
      </c>
      <c r="B1306" s="12">
        <f>AVERAGE(B1300:B1304)</f>
        <v>28029694.399999999</v>
      </c>
      <c r="C1306" s="12">
        <f t="shared" ref="C1306:M1306" si="675">AVERAGE(C1300:C1304)</f>
        <v>1931821.75</v>
      </c>
      <c r="D1306" s="12" t="e">
        <f t="shared" si="675"/>
        <v>#DIV/0!</v>
      </c>
      <c r="E1306" s="12" t="e">
        <f t="shared" si="675"/>
        <v>#DIV/0!</v>
      </c>
      <c r="F1306" s="12" t="e">
        <f t="shared" si="675"/>
        <v>#DIV/0!</v>
      </c>
      <c r="G1306" s="12" t="e">
        <f t="shared" si="675"/>
        <v>#DIV/0!</v>
      </c>
      <c r="H1306" s="12" t="e">
        <f t="shared" si="675"/>
        <v>#DIV/0!</v>
      </c>
      <c r="I1306" s="12" t="e">
        <f t="shared" si="675"/>
        <v>#DIV/0!</v>
      </c>
      <c r="J1306" s="12" t="e">
        <f t="shared" si="675"/>
        <v>#DIV/0!</v>
      </c>
      <c r="K1306" s="12" t="e">
        <f t="shared" si="675"/>
        <v>#DIV/0!</v>
      </c>
      <c r="L1306" s="12" t="e">
        <f t="shared" si="675"/>
        <v>#DIV/0!</v>
      </c>
      <c r="M1306" s="12" t="e">
        <f t="shared" si="675"/>
        <v>#DIV/0!</v>
      </c>
      <c r="N1306" s="12"/>
      <c r="O1306" s="13"/>
      <c r="P1306" s="11" t="s">
        <v>241</v>
      </c>
      <c r="Q1306" s="12">
        <f>AVERAGE(Q1300:Q1304)</f>
        <v>113104787.73410186</v>
      </c>
      <c r="R1306" s="12">
        <f t="shared" ref="R1306" si="676">AVERAGE(R1300:R1304)</f>
        <v>7763663.2121129492</v>
      </c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3"/>
      <c r="AD1306" s="11" t="s">
        <v>241</v>
      </c>
      <c r="AE1306" s="12">
        <f>AVERAGE(AE1300:AE1304)</f>
        <v>0.38955581094387337</v>
      </c>
      <c r="AF1306" s="12">
        <f>AVERAGE(AF1300:AF1304)</f>
        <v>2.6739629498264868E-2</v>
      </c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3"/>
    </row>
    <row r="1307" spans="1:43" ht="15.75" x14ac:dyDescent="0.25">
      <c r="A1307" s="11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5"/>
      <c r="P1307" s="11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5"/>
      <c r="AD1307" s="11" t="s">
        <v>242</v>
      </c>
      <c r="AE1307" s="14">
        <f>TTEST(AE1295:AE1299,AE1300:AE1304,1,2)</f>
        <v>0.20776584653994501</v>
      </c>
      <c r="AF1307" s="14">
        <f>TTEST(AF1295:AF1299,AF1300:AF1304,1,2)</f>
        <v>0.20509948419623683</v>
      </c>
      <c r="AG1307" s="14"/>
      <c r="AH1307" s="14"/>
      <c r="AI1307" s="14"/>
      <c r="AJ1307" s="14"/>
      <c r="AK1307" s="14"/>
      <c r="AL1307" s="14"/>
      <c r="AM1307" s="14"/>
      <c r="AN1307" s="14"/>
      <c r="AO1307" s="14"/>
      <c r="AP1307" s="14"/>
      <c r="AQ1307" s="15"/>
    </row>
    <row r="1308" spans="1:43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</row>
    <row r="1309" spans="1:43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</row>
    <row r="1310" spans="1:43" ht="15.75" x14ac:dyDescent="0.25">
      <c r="A1310" s="11" t="s">
        <v>216</v>
      </c>
      <c r="B1310" s="17" t="s">
        <v>98</v>
      </c>
      <c r="C1310" s="17"/>
      <c r="D1310" s="17"/>
      <c r="E1310" s="17"/>
      <c r="F1310" s="17"/>
      <c r="G1310" s="17"/>
      <c r="H1310" s="17"/>
      <c r="I1310" s="17"/>
      <c r="J1310" s="17"/>
      <c r="K1310" s="17"/>
      <c r="L1310" s="17"/>
      <c r="M1310" s="12"/>
      <c r="N1310" s="12"/>
      <c r="O1310" s="13"/>
      <c r="P1310" s="11" t="s">
        <v>217</v>
      </c>
      <c r="Q1310" s="17" t="str">
        <f>B1310</f>
        <v>Creatine</v>
      </c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2"/>
      <c r="AC1310" s="13"/>
      <c r="AD1310" s="11" t="s">
        <v>214</v>
      </c>
      <c r="AE1310" s="17" t="str">
        <f>B1310</f>
        <v>Creatine</v>
      </c>
      <c r="AF1310" s="17"/>
      <c r="AG1310" s="17"/>
      <c r="AH1310" s="17"/>
      <c r="AI1310" s="17"/>
      <c r="AJ1310" s="17"/>
      <c r="AK1310" s="17"/>
      <c r="AL1310" s="17"/>
      <c r="AM1310" s="17"/>
      <c r="AN1310" s="17"/>
      <c r="AO1310" s="17"/>
      <c r="AP1310" s="12"/>
      <c r="AQ1310" s="13"/>
    </row>
    <row r="1311" spans="1:43" x14ac:dyDescent="0.25">
      <c r="A1311" s="12"/>
      <c r="B1311" s="14" t="s">
        <v>218</v>
      </c>
      <c r="C1311" s="14" t="s">
        <v>219</v>
      </c>
      <c r="D1311" s="14" t="s">
        <v>220</v>
      </c>
      <c r="E1311" s="14" t="s">
        <v>221</v>
      </c>
      <c r="F1311" s="14" t="s">
        <v>222</v>
      </c>
      <c r="G1311" s="14" t="s">
        <v>223</v>
      </c>
      <c r="H1311" s="14" t="s">
        <v>224</v>
      </c>
      <c r="I1311" s="14" t="s">
        <v>225</v>
      </c>
      <c r="J1311" s="14" t="s">
        <v>226</v>
      </c>
      <c r="K1311" s="14" t="s">
        <v>227</v>
      </c>
      <c r="L1311" s="14" t="s">
        <v>228</v>
      </c>
      <c r="M1311" s="14" t="s">
        <v>229</v>
      </c>
      <c r="N1311" s="14" t="s">
        <v>213</v>
      </c>
      <c r="O1311" s="13"/>
      <c r="P1311" s="12"/>
      <c r="Q1311" s="14" t="s">
        <v>218</v>
      </c>
      <c r="R1311" s="14" t="s">
        <v>219</v>
      </c>
      <c r="S1311" s="14" t="s">
        <v>220</v>
      </c>
      <c r="T1311" s="14" t="s">
        <v>221</v>
      </c>
      <c r="U1311" s="14" t="s">
        <v>222</v>
      </c>
      <c r="V1311" s="14" t="s">
        <v>223</v>
      </c>
      <c r="W1311" s="14" t="s">
        <v>224</v>
      </c>
      <c r="X1311" s="14" t="s">
        <v>225</v>
      </c>
      <c r="Y1311" s="14" t="s">
        <v>226</v>
      </c>
      <c r="Z1311" s="14" t="s">
        <v>227</v>
      </c>
      <c r="AA1311" s="14" t="s">
        <v>228</v>
      </c>
      <c r="AB1311" s="14" t="s">
        <v>229</v>
      </c>
      <c r="AC1311" s="13"/>
      <c r="AD1311" s="12"/>
      <c r="AE1311" s="14" t="s">
        <v>218</v>
      </c>
      <c r="AF1311" s="14" t="s">
        <v>219</v>
      </c>
      <c r="AG1311" s="14" t="s">
        <v>220</v>
      </c>
      <c r="AH1311" s="14" t="s">
        <v>221</v>
      </c>
      <c r="AI1311" s="14" t="s">
        <v>222</v>
      </c>
      <c r="AJ1311" s="14" t="s">
        <v>223</v>
      </c>
      <c r="AK1311" s="14" t="s">
        <v>224</v>
      </c>
      <c r="AL1311" s="14" t="s">
        <v>225</v>
      </c>
      <c r="AM1311" s="14" t="s">
        <v>226</v>
      </c>
      <c r="AN1311" s="14" t="s">
        <v>227</v>
      </c>
      <c r="AO1311" s="14" t="s">
        <v>228</v>
      </c>
      <c r="AP1311" s="14" t="s">
        <v>229</v>
      </c>
      <c r="AQ1311" s="13"/>
    </row>
    <row r="1312" spans="1:43" x14ac:dyDescent="0.25">
      <c r="A1312" s="12" t="s">
        <v>230</v>
      </c>
      <c r="B1312">
        <v>11448406</v>
      </c>
      <c r="C1312">
        <v>179095</v>
      </c>
      <c r="D1312" t="s">
        <v>251</v>
      </c>
      <c r="F1312" s="12"/>
      <c r="G1312" s="12"/>
      <c r="H1312" s="12"/>
      <c r="I1312" s="12"/>
      <c r="J1312" s="12"/>
      <c r="K1312" s="12"/>
      <c r="L1312" s="12"/>
      <c r="M1312" s="12"/>
      <c r="N1312" s="12">
        <v>3.6634621409977131</v>
      </c>
      <c r="O1312" s="13"/>
      <c r="P1312" s="12" t="s">
        <v>230</v>
      </c>
      <c r="Q1312" s="12">
        <f>B1312*$N1312</f>
        <v>41940801.955771066</v>
      </c>
      <c r="R1312" s="12">
        <f t="shared" ref="R1312:R1316" si="677">C1312*$N1312</f>
        <v>656107.75214198546</v>
      </c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3"/>
      <c r="AD1312" s="12" t="s">
        <v>230</v>
      </c>
      <c r="AE1312" s="12">
        <f t="shared" ref="AE1312:AE1321" si="678">Q1312/$Q$1322</f>
        <v>3.7599397018440769E-2</v>
      </c>
      <c r="AF1312" s="12">
        <f t="shared" ref="AF1312:AF1321" si="679">R1312/$Q$1322</f>
        <v>5.8819227838509999E-4</v>
      </c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3"/>
    </row>
    <row r="1313" spans="1:43" x14ac:dyDescent="0.25">
      <c r="A1313" s="12" t="s">
        <v>231</v>
      </c>
      <c r="B1313">
        <v>74826801</v>
      </c>
      <c r="C1313">
        <v>2792541</v>
      </c>
      <c r="F1313" s="12"/>
      <c r="G1313" s="12"/>
      <c r="H1313" s="12"/>
      <c r="I1313" s="12"/>
      <c r="J1313" s="12"/>
      <c r="K1313" s="12"/>
      <c r="L1313" s="12"/>
      <c r="M1313" s="12"/>
      <c r="N1313" s="12">
        <v>52.663271584675194</v>
      </c>
      <c r="O1313" s="13"/>
      <c r="P1313" s="12" t="s">
        <v>231</v>
      </c>
      <c r="Q1313" s="12">
        <f t="shared" ref="Q1313:Q1316" si="680">B1313*$N1313</f>
        <v>3940624142.8754454</v>
      </c>
      <c r="R1313" s="12">
        <f t="shared" si="677"/>
        <v>147064345.09434044</v>
      </c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3"/>
      <c r="AD1313" s="12" t="s">
        <v>231</v>
      </c>
      <c r="AE1313" s="12">
        <f t="shared" si="678"/>
        <v>3.5327195651784424</v>
      </c>
      <c r="AF1313" s="12">
        <f t="shared" si="679"/>
        <v>0.13184132016098046</v>
      </c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3"/>
    </row>
    <row r="1314" spans="1:43" x14ac:dyDescent="0.25">
      <c r="A1314" s="12" t="s">
        <v>232</v>
      </c>
      <c r="B1314">
        <v>87104194</v>
      </c>
      <c r="C1314">
        <v>3457294</v>
      </c>
      <c r="F1314" s="12"/>
      <c r="G1314" s="12"/>
      <c r="H1314" s="12"/>
      <c r="I1314" s="12"/>
      <c r="J1314" s="12"/>
      <c r="K1314" s="12"/>
      <c r="L1314" s="12"/>
      <c r="M1314" s="12"/>
      <c r="N1314" s="12">
        <v>5.27428246560173</v>
      </c>
      <c r="O1314" s="13"/>
      <c r="P1314" s="12" t="s">
        <v>232</v>
      </c>
      <c r="Q1314" s="12">
        <f t="shared" si="680"/>
        <v>459412123.09457141</v>
      </c>
      <c r="R1314" s="12">
        <f t="shared" si="677"/>
        <v>18234745.122630067</v>
      </c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3"/>
      <c r="AD1314" s="12" t="s">
        <v>232</v>
      </c>
      <c r="AE1314" s="12">
        <f t="shared" si="678"/>
        <v>0.41185714163342835</v>
      </c>
      <c r="AF1314" s="12">
        <f t="shared" si="679"/>
        <v>1.63472177312886E-2</v>
      </c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3"/>
    </row>
    <row r="1315" spans="1:43" x14ac:dyDescent="0.25">
      <c r="A1315" s="12" t="s">
        <v>233</v>
      </c>
      <c r="B1315">
        <v>227452515</v>
      </c>
      <c r="C1315">
        <v>9724789</v>
      </c>
      <c r="F1315" s="12"/>
      <c r="G1315" s="12"/>
      <c r="H1315" s="12"/>
      <c r="I1315" s="12"/>
      <c r="J1315" s="12"/>
      <c r="K1315" s="12"/>
      <c r="L1315" s="12"/>
      <c r="M1315" s="12"/>
      <c r="N1315" s="12">
        <v>1</v>
      </c>
      <c r="O1315" s="13"/>
      <c r="P1315" s="12" t="s">
        <v>233</v>
      </c>
      <c r="Q1315" s="12">
        <f t="shared" si="680"/>
        <v>227452515</v>
      </c>
      <c r="R1315" s="12">
        <f t="shared" si="677"/>
        <v>9724789</v>
      </c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3"/>
      <c r="AD1315" s="12" t="s">
        <v>233</v>
      </c>
      <c r="AE1315" s="12">
        <f t="shared" si="678"/>
        <v>0.20390829491878817</v>
      </c>
      <c r="AF1315" s="12">
        <f t="shared" si="679"/>
        <v>8.7181499990667821E-3</v>
      </c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3"/>
    </row>
    <row r="1316" spans="1:43" x14ac:dyDescent="0.25">
      <c r="A1316" s="12" t="s">
        <v>234</v>
      </c>
      <c r="B1316">
        <v>96448017</v>
      </c>
      <c r="C1316">
        <v>3502256</v>
      </c>
      <c r="F1316" s="12"/>
      <c r="G1316" s="12"/>
      <c r="H1316" s="12"/>
      <c r="I1316" s="12"/>
      <c r="J1316" s="12"/>
      <c r="K1316" s="12"/>
      <c r="L1316" s="12"/>
      <c r="M1316" s="12"/>
      <c r="N1316" s="12">
        <v>9.4133004498598787</v>
      </c>
      <c r="O1316" s="13"/>
      <c r="P1316" s="12" t="s">
        <v>234</v>
      </c>
      <c r="Q1316" s="12">
        <f t="shared" si="680"/>
        <v>907894161.81419325</v>
      </c>
      <c r="R1316" s="12">
        <f t="shared" si="677"/>
        <v>32967787.980324458</v>
      </c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3"/>
      <c r="AD1316" s="12" t="s">
        <v>234</v>
      </c>
      <c r="AE1316" s="12">
        <f t="shared" si="678"/>
        <v>0.81391560125090068</v>
      </c>
      <c r="AF1316" s="12">
        <f t="shared" si="679"/>
        <v>2.9555203794128543E-2</v>
      </c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3"/>
    </row>
    <row r="1317" spans="1:43" x14ac:dyDescent="0.25">
      <c r="A1317" s="12" t="s">
        <v>235</v>
      </c>
      <c r="B1317">
        <v>186210321</v>
      </c>
      <c r="C1317">
        <v>4033690</v>
      </c>
      <c r="F1317" s="12"/>
      <c r="G1317" s="12"/>
      <c r="H1317" s="12"/>
      <c r="I1317" s="12"/>
      <c r="J1317" s="12"/>
      <c r="K1317" s="12"/>
      <c r="L1317" s="12"/>
      <c r="M1317" s="12"/>
      <c r="N1317" s="12">
        <v>3.3537949993383345</v>
      </c>
      <c r="O1317" s="13"/>
      <c r="P1317" s="12" t="s">
        <v>235</v>
      </c>
      <c r="Q1317" s="12">
        <f t="shared" ref="Q1317:Q1321" si="681">B1317*$N1317</f>
        <v>624511243.39498603</v>
      </c>
      <c r="R1317" s="12">
        <f t="shared" ref="R1317:R1321" si="682">C1317*$N1317</f>
        <v>13528169.350881046</v>
      </c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3"/>
      <c r="AD1317" s="12" t="s">
        <v>235</v>
      </c>
      <c r="AE1317" s="12">
        <f t="shared" si="678"/>
        <v>0.55986640903172213</v>
      </c>
      <c r="AF1317" s="12">
        <f t="shared" si="679"/>
        <v>1.2127832245384331E-2</v>
      </c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3"/>
    </row>
    <row r="1318" spans="1:43" x14ac:dyDescent="0.25">
      <c r="A1318" s="12" t="s">
        <v>236</v>
      </c>
      <c r="B1318">
        <v>5580045</v>
      </c>
      <c r="C1318">
        <v>32850</v>
      </c>
      <c r="F1318" s="12"/>
      <c r="G1318" s="12"/>
      <c r="H1318" s="12"/>
      <c r="I1318" s="12"/>
      <c r="J1318" s="12"/>
      <c r="K1318" s="12"/>
      <c r="L1318" s="12"/>
      <c r="M1318" s="12"/>
      <c r="N1318" s="12">
        <v>3.7705854651120836</v>
      </c>
      <c r="O1318" s="13"/>
      <c r="P1318" s="12" t="s">
        <v>236</v>
      </c>
      <c r="Q1318" s="12">
        <f t="shared" si="681"/>
        <v>21040036.571671356</v>
      </c>
      <c r="R1318" s="12">
        <f t="shared" si="682"/>
        <v>123863.73252893194</v>
      </c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3"/>
      <c r="AD1318" s="12" t="s">
        <v>236</v>
      </c>
      <c r="AE1318" s="12">
        <f t="shared" si="678"/>
        <v>1.8862125935861607E-2</v>
      </c>
      <c r="AF1318" s="12">
        <f t="shared" si="679"/>
        <v>1.1104226524930424E-4</v>
      </c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3"/>
    </row>
    <row r="1319" spans="1:43" x14ac:dyDescent="0.25">
      <c r="A1319" s="12" t="s">
        <v>237</v>
      </c>
      <c r="B1319">
        <v>63718187</v>
      </c>
      <c r="C1319">
        <v>1110560</v>
      </c>
      <c r="F1319" s="12"/>
      <c r="G1319" s="12"/>
      <c r="H1319" s="12"/>
      <c r="I1319" s="12"/>
      <c r="J1319" s="12"/>
      <c r="K1319" s="12"/>
      <c r="L1319" s="12"/>
      <c r="M1319" s="12"/>
      <c r="N1319" s="12">
        <v>10.154589962199262</v>
      </c>
      <c r="O1319" s="13"/>
      <c r="P1319" s="12" t="s">
        <v>237</v>
      </c>
      <c r="Q1319" s="12">
        <f t="shared" si="681"/>
        <v>647032062.11973548</v>
      </c>
      <c r="R1319" s="12">
        <f t="shared" si="682"/>
        <v>11277281.428420013</v>
      </c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3"/>
      <c r="AD1319" s="12" t="s">
        <v>237</v>
      </c>
      <c r="AE1319" s="12">
        <f t="shared" si="678"/>
        <v>0.58005603738706824</v>
      </c>
      <c r="AF1319" s="12">
        <f t="shared" si="679"/>
        <v>1.0109939770894336E-2</v>
      </c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3"/>
    </row>
    <row r="1320" spans="1:43" x14ac:dyDescent="0.25">
      <c r="A1320" s="12" t="s">
        <v>238</v>
      </c>
      <c r="B1320">
        <v>131033738</v>
      </c>
      <c r="C1320">
        <v>2667267</v>
      </c>
      <c r="F1320" s="12"/>
      <c r="G1320" s="12"/>
      <c r="H1320" s="12"/>
      <c r="I1320" s="12"/>
      <c r="J1320" s="12"/>
      <c r="K1320" s="12"/>
      <c r="L1320" s="12"/>
      <c r="M1320" s="12"/>
      <c r="N1320" s="12">
        <v>2.4585723137428261</v>
      </c>
      <c r="O1320" s="13"/>
      <c r="P1320" s="12" t="s">
        <v>238</v>
      </c>
      <c r="Q1320" s="12">
        <f t="shared" si="681"/>
        <v>322155920.41303128</v>
      </c>
      <c r="R1320" s="12">
        <f t="shared" si="682"/>
        <v>6557668.7995598866</v>
      </c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3"/>
      <c r="AD1320" s="12" t="s">
        <v>238</v>
      </c>
      <c r="AE1320" s="12">
        <f t="shared" si="678"/>
        <v>0.28880869674891935</v>
      </c>
      <c r="AF1320" s="12">
        <f t="shared" si="679"/>
        <v>5.8788669079363354E-3</v>
      </c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3"/>
    </row>
    <row r="1321" spans="1:43" x14ac:dyDescent="0.25">
      <c r="A1321" s="12" t="s">
        <v>239</v>
      </c>
      <c r="B1321">
        <v>88314946</v>
      </c>
      <c r="C1321">
        <v>2086982</v>
      </c>
      <c r="F1321" s="12"/>
      <c r="G1321" s="12"/>
      <c r="H1321" s="12"/>
      <c r="I1321" s="12"/>
      <c r="J1321" s="12"/>
      <c r="K1321" s="12"/>
      <c r="L1321" s="12"/>
      <c r="M1321" s="12"/>
      <c r="N1321" s="12">
        <v>5.7441821194253215</v>
      </c>
      <c r="O1321" s="13"/>
      <c r="P1321" s="12" t="s">
        <v>239</v>
      </c>
      <c r="Q1321" s="12">
        <f t="shared" si="681"/>
        <v>507297133.69121283</v>
      </c>
      <c r="R1321" s="12">
        <f t="shared" si="682"/>
        <v>11988004.687962497</v>
      </c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3"/>
      <c r="AD1321" s="12" t="s">
        <v>239</v>
      </c>
      <c r="AE1321" s="12">
        <f t="shared" si="678"/>
        <v>0.45478544630805129</v>
      </c>
      <c r="AF1321" s="12">
        <f t="shared" si="679"/>
        <v>1.0747094158975871E-2</v>
      </c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3"/>
    </row>
    <row r="1322" spans="1:43" ht="15.75" x14ac:dyDescent="0.25">
      <c r="A1322" s="11" t="s">
        <v>240</v>
      </c>
      <c r="B1322" s="12">
        <f t="shared" ref="B1322:M1322" si="683">AVERAGE(B1312:B1316)</f>
        <v>99455986.599999994</v>
      </c>
      <c r="C1322" s="12">
        <f t="shared" si="683"/>
        <v>3931195</v>
      </c>
      <c r="D1322" s="12" t="e">
        <f t="shared" si="683"/>
        <v>#DIV/0!</v>
      </c>
      <c r="E1322" s="12" t="e">
        <f t="shared" si="683"/>
        <v>#DIV/0!</v>
      </c>
      <c r="F1322" s="12" t="e">
        <f t="shared" si="683"/>
        <v>#DIV/0!</v>
      </c>
      <c r="G1322" s="12" t="e">
        <f t="shared" si="683"/>
        <v>#DIV/0!</v>
      </c>
      <c r="H1322" s="12" t="e">
        <f t="shared" si="683"/>
        <v>#DIV/0!</v>
      </c>
      <c r="I1322" s="12" t="e">
        <f t="shared" si="683"/>
        <v>#DIV/0!</v>
      </c>
      <c r="J1322" s="12" t="e">
        <f t="shared" si="683"/>
        <v>#DIV/0!</v>
      </c>
      <c r="K1322" s="12" t="e">
        <f t="shared" si="683"/>
        <v>#DIV/0!</v>
      </c>
      <c r="L1322" s="12" t="e">
        <f t="shared" si="683"/>
        <v>#DIV/0!</v>
      </c>
      <c r="M1322" s="12" t="e">
        <f t="shared" si="683"/>
        <v>#DIV/0!</v>
      </c>
      <c r="N1322" s="12"/>
      <c r="O1322" s="13"/>
      <c r="P1322" s="11" t="s">
        <v>240</v>
      </c>
      <c r="Q1322" s="12">
        <f>AVERAGE(Q1312:Q1316)</f>
        <v>1115464748.9479961</v>
      </c>
      <c r="R1322" s="12">
        <f>AVERAGE(R1312:R1316)</f>
        <v>41729554.989887387</v>
      </c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3"/>
      <c r="AD1322" s="11" t="s">
        <v>240</v>
      </c>
      <c r="AE1322" s="12">
        <f>AVERAGE(AE1312:AE1316)</f>
        <v>1</v>
      </c>
      <c r="AF1322" s="12">
        <f>AVERAGE(AF1312:AF1316)</f>
        <v>3.7410016792769903E-2</v>
      </c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3"/>
    </row>
    <row r="1323" spans="1:43" ht="15.75" x14ac:dyDescent="0.25">
      <c r="A1323" s="11" t="s">
        <v>241</v>
      </c>
      <c r="B1323" s="12">
        <f>AVERAGE(B1317:B1321)</f>
        <v>94971447.400000006</v>
      </c>
      <c r="C1323" s="12">
        <f t="shared" ref="C1323:M1323" si="684">AVERAGE(C1317:C1321)</f>
        <v>1986269.8</v>
      </c>
      <c r="D1323" s="12" t="e">
        <f t="shared" si="684"/>
        <v>#DIV/0!</v>
      </c>
      <c r="E1323" s="12" t="e">
        <f t="shared" si="684"/>
        <v>#DIV/0!</v>
      </c>
      <c r="F1323" s="12" t="e">
        <f t="shared" si="684"/>
        <v>#DIV/0!</v>
      </c>
      <c r="G1323" s="12" t="e">
        <f t="shared" si="684"/>
        <v>#DIV/0!</v>
      </c>
      <c r="H1323" s="12" t="e">
        <f t="shared" si="684"/>
        <v>#DIV/0!</v>
      </c>
      <c r="I1323" s="12" t="e">
        <f t="shared" si="684"/>
        <v>#DIV/0!</v>
      </c>
      <c r="J1323" s="12" t="e">
        <f t="shared" si="684"/>
        <v>#DIV/0!</v>
      </c>
      <c r="K1323" s="12" t="e">
        <f t="shared" si="684"/>
        <v>#DIV/0!</v>
      </c>
      <c r="L1323" s="12" t="e">
        <f t="shared" si="684"/>
        <v>#DIV/0!</v>
      </c>
      <c r="M1323" s="12" t="e">
        <f t="shared" si="684"/>
        <v>#DIV/0!</v>
      </c>
      <c r="N1323" s="12"/>
      <c r="O1323" s="13"/>
      <c r="P1323" s="11" t="s">
        <v>241</v>
      </c>
      <c r="Q1323" s="12">
        <f>AVERAGE(Q1317:Q1321)</f>
        <v>424407279.23812741</v>
      </c>
      <c r="R1323" s="12">
        <f t="shared" ref="R1323" si="685">AVERAGE(R1317:R1321)</f>
        <v>8694997.599870475</v>
      </c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3"/>
      <c r="AD1323" s="11" t="s">
        <v>241</v>
      </c>
      <c r="AE1323" s="12">
        <f>AVERAGE(AE1317:AE1321)</f>
        <v>0.38047574308232451</v>
      </c>
      <c r="AF1323" s="12">
        <f>AVERAGE(AF1317:AF1321)</f>
        <v>7.794955069688035E-3</v>
      </c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3"/>
    </row>
    <row r="1324" spans="1:43" ht="15.75" x14ac:dyDescent="0.25">
      <c r="A1324" s="11"/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5"/>
      <c r="P1324" s="11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5"/>
      <c r="AD1324" s="11" t="s">
        <v>242</v>
      </c>
      <c r="AE1324" s="14">
        <f>TTEST(AE1312:AE1316,AE1317:AE1321,1,2)</f>
        <v>0.18584534138939132</v>
      </c>
      <c r="AF1324" s="14">
        <f>TTEST(AF1312:AF1316,AF1317:AF1321,1,2)</f>
        <v>0.12778413967435523</v>
      </c>
      <c r="AG1324" s="14"/>
      <c r="AH1324" s="14"/>
      <c r="AI1324" s="14"/>
      <c r="AJ1324" s="14"/>
      <c r="AK1324" s="14"/>
      <c r="AL1324" s="14"/>
      <c r="AM1324" s="14"/>
      <c r="AN1324" s="14"/>
      <c r="AO1324" s="14"/>
      <c r="AP1324" s="14"/>
      <c r="AQ1324" s="15"/>
    </row>
    <row r="1325" spans="1:43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</row>
    <row r="1326" spans="1:43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</row>
    <row r="1327" spans="1:43" ht="15.75" x14ac:dyDescent="0.25">
      <c r="A1327" s="11" t="s">
        <v>216</v>
      </c>
      <c r="B1327" s="17" t="s">
        <v>99</v>
      </c>
      <c r="C1327" s="17"/>
      <c r="D1327" s="17"/>
      <c r="E1327" s="17"/>
      <c r="F1327" s="17"/>
      <c r="G1327" s="17"/>
      <c r="H1327" s="17"/>
      <c r="I1327" s="17"/>
      <c r="J1327" s="17"/>
      <c r="K1327" s="17"/>
      <c r="L1327" s="17"/>
      <c r="M1327" s="12"/>
      <c r="N1327" s="12"/>
      <c r="O1327" s="13"/>
      <c r="P1327" s="11" t="s">
        <v>217</v>
      </c>
      <c r="Q1327" s="17" t="str">
        <f>B1327</f>
        <v>Creatinine</v>
      </c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2"/>
      <c r="AC1327" s="13"/>
      <c r="AD1327" s="11" t="s">
        <v>214</v>
      </c>
      <c r="AE1327" s="17" t="str">
        <f>B1327</f>
        <v>Creatinine</v>
      </c>
      <c r="AF1327" s="17"/>
      <c r="AG1327" s="17"/>
      <c r="AH1327" s="17"/>
      <c r="AI1327" s="17"/>
      <c r="AJ1327" s="17"/>
      <c r="AK1327" s="17"/>
      <c r="AL1327" s="17"/>
      <c r="AM1327" s="17"/>
      <c r="AN1327" s="17"/>
      <c r="AO1327" s="17"/>
      <c r="AP1327" s="12"/>
      <c r="AQ1327" s="13"/>
    </row>
    <row r="1328" spans="1:43" x14ac:dyDescent="0.25">
      <c r="A1328" s="12"/>
      <c r="B1328" s="14" t="s">
        <v>218</v>
      </c>
      <c r="C1328" s="14" t="s">
        <v>219</v>
      </c>
      <c r="D1328" s="14" t="s">
        <v>220</v>
      </c>
      <c r="E1328" s="14" t="s">
        <v>221</v>
      </c>
      <c r="F1328" s="14" t="s">
        <v>222</v>
      </c>
      <c r="G1328" s="14" t="s">
        <v>223</v>
      </c>
      <c r="H1328" s="14" t="s">
        <v>224</v>
      </c>
      <c r="I1328" s="14" t="s">
        <v>225</v>
      </c>
      <c r="J1328" s="14" t="s">
        <v>226</v>
      </c>
      <c r="K1328" s="14" t="s">
        <v>227</v>
      </c>
      <c r="L1328" s="14" t="s">
        <v>228</v>
      </c>
      <c r="M1328" s="14" t="s">
        <v>229</v>
      </c>
      <c r="N1328" s="14" t="s">
        <v>213</v>
      </c>
      <c r="O1328" s="13"/>
      <c r="P1328" s="12"/>
      <c r="Q1328" s="14" t="s">
        <v>218</v>
      </c>
      <c r="R1328" s="14" t="s">
        <v>219</v>
      </c>
      <c r="S1328" s="14" t="s">
        <v>220</v>
      </c>
      <c r="T1328" s="14" t="s">
        <v>221</v>
      </c>
      <c r="U1328" s="14" t="s">
        <v>222</v>
      </c>
      <c r="V1328" s="14" t="s">
        <v>223</v>
      </c>
      <c r="W1328" s="14" t="s">
        <v>224</v>
      </c>
      <c r="X1328" s="14" t="s">
        <v>225</v>
      </c>
      <c r="Y1328" s="14" t="s">
        <v>226</v>
      </c>
      <c r="Z1328" s="14" t="s">
        <v>227</v>
      </c>
      <c r="AA1328" s="14" t="s">
        <v>228</v>
      </c>
      <c r="AB1328" s="14" t="s">
        <v>229</v>
      </c>
      <c r="AC1328" s="13"/>
      <c r="AD1328" s="12"/>
      <c r="AE1328" s="14" t="s">
        <v>218</v>
      </c>
      <c r="AF1328" s="14" t="s">
        <v>219</v>
      </c>
      <c r="AG1328" s="14" t="s">
        <v>220</v>
      </c>
      <c r="AH1328" s="14" t="s">
        <v>221</v>
      </c>
      <c r="AI1328" s="14" t="s">
        <v>222</v>
      </c>
      <c r="AJ1328" s="14" t="s">
        <v>223</v>
      </c>
      <c r="AK1328" s="14" t="s">
        <v>224</v>
      </c>
      <c r="AL1328" s="14" t="s">
        <v>225</v>
      </c>
      <c r="AM1328" s="14" t="s">
        <v>226</v>
      </c>
      <c r="AN1328" s="14" t="s">
        <v>227</v>
      </c>
      <c r="AO1328" s="14" t="s">
        <v>228</v>
      </c>
      <c r="AP1328" s="14" t="s">
        <v>229</v>
      </c>
      <c r="AQ1328" s="13"/>
    </row>
    <row r="1329" spans="1:43" x14ac:dyDescent="0.25">
      <c r="A1329" s="12" t="s">
        <v>230</v>
      </c>
      <c r="B1329">
        <v>2466892</v>
      </c>
      <c r="C1329">
        <v>43266</v>
      </c>
      <c r="G1329" s="12"/>
      <c r="H1329" s="12"/>
      <c r="I1329" s="12"/>
      <c r="J1329" s="12"/>
      <c r="K1329" s="12"/>
      <c r="L1329" s="12"/>
      <c r="M1329" s="12"/>
      <c r="N1329" s="12">
        <v>3.6634621409977131</v>
      </c>
      <c r="O1329" s="13"/>
      <c r="P1329" s="12" t="s">
        <v>230</v>
      </c>
      <c r="Q1329" s="12">
        <f>B1329*$N1329</f>
        <v>9037365.4479301311</v>
      </c>
      <c r="R1329" s="12">
        <f t="shared" ref="R1329:R1333" si="686">C1329*$N1329</f>
        <v>158503.35299240705</v>
      </c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3"/>
      <c r="AD1329" s="12" t="s">
        <v>230</v>
      </c>
      <c r="AE1329" s="12">
        <f t="shared" ref="AE1329:AE1338" si="687">Q1329/$Q$1339</f>
        <v>3.3727136952765947E-2</v>
      </c>
      <c r="AF1329" s="12">
        <f t="shared" ref="AF1329:AF1338" si="688">R1329/$Q$1339</f>
        <v>5.9152906061488348E-4</v>
      </c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3"/>
    </row>
    <row r="1330" spans="1:43" x14ac:dyDescent="0.25">
      <c r="A1330" s="12" t="s">
        <v>231</v>
      </c>
      <c r="B1330">
        <v>15210070</v>
      </c>
      <c r="C1330">
        <v>567016</v>
      </c>
      <c r="E1330">
        <v>51989</v>
      </c>
      <c r="F1330">
        <v>62393</v>
      </c>
      <c r="G1330" s="12"/>
      <c r="H1330" s="12"/>
      <c r="I1330" s="12"/>
      <c r="J1330" s="12"/>
      <c r="K1330" s="12"/>
      <c r="L1330" s="12"/>
      <c r="M1330" s="12"/>
      <c r="N1330" s="12">
        <v>52.663271584675194</v>
      </c>
      <c r="O1330" s="13"/>
      <c r="P1330" s="12" t="s">
        <v>231</v>
      </c>
      <c r="Q1330" s="12">
        <f t="shared" ref="Q1330:Q1333" si="689">B1330*$N1330</f>
        <v>801012047.2319206</v>
      </c>
      <c r="R1330" s="12">
        <f t="shared" si="686"/>
        <v>29860917.600856189</v>
      </c>
      <c r="S1330" s="12"/>
      <c r="T1330" s="12">
        <f t="shared" ref="T1330:T1333" si="690">E1330*$N1330</f>
        <v>2737910.8264156785</v>
      </c>
      <c r="U1330" s="12">
        <f t="shared" ref="U1330:U1333" si="691">F1330*$N1330</f>
        <v>3285819.5039826394</v>
      </c>
      <c r="V1330" s="12"/>
      <c r="W1330" s="12"/>
      <c r="X1330" s="12"/>
      <c r="Y1330" s="12"/>
      <c r="Z1330" s="12"/>
      <c r="AA1330" s="12"/>
      <c r="AB1330" s="12"/>
      <c r="AC1330" s="13"/>
      <c r="AD1330" s="12" t="s">
        <v>231</v>
      </c>
      <c r="AE1330" s="12">
        <f t="shared" si="687"/>
        <v>2.989349404255194</v>
      </c>
      <c r="AF1330" s="12">
        <f t="shared" si="688"/>
        <v>0.11143991722609843</v>
      </c>
      <c r="AG1330" s="12"/>
      <c r="AH1330" s="12">
        <f t="shared" ref="AH1330:AI1334" si="692">T1330/$Q$1339</f>
        <v>1.0217789015949517E-2</v>
      </c>
      <c r="AI1330" s="12">
        <f t="shared" si="692"/>
        <v>1.2262565351750144E-2</v>
      </c>
      <c r="AJ1330" s="12"/>
      <c r="AK1330" s="12"/>
      <c r="AL1330" s="12"/>
      <c r="AM1330" s="12"/>
      <c r="AN1330" s="12"/>
      <c r="AO1330" s="12"/>
      <c r="AP1330" s="12"/>
      <c r="AQ1330" s="13"/>
    </row>
    <row r="1331" spans="1:43" x14ac:dyDescent="0.25">
      <c r="A1331" s="12" t="s">
        <v>232</v>
      </c>
      <c r="B1331">
        <v>15550689</v>
      </c>
      <c r="C1331">
        <v>725109</v>
      </c>
      <c r="E1331">
        <v>84977</v>
      </c>
      <c r="F1331">
        <v>63594</v>
      </c>
      <c r="G1331" s="12"/>
      <c r="H1331" s="12"/>
      <c r="I1331" s="12"/>
      <c r="J1331" s="12"/>
      <c r="K1331" s="12"/>
      <c r="L1331" s="12"/>
      <c r="M1331" s="12"/>
      <c r="N1331" s="12">
        <v>5.27428246560173</v>
      </c>
      <c r="O1331" s="13"/>
      <c r="P1331" s="12" t="s">
        <v>232</v>
      </c>
      <c r="Q1331" s="12">
        <f t="shared" si="689"/>
        <v>82018726.320725694</v>
      </c>
      <c r="R1331" s="12">
        <f t="shared" si="686"/>
        <v>3824429.6843500049</v>
      </c>
      <c r="S1331" s="12"/>
      <c r="T1331" s="12">
        <f t="shared" si="690"/>
        <v>448192.70107943821</v>
      </c>
      <c r="U1331" s="12">
        <f t="shared" si="691"/>
        <v>335412.71911747643</v>
      </c>
      <c r="V1331" s="12"/>
      <c r="W1331" s="12"/>
      <c r="X1331" s="12"/>
      <c r="Y1331" s="12"/>
      <c r="Z1331" s="12"/>
      <c r="AA1331" s="12"/>
      <c r="AB1331" s="12"/>
      <c r="AC1331" s="13"/>
      <c r="AD1331" s="12" t="s">
        <v>232</v>
      </c>
      <c r="AE1331" s="12">
        <f t="shared" si="687"/>
        <v>0.30609106506189954</v>
      </c>
      <c r="AF1331" s="12">
        <f t="shared" si="688"/>
        <v>1.4272640015884115E-2</v>
      </c>
      <c r="AG1331" s="12"/>
      <c r="AH1331" s="12">
        <f t="shared" si="692"/>
        <v>1.6726397419281574E-3</v>
      </c>
      <c r="AI1331" s="12">
        <f t="shared" si="692"/>
        <v>1.2517487290464391E-3</v>
      </c>
      <c r="AJ1331" s="12"/>
      <c r="AK1331" s="12"/>
      <c r="AL1331" s="12"/>
      <c r="AM1331" s="12"/>
      <c r="AN1331" s="12"/>
      <c r="AO1331" s="12"/>
      <c r="AP1331" s="12"/>
      <c r="AQ1331" s="13"/>
    </row>
    <row r="1332" spans="1:43" x14ac:dyDescent="0.25">
      <c r="A1332" s="12" t="s">
        <v>233</v>
      </c>
      <c r="B1332">
        <v>127227845</v>
      </c>
      <c r="C1332">
        <v>4695549</v>
      </c>
      <c r="E1332">
        <v>54930</v>
      </c>
      <c r="F1332">
        <v>218171</v>
      </c>
      <c r="G1332" s="12"/>
      <c r="H1332" s="12"/>
      <c r="I1332" s="12"/>
      <c r="J1332" s="12"/>
      <c r="K1332" s="12"/>
      <c r="L1332" s="12"/>
      <c r="M1332" s="12"/>
      <c r="N1332" s="12">
        <v>1</v>
      </c>
      <c r="O1332" s="13"/>
      <c r="P1332" s="12" t="s">
        <v>233</v>
      </c>
      <c r="Q1332" s="12">
        <f t="shared" si="689"/>
        <v>127227845</v>
      </c>
      <c r="R1332" s="12">
        <f t="shared" si="686"/>
        <v>4695549</v>
      </c>
      <c r="S1332" s="12"/>
      <c r="T1332" s="12">
        <f t="shared" si="690"/>
        <v>54930</v>
      </c>
      <c r="U1332" s="12">
        <f t="shared" si="691"/>
        <v>218171</v>
      </c>
      <c r="V1332" s="12"/>
      <c r="W1332" s="12"/>
      <c r="X1332" s="12"/>
      <c r="Y1332" s="12"/>
      <c r="Z1332" s="12"/>
      <c r="AA1332" s="12"/>
      <c r="AB1332" s="12"/>
      <c r="AC1332" s="13"/>
      <c r="AD1332" s="12" t="s">
        <v>233</v>
      </c>
      <c r="AE1332" s="12">
        <f t="shared" si="687"/>
        <v>0.47480994071154581</v>
      </c>
      <c r="AF1332" s="12">
        <f t="shared" si="688"/>
        <v>1.752362733408051E-2</v>
      </c>
      <c r="AG1332" s="12"/>
      <c r="AH1332" s="12">
        <f t="shared" si="692"/>
        <v>2.0499687032571535E-4</v>
      </c>
      <c r="AI1332" s="12">
        <f t="shared" si="692"/>
        <v>8.1420666659078175E-4</v>
      </c>
      <c r="AJ1332" s="12"/>
      <c r="AK1332" s="12"/>
      <c r="AL1332" s="12"/>
      <c r="AM1332" s="12"/>
      <c r="AN1332" s="12"/>
      <c r="AO1332" s="12"/>
      <c r="AP1332" s="12"/>
      <c r="AQ1332" s="13"/>
    </row>
    <row r="1333" spans="1:43" x14ac:dyDescent="0.25">
      <c r="A1333" s="12" t="s">
        <v>234</v>
      </c>
      <c r="B1333">
        <v>34045505</v>
      </c>
      <c r="C1333">
        <v>942782</v>
      </c>
      <c r="E1333">
        <v>38888</v>
      </c>
      <c r="F1333">
        <v>52265</v>
      </c>
      <c r="G1333" s="12"/>
      <c r="H1333" s="12"/>
      <c r="I1333" s="12"/>
      <c r="J1333" s="12"/>
      <c r="K1333" s="12"/>
      <c r="L1333" s="12"/>
      <c r="M1333" s="12"/>
      <c r="N1333" s="12">
        <v>9.4133004498598787</v>
      </c>
      <c r="O1333" s="13"/>
      <c r="P1333" s="12" t="s">
        <v>234</v>
      </c>
      <c r="Q1333" s="12">
        <f t="shared" si="689"/>
        <v>320480567.53220677</v>
      </c>
      <c r="R1333" s="12">
        <f t="shared" si="686"/>
        <v>8874690.2247197963</v>
      </c>
      <c r="S1333" s="12"/>
      <c r="T1333" s="12">
        <f t="shared" si="690"/>
        <v>366064.42789415095</v>
      </c>
      <c r="U1333" s="12">
        <f t="shared" si="691"/>
        <v>491986.14801192656</v>
      </c>
      <c r="V1333" s="12"/>
      <c r="W1333" s="12"/>
      <c r="X1333" s="12"/>
      <c r="Y1333" s="12"/>
      <c r="Z1333" s="12"/>
      <c r="AA1333" s="12"/>
      <c r="AB1333" s="12"/>
      <c r="AC1333" s="13"/>
      <c r="AD1333" s="12" t="s">
        <v>234</v>
      </c>
      <c r="AE1333" s="12">
        <f t="shared" si="687"/>
        <v>1.1960224530185954</v>
      </c>
      <c r="AF1333" s="12">
        <f t="shared" si="688"/>
        <v>3.312003861601634E-2</v>
      </c>
      <c r="AG1333" s="12"/>
      <c r="AH1333" s="12">
        <f t="shared" si="692"/>
        <v>1.3661398517362904E-3</v>
      </c>
      <c r="AI1333" s="12">
        <f t="shared" si="692"/>
        <v>1.8360753793200274E-3</v>
      </c>
      <c r="AJ1333" s="12"/>
      <c r="AK1333" s="12"/>
      <c r="AL1333" s="12"/>
      <c r="AM1333" s="12"/>
      <c r="AN1333" s="12"/>
      <c r="AO1333" s="12"/>
      <c r="AP1333" s="12"/>
      <c r="AQ1333" s="13"/>
    </row>
    <row r="1334" spans="1:43" x14ac:dyDescent="0.25">
      <c r="A1334" s="12" t="s">
        <v>235</v>
      </c>
      <c r="B1334">
        <v>94197065</v>
      </c>
      <c r="C1334">
        <v>2183433</v>
      </c>
      <c r="E1334">
        <v>92091</v>
      </c>
      <c r="F1334">
        <v>75143</v>
      </c>
      <c r="G1334" s="12"/>
      <c r="H1334" s="12"/>
      <c r="I1334" s="12"/>
      <c r="J1334" s="12"/>
      <c r="K1334" s="12"/>
      <c r="L1334" s="12"/>
      <c r="M1334" s="12"/>
      <c r="N1334" s="12">
        <v>3.3537949993383345</v>
      </c>
      <c r="O1334" s="13"/>
      <c r="P1334" s="12" t="s">
        <v>235</v>
      </c>
      <c r="Q1334" s="12">
        <f t="shared" ref="Q1334:Q1338" si="693">B1334*$N1334</f>
        <v>315917645.54934806</v>
      </c>
      <c r="R1334" s="12">
        <f t="shared" ref="R1334:R1338" si="694">C1334*$N1334</f>
        <v>7322786.676790298</v>
      </c>
      <c r="S1334" s="12"/>
      <c r="T1334" s="12">
        <f t="shared" ref="T1334:T1338" si="695">E1334*$N1334</f>
        <v>308854.33528406656</v>
      </c>
      <c r="U1334" s="12">
        <f t="shared" ref="U1334:U1338" si="696">F1334*$N1334</f>
        <v>252014.21763528045</v>
      </c>
      <c r="V1334" s="12"/>
      <c r="W1334" s="12"/>
      <c r="X1334" s="12"/>
      <c r="Y1334" s="12"/>
      <c r="Z1334" s="12"/>
      <c r="AA1334" s="12"/>
      <c r="AB1334" s="12"/>
      <c r="AC1334" s="13"/>
      <c r="AD1334" s="12" t="s">
        <v>235</v>
      </c>
      <c r="AE1334" s="12">
        <f t="shared" si="687"/>
        <v>1.1789937851499181</v>
      </c>
      <c r="AF1334" s="12">
        <f t="shared" si="688"/>
        <v>2.732838796295024E-2</v>
      </c>
      <c r="AG1334" s="12"/>
      <c r="AH1334" s="12">
        <f t="shared" si="692"/>
        <v>1.1526337542283416E-3</v>
      </c>
      <c r="AI1334" s="12">
        <f t="shared" si="692"/>
        <v>9.405083905482649E-4</v>
      </c>
      <c r="AJ1334" s="12"/>
      <c r="AK1334" s="12"/>
      <c r="AL1334" s="12"/>
      <c r="AM1334" s="12"/>
      <c r="AN1334" s="12"/>
      <c r="AO1334" s="12"/>
      <c r="AP1334" s="12"/>
      <c r="AQ1334" s="13"/>
    </row>
    <row r="1335" spans="1:43" x14ac:dyDescent="0.25">
      <c r="A1335" s="12" t="s">
        <v>236</v>
      </c>
      <c r="B1335">
        <v>1206378</v>
      </c>
      <c r="C1335">
        <v>22122</v>
      </c>
      <c r="G1335" s="12"/>
      <c r="H1335" s="12"/>
      <c r="I1335" s="12"/>
      <c r="J1335" s="12"/>
      <c r="K1335" s="12"/>
      <c r="L1335" s="12"/>
      <c r="M1335" s="12"/>
      <c r="N1335" s="12">
        <v>3.7705854651120836</v>
      </c>
      <c r="O1335" s="13"/>
      <c r="P1335" s="12" t="s">
        <v>236</v>
      </c>
      <c r="Q1335" s="12">
        <f t="shared" si="693"/>
        <v>4548751.3522309847</v>
      </c>
      <c r="R1335" s="12">
        <f t="shared" si="694"/>
        <v>83412.891659209519</v>
      </c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3"/>
      <c r="AD1335" s="12" t="s">
        <v>236</v>
      </c>
      <c r="AE1335" s="12">
        <f t="shared" si="687"/>
        <v>1.6975783562665527E-2</v>
      </c>
      <c r="AF1335" s="12">
        <f t="shared" si="688"/>
        <v>3.1129404214374508E-4</v>
      </c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3"/>
    </row>
    <row r="1336" spans="1:43" x14ac:dyDescent="0.25">
      <c r="A1336" s="12" t="s">
        <v>237</v>
      </c>
      <c r="B1336">
        <v>33795497</v>
      </c>
      <c r="C1336">
        <v>289845</v>
      </c>
      <c r="E1336">
        <v>59504</v>
      </c>
      <c r="F1336">
        <v>13598</v>
      </c>
      <c r="G1336" s="12"/>
      <c r="H1336" s="12"/>
      <c r="I1336" s="12"/>
      <c r="J1336" s="12"/>
      <c r="K1336" s="12"/>
      <c r="L1336" s="12"/>
      <c r="M1336" s="12"/>
      <c r="N1336" s="12">
        <v>10.154589962199262</v>
      </c>
      <c r="O1336" s="13"/>
      <c r="P1336" s="12" t="s">
        <v>237</v>
      </c>
      <c r="Q1336" s="12">
        <f t="shared" si="693"/>
        <v>343179414.60373527</v>
      </c>
      <c r="R1336" s="12">
        <f t="shared" si="694"/>
        <v>2943257.1275936454</v>
      </c>
      <c r="S1336" s="12"/>
      <c r="T1336" s="12">
        <f t="shared" si="695"/>
        <v>604238.72111070494</v>
      </c>
      <c r="U1336" s="12">
        <f t="shared" si="696"/>
        <v>138082.11430598557</v>
      </c>
      <c r="V1336" s="12"/>
      <c r="W1336" s="12"/>
      <c r="X1336" s="12"/>
      <c r="Y1336" s="12"/>
      <c r="Z1336" s="12"/>
      <c r="AA1336" s="12"/>
      <c r="AB1336" s="12"/>
      <c r="AC1336" s="13"/>
      <c r="AD1336" s="12" t="s">
        <v>237</v>
      </c>
      <c r="AE1336" s="12">
        <f t="shared" si="687"/>
        <v>1.2807337694151979</v>
      </c>
      <c r="AF1336" s="12">
        <f t="shared" si="688"/>
        <v>1.0984134347725322E-2</v>
      </c>
      <c r="AG1336" s="12"/>
      <c r="AH1336" s="12">
        <f t="shared" ref="AH1336:AI1338" si="697">T1336/$Q$1339</f>
        <v>2.2549981204680004E-3</v>
      </c>
      <c r="AI1336" s="12">
        <f t="shared" si="697"/>
        <v>5.1531770035836023E-4</v>
      </c>
      <c r="AJ1336" s="12"/>
      <c r="AK1336" s="12"/>
      <c r="AL1336" s="12"/>
      <c r="AM1336" s="12"/>
      <c r="AN1336" s="12"/>
      <c r="AO1336" s="12"/>
      <c r="AP1336" s="12"/>
      <c r="AQ1336" s="13"/>
    </row>
    <row r="1337" spans="1:43" x14ac:dyDescent="0.25">
      <c r="A1337" s="12" t="s">
        <v>238</v>
      </c>
      <c r="B1337">
        <v>186999710</v>
      </c>
      <c r="C1337">
        <v>6333898</v>
      </c>
      <c r="E1337">
        <v>59189</v>
      </c>
      <c r="F1337">
        <v>15459</v>
      </c>
      <c r="G1337" s="12"/>
      <c r="H1337" s="12"/>
      <c r="I1337" s="12"/>
      <c r="J1337" s="12"/>
      <c r="K1337" s="12"/>
      <c r="L1337" s="12"/>
      <c r="M1337" s="12"/>
      <c r="N1337" s="12">
        <v>2.4585723137428261</v>
      </c>
      <c r="O1337" s="13"/>
      <c r="P1337" s="12" t="s">
        <v>238</v>
      </c>
      <c r="Q1337" s="12">
        <f t="shared" si="693"/>
        <v>459752309.68393749</v>
      </c>
      <c r="R1337" s="12">
        <f t="shared" si="694"/>
        <v>15572346.260871058</v>
      </c>
      <c r="S1337" s="12"/>
      <c r="T1337" s="12">
        <f t="shared" si="695"/>
        <v>145520.43667812413</v>
      </c>
      <c r="U1337" s="12">
        <f t="shared" si="696"/>
        <v>38007.06939815035</v>
      </c>
      <c r="V1337" s="12"/>
      <c r="W1337" s="12"/>
      <c r="X1337" s="12"/>
      <c r="Y1337" s="12"/>
      <c r="Z1337" s="12"/>
      <c r="AA1337" s="12"/>
      <c r="AB1337" s="12"/>
      <c r="AC1337" s="13"/>
      <c r="AD1337" s="12" t="s">
        <v>238</v>
      </c>
      <c r="AE1337" s="12">
        <f t="shared" si="687"/>
        <v>1.7157798035722966</v>
      </c>
      <c r="AF1337" s="12">
        <f t="shared" si="688"/>
        <v>5.8115460533532178E-2</v>
      </c>
      <c r="AG1337" s="12"/>
      <c r="AH1337" s="12">
        <f t="shared" si="697"/>
        <v>5.4307726356174913E-4</v>
      </c>
      <c r="AI1337" s="12">
        <f t="shared" si="697"/>
        <v>1.4184107549377554E-4</v>
      </c>
      <c r="AJ1337" s="12"/>
      <c r="AK1337" s="12"/>
      <c r="AL1337" s="12"/>
      <c r="AM1337" s="12"/>
      <c r="AN1337" s="12"/>
      <c r="AO1337" s="12"/>
      <c r="AP1337" s="12"/>
      <c r="AQ1337" s="13"/>
    </row>
    <row r="1338" spans="1:43" x14ac:dyDescent="0.25">
      <c r="A1338" s="12" t="s">
        <v>239</v>
      </c>
      <c r="B1338">
        <v>18382557</v>
      </c>
      <c r="C1338">
        <v>383206</v>
      </c>
      <c r="E1338">
        <v>52771</v>
      </c>
      <c r="F1338">
        <v>18396</v>
      </c>
      <c r="G1338" s="12"/>
      <c r="H1338" s="12"/>
      <c r="I1338" s="12"/>
      <c r="J1338" s="12"/>
      <c r="K1338" s="12"/>
      <c r="L1338" s="12"/>
      <c r="M1338" s="12"/>
      <c r="N1338" s="12">
        <v>5.7441821194253215</v>
      </c>
      <c r="O1338" s="13"/>
      <c r="P1338" s="12" t="s">
        <v>239</v>
      </c>
      <c r="Q1338" s="12">
        <f t="shared" si="693"/>
        <v>105592755.22871678</v>
      </c>
      <c r="R1338" s="12">
        <f t="shared" si="694"/>
        <v>2201205.0532564996</v>
      </c>
      <c r="S1338" s="12"/>
      <c r="T1338" s="12">
        <f t="shared" si="695"/>
        <v>303126.23462419363</v>
      </c>
      <c r="U1338" s="12">
        <f t="shared" si="696"/>
        <v>105669.97426894821</v>
      </c>
      <c r="V1338" s="12"/>
      <c r="W1338" s="12"/>
      <c r="X1338" s="12"/>
      <c r="Y1338" s="12"/>
      <c r="Z1338" s="12"/>
      <c r="AA1338" s="12"/>
      <c r="AB1338" s="12"/>
      <c r="AC1338" s="13"/>
      <c r="AD1338" s="12" t="s">
        <v>239</v>
      </c>
      <c r="AE1338" s="12">
        <f t="shared" si="687"/>
        <v>0.39406852996461411</v>
      </c>
      <c r="AF1338" s="12">
        <f t="shared" si="688"/>
        <v>8.2148215340020377E-3</v>
      </c>
      <c r="AG1338" s="12"/>
      <c r="AH1338" s="12">
        <f t="shared" si="697"/>
        <v>1.1312566796209391E-3</v>
      </c>
      <c r="AI1338" s="12">
        <f t="shared" si="697"/>
        <v>3.9435670876630715E-4</v>
      </c>
      <c r="AJ1338" s="12"/>
      <c r="AK1338" s="12"/>
      <c r="AL1338" s="12"/>
      <c r="AM1338" s="12"/>
      <c r="AN1338" s="12"/>
      <c r="AO1338" s="12"/>
      <c r="AP1338" s="12"/>
      <c r="AQ1338" s="13"/>
    </row>
    <row r="1339" spans="1:43" ht="15.75" x14ac:dyDescent="0.25">
      <c r="A1339" s="11" t="s">
        <v>240</v>
      </c>
      <c r="B1339" s="12">
        <f t="shared" ref="B1339:M1339" si="698">AVERAGE(B1329:B1333)</f>
        <v>38900200.200000003</v>
      </c>
      <c r="C1339" s="12">
        <f t="shared" si="698"/>
        <v>1394744.4</v>
      </c>
      <c r="D1339" s="12" t="e">
        <f t="shared" si="698"/>
        <v>#DIV/0!</v>
      </c>
      <c r="E1339" s="12">
        <f t="shared" si="698"/>
        <v>57696</v>
      </c>
      <c r="F1339" s="12">
        <f t="shared" si="698"/>
        <v>99105.75</v>
      </c>
      <c r="G1339" s="12" t="e">
        <f t="shared" si="698"/>
        <v>#DIV/0!</v>
      </c>
      <c r="H1339" s="12" t="e">
        <f t="shared" si="698"/>
        <v>#DIV/0!</v>
      </c>
      <c r="I1339" s="12" t="e">
        <f t="shared" si="698"/>
        <v>#DIV/0!</v>
      </c>
      <c r="J1339" s="12" t="e">
        <f t="shared" si="698"/>
        <v>#DIV/0!</v>
      </c>
      <c r="K1339" s="12" t="e">
        <f t="shared" si="698"/>
        <v>#DIV/0!</v>
      </c>
      <c r="L1339" s="12" t="e">
        <f t="shared" si="698"/>
        <v>#DIV/0!</v>
      </c>
      <c r="M1339" s="12" t="e">
        <f t="shared" si="698"/>
        <v>#DIV/0!</v>
      </c>
      <c r="N1339" s="12"/>
      <c r="O1339" s="13"/>
      <c r="P1339" s="11" t="s">
        <v>240</v>
      </c>
      <c r="Q1339" s="12">
        <f>AVERAGE(Q1329:Q1333)</f>
        <v>267955310.30655661</v>
      </c>
      <c r="R1339" s="12">
        <f>AVERAGE(R1329:R1333)</f>
        <v>9482817.9725836776</v>
      </c>
      <c r="S1339" s="12"/>
      <c r="T1339" s="12">
        <f>AVERAGE(T1329:T1333)</f>
        <v>901774.48884731694</v>
      </c>
      <c r="U1339" s="12">
        <f>AVERAGE(U1329:U1333)</f>
        <v>1082847.3427780108</v>
      </c>
      <c r="V1339" s="12"/>
      <c r="W1339" s="12"/>
      <c r="X1339" s="12"/>
      <c r="Y1339" s="12"/>
      <c r="Z1339" s="12"/>
      <c r="AA1339" s="12"/>
      <c r="AB1339" s="12"/>
      <c r="AC1339" s="13"/>
      <c r="AD1339" s="11" t="s">
        <v>240</v>
      </c>
      <c r="AE1339" s="12">
        <f>AVERAGE(AE1329:AE1333)</f>
        <v>1</v>
      </c>
      <c r="AF1339" s="12">
        <f>AVERAGE(AF1329:AF1333)</f>
        <v>3.5389550450538855E-2</v>
      </c>
      <c r="AG1339" s="12"/>
      <c r="AH1339" s="12">
        <f>AVERAGE(AH1329:AH1333)</f>
        <v>3.36539136998492E-3</v>
      </c>
      <c r="AI1339" s="12">
        <f>AVERAGE(AI1329:AI1333)</f>
        <v>4.0411490316768486E-3</v>
      </c>
      <c r="AJ1339" s="12"/>
      <c r="AK1339" s="12"/>
      <c r="AL1339" s="12"/>
      <c r="AM1339" s="12"/>
      <c r="AN1339" s="12"/>
      <c r="AO1339" s="12"/>
      <c r="AP1339" s="12"/>
      <c r="AQ1339" s="13"/>
    </row>
    <row r="1340" spans="1:43" ht="15.75" x14ac:dyDescent="0.25">
      <c r="A1340" s="11" t="s">
        <v>241</v>
      </c>
      <c r="B1340" s="12">
        <f>AVERAGE(B1334:B1338)</f>
        <v>66916241.399999999</v>
      </c>
      <c r="C1340" s="12">
        <f t="shared" ref="C1340:M1340" si="699">AVERAGE(C1334:C1338)</f>
        <v>1842500.8</v>
      </c>
      <c r="D1340" s="12" t="e">
        <f t="shared" si="699"/>
        <v>#DIV/0!</v>
      </c>
      <c r="E1340" s="12">
        <f t="shared" si="699"/>
        <v>65888.75</v>
      </c>
      <c r="F1340" s="12">
        <f t="shared" si="699"/>
        <v>30649</v>
      </c>
      <c r="G1340" s="12" t="e">
        <f t="shared" si="699"/>
        <v>#DIV/0!</v>
      </c>
      <c r="H1340" s="12" t="e">
        <f t="shared" si="699"/>
        <v>#DIV/0!</v>
      </c>
      <c r="I1340" s="12" t="e">
        <f t="shared" si="699"/>
        <v>#DIV/0!</v>
      </c>
      <c r="J1340" s="12" t="e">
        <f t="shared" si="699"/>
        <v>#DIV/0!</v>
      </c>
      <c r="K1340" s="12" t="e">
        <f t="shared" si="699"/>
        <v>#DIV/0!</v>
      </c>
      <c r="L1340" s="12" t="e">
        <f t="shared" si="699"/>
        <v>#DIV/0!</v>
      </c>
      <c r="M1340" s="12" t="e">
        <f t="shared" si="699"/>
        <v>#DIV/0!</v>
      </c>
      <c r="N1340" s="12"/>
      <c r="O1340" s="13"/>
      <c r="P1340" s="11" t="s">
        <v>241</v>
      </c>
      <c r="Q1340" s="12">
        <f>AVERAGE(Q1334:Q1338)</f>
        <v>245798175.28359374</v>
      </c>
      <c r="R1340" s="12">
        <f t="shared" ref="R1340:U1340" si="700">AVERAGE(R1334:R1338)</f>
        <v>5624601.6020341422</v>
      </c>
      <c r="S1340" s="12"/>
      <c r="T1340" s="12">
        <f t="shared" si="700"/>
        <v>340434.93192427233</v>
      </c>
      <c r="U1340" s="12">
        <f t="shared" si="700"/>
        <v>133443.34390209115</v>
      </c>
      <c r="V1340" s="12"/>
      <c r="W1340" s="12"/>
      <c r="X1340" s="12"/>
      <c r="Y1340" s="12"/>
      <c r="Z1340" s="12"/>
      <c r="AA1340" s="12"/>
      <c r="AB1340" s="12"/>
      <c r="AC1340" s="13"/>
      <c r="AD1340" s="11" t="s">
        <v>241</v>
      </c>
      <c r="AE1340" s="12">
        <f>AVERAGE(AE1334:AE1338)</f>
        <v>0.91731033433293852</v>
      </c>
      <c r="AF1340" s="12">
        <f>AVERAGE(AF1334:AF1338)</f>
        <v>2.0990819684070704E-2</v>
      </c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3"/>
    </row>
    <row r="1341" spans="1:43" ht="15.75" x14ac:dyDescent="0.25">
      <c r="A1341" s="11"/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5"/>
      <c r="P1341" s="11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5"/>
      <c r="AD1341" s="11" t="s">
        <v>242</v>
      </c>
      <c r="AE1341" s="14">
        <f>TTEST(AE1329:AE1333,AE1334:AE1338,1,2)</f>
        <v>0.44833429795357826</v>
      </c>
      <c r="AF1341" s="14">
        <f>TTEST(AF1329:AF1333,AF1334:AF1338,1,2)</f>
        <v>0.2675623173853563</v>
      </c>
      <c r="AG1341" s="14"/>
      <c r="AH1341" s="14">
        <f>TTEST(AH1329:AH1333,AH1334:AH1338,1,2)</f>
        <v>0.20194229249759621</v>
      </c>
      <c r="AI1341" s="14">
        <f>TTEST(AI1329:AI1333,AI1334:AI1338,1,2)</f>
        <v>0.12279299038685615</v>
      </c>
      <c r="AJ1341" s="14"/>
      <c r="AK1341" s="14"/>
      <c r="AL1341" s="14"/>
      <c r="AM1341" s="14"/>
      <c r="AN1341" s="14"/>
      <c r="AO1341" s="14"/>
      <c r="AP1341" s="14"/>
      <c r="AQ1341" s="15"/>
    </row>
    <row r="1342" spans="1:43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</row>
    <row r="1343" spans="1:43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</row>
    <row r="1344" spans="1:43" ht="15.75" x14ac:dyDescent="0.25">
      <c r="A1344" s="11" t="s">
        <v>216</v>
      </c>
      <c r="B1344" s="17" t="s">
        <v>125</v>
      </c>
      <c r="C1344" s="17"/>
      <c r="D1344" s="17"/>
      <c r="E1344" s="17"/>
      <c r="F1344" s="17"/>
      <c r="G1344" s="17"/>
      <c r="H1344" s="17"/>
      <c r="I1344" s="17"/>
      <c r="J1344" s="17"/>
      <c r="K1344" s="17"/>
      <c r="L1344" s="17"/>
      <c r="M1344" s="12"/>
      <c r="N1344" s="12"/>
      <c r="O1344" s="13"/>
      <c r="P1344" s="11" t="s">
        <v>217</v>
      </c>
      <c r="Q1344" s="17" t="str">
        <f>B1344</f>
        <v>Crotonic acid</v>
      </c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2"/>
      <c r="AC1344" s="13"/>
      <c r="AD1344" s="11" t="s">
        <v>214</v>
      </c>
      <c r="AE1344" s="17" t="str">
        <f>B1344</f>
        <v>Crotonic acid</v>
      </c>
      <c r="AF1344" s="17"/>
      <c r="AG1344" s="17"/>
      <c r="AH1344" s="17"/>
      <c r="AI1344" s="17"/>
      <c r="AJ1344" s="17"/>
      <c r="AK1344" s="17"/>
      <c r="AL1344" s="17"/>
      <c r="AM1344" s="17"/>
      <c r="AN1344" s="17"/>
      <c r="AO1344" s="17"/>
      <c r="AP1344" s="12"/>
      <c r="AQ1344" s="13"/>
    </row>
    <row r="1345" spans="1:43" x14ac:dyDescent="0.25">
      <c r="A1345" s="12"/>
      <c r="B1345" s="14" t="s">
        <v>218</v>
      </c>
      <c r="C1345" s="14" t="s">
        <v>219</v>
      </c>
      <c r="D1345" s="14" t="s">
        <v>220</v>
      </c>
      <c r="E1345" s="14" t="s">
        <v>221</v>
      </c>
      <c r="F1345" s="14" t="s">
        <v>222</v>
      </c>
      <c r="G1345" s="14" t="s">
        <v>223</v>
      </c>
      <c r="H1345" s="14" t="s">
        <v>224</v>
      </c>
      <c r="I1345" s="14" t="s">
        <v>225</v>
      </c>
      <c r="J1345" s="14" t="s">
        <v>226</v>
      </c>
      <c r="K1345" s="14" t="s">
        <v>227</v>
      </c>
      <c r="L1345" s="14" t="s">
        <v>228</v>
      </c>
      <c r="M1345" s="14" t="s">
        <v>229</v>
      </c>
      <c r="N1345" s="14" t="s">
        <v>213</v>
      </c>
      <c r="O1345" s="13"/>
      <c r="P1345" s="12"/>
      <c r="Q1345" s="14" t="s">
        <v>218</v>
      </c>
      <c r="R1345" s="14" t="s">
        <v>219</v>
      </c>
      <c r="S1345" s="14" t="s">
        <v>220</v>
      </c>
      <c r="T1345" s="14" t="s">
        <v>221</v>
      </c>
      <c r="U1345" s="14" t="s">
        <v>222</v>
      </c>
      <c r="V1345" s="14" t="s">
        <v>223</v>
      </c>
      <c r="W1345" s="14" t="s">
        <v>224</v>
      </c>
      <c r="X1345" s="14" t="s">
        <v>225</v>
      </c>
      <c r="Y1345" s="14" t="s">
        <v>226</v>
      </c>
      <c r="Z1345" s="14" t="s">
        <v>227</v>
      </c>
      <c r="AA1345" s="14" t="s">
        <v>228</v>
      </c>
      <c r="AB1345" s="14" t="s">
        <v>229</v>
      </c>
      <c r="AC1345" s="13"/>
      <c r="AD1345" s="12"/>
      <c r="AE1345" s="14" t="s">
        <v>218</v>
      </c>
      <c r="AF1345" s="14" t="s">
        <v>219</v>
      </c>
      <c r="AG1345" s="14" t="s">
        <v>220</v>
      </c>
      <c r="AH1345" s="14" t="s">
        <v>221</v>
      </c>
      <c r="AI1345" s="14" t="s">
        <v>222</v>
      </c>
      <c r="AJ1345" s="14" t="s">
        <v>223</v>
      </c>
      <c r="AK1345" s="14" t="s">
        <v>224</v>
      </c>
      <c r="AL1345" s="14" t="s">
        <v>225</v>
      </c>
      <c r="AM1345" s="14" t="s">
        <v>226</v>
      </c>
      <c r="AN1345" s="14" t="s">
        <v>227</v>
      </c>
      <c r="AO1345" s="14" t="s">
        <v>228</v>
      </c>
      <c r="AP1345" s="14" t="s">
        <v>229</v>
      </c>
      <c r="AQ1345" s="13"/>
    </row>
    <row r="1346" spans="1:43" x14ac:dyDescent="0.25">
      <c r="A1346" s="12" t="s">
        <v>230</v>
      </c>
      <c r="B1346">
        <v>120506</v>
      </c>
      <c r="F1346" s="12"/>
      <c r="G1346" s="12"/>
      <c r="H1346" s="12"/>
      <c r="I1346" s="12"/>
      <c r="J1346" s="12"/>
      <c r="K1346" s="12"/>
      <c r="L1346" s="12"/>
      <c r="M1346" s="12"/>
      <c r="N1346" s="12">
        <v>3.6634621409977131</v>
      </c>
      <c r="O1346" s="13"/>
      <c r="P1346" s="12" t="s">
        <v>230</v>
      </c>
      <c r="Q1346" s="12">
        <f>B1346*$N1346</f>
        <v>441469.16876307043</v>
      </c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3"/>
      <c r="AD1346" s="12" t="s">
        <v>230</v>
      </c>
      <c r="AE1346" s="12">
        <f t="shared" ref="AE1346:AE1355" si="701">Q1346/$Q$1356</f>
        <v>1.7760806530186451E-2</v>
      </c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3"/>
    </row>
    <row r="1347" spans="1:43" x14ac:dyDescent="0.25">
      <c r="A1347" s="12" t="s">
        <v>231</v>
      </c>
      <c r="B1347">
        <v>1673349</v>
      </c>
      <c r="F1347" s="12"/>
      <c r="G1347" s="12"/>
      <c r="H1347" s="12"/>
      <c r="I1347" s="12"/>
      <c r="J1347" s="12"/>
      <c r="K1347" s="12"/>
      <c r="L1347" s="12"/>
      <c r="M1347" s="12"/>
      <c r="N1347" s="12">
        <v>52.663271584675194</v>
      </c>
      <c r="O1347" s="13"/>
      <c r="P1347" s="12" t="s">
        <v>231</v>
      </c>
      <c r="Q1347" s="12">
        <f t="shared" ref="Q1347:Q1350" si="702">B1347*$N1347</f>
        <v>88124032.842944652</v>
      </c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3"/>
      <c r="AD1347" s="12" t="s">
        <v>231</v>
      </c>
      <c r="AE1347" s="12">
        <f t="shared" si="701"/>
        <v>3.5453300224082698</v>
      </c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3"/>
    </row>
    <row r="1348" spans="1:43" x14ac:dyDescent="0.25">
      <c r="A1348" s="12" t="s">
        <v>232</v>
      </c>
      <c r="B1348">
        <v>2556673</v>
      </c>
      <c r="F1348" s="12"/>
      <c r="G1348" s="12"/>
      <c r="H1348" s="12"/>
      <c r="I1348" s="12"/>
      <c r="J1348" s="12"/>
      <c r="K1348" s="12"/>
      <c r="L1348" s="12"/>
      <c r="M1348" s="12"/>
      <c r="N1348" s="12">
        <v>5.27428246560173</v>
      </c>
      <c r="O1348" s="13"/>
      <c r="P1348" s="12" t="s">
        <v>232</v>
      </c>
      <c r="Q1348" s="12">
        <f t="shared" si="702"/>
        <v>13484615.574177371</v>
      </c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3"/>
      <c r="AD1348" s="12" t="s">
        <v>232</v>
      </c>
      <c r="AE1348" s="12">
        <f t="shared" si="701"/>
        <v>0.54250141412579145</v>
      </c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3"/>
    </row>
    <row r="1349" spans="1:43" x14ac:dyDescent="0.25">
      <c r="A1349" s="12" t="s">
        <v>233</v>
      </c>
      <c r="B1349">
        <v>4957109</v>
      </c>
      <c r="C1349">
        <v>14488</v>
      </c>
      <c r="F1349" s="12"/>
      <c r="G1349" s="12"/>
      <c r="H1349" s="12"/>
      <c r="I1349" s="12"/>
      <c r="J1349" s="12"/>
      <c r="K1349" s="12"/>
      <c r="L1349" s="12"/>
      <c r="M1349" s="12"/>
      <c r="N1349" s="12">
        <v>1</v>
      </c>
      <c r="O1349" s="13"/>
      <c r="P1349" s="12" t="s">
        <v>233</v>
      </c>
      <c r="Q1349" s="12">
        <f t="shared" si="702"/>
        <v>4957109</v>
      </c>
      <c r="R1349" s="12">
        <f t="shared" ref="R1349" si="703">C1349*$N1349</f>
        <v>14488</v>
      </c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3"/>
      <c r="AD1349" s="12" t="s">
        <v>233</v>
      </c>
      <c r="AE1349" s="12">
        <f t="shared" si="701"/>
        <v>0.19943013040916777</v>
      </c>
      <c r="AF1349" s="12">
        <f>R1349/$Q$1356</f>
        <v>5.8286871024381803E-4</v>
      </c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3"/>
    </row>
    <row r="1350" spans="1:43" x14ac:dyDescent="0.25">
      <c r="A1350" s="12" t="s">
        <v>234</v>
      </c>
      <c r="B1350">
        <v>1835129</v>
      </c>
      <c r="F1350" s="12"/>
      <c r="G1350" s="12"/>
      <c r="H1350" s="12"/>
      <c r="I1350" s="12"/>
      <c r="J1350" s="12"/>
      <c r="K1350" s="12"/>
      <c r="L1350" s="12"/>
      <c r="M1350" s="12"/>
      <c r="N1350" s="12">
        <v>9.4133004498598787</v>
      </c>
      <c r="O1350" s="13"/>
      <c r="P1350" s="12" t="s">
        <v>234</v>
      </c>
      <c r="Q1350" s="12">
        <f t="shared" si="702"/>
        <v>17274620.641250908</v>
      </c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3"/>
      <c r="AD1350" s="12" t="s">
        <v>234</v>
      </c>
      <c r="AE1350" s="12">
        <f t="shared" si="701"/>
        <v>0.69497762652658435</v>
      </c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3"/>
    </row>
    <row r="1351" spans="1:43" x14ac:dyDescent="0.25">
      <c r="A1351" s="12" t="s">
        <v>235</v>
      </c>
      <c r="B1351">
        <v>1985682</v>
      </c>
      <c r="F1351" s="12"/>
      <c r="G1351" s="12"/>
      <c r="H1351" s="12"/>
      <c r="I1351" s="12"/>
      <c r="J1351" s="12"/>
      <c r="K1351" s="12"/>
      <c r="L1351" s="12"/>
      <c r="M1351" s="12"/>
      <c r="N1351" s="12">
        <v>3.3537949993383345</v>
      </c>
      <c r="O1351" s="13"/>
      <c r="P1351" s="12" t="s">
        <v>235</v>
      </c>
      <c r="Q1351" s="12">
        <f t="shared" ref="Q1351:Q1355" si="704">B1351*$N1351</f>
        <v>6659570.3618761422</v>
      </c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3"/>
      <c r="AD1351" s="12" t="s">
        <v>235</v>
      </c>
      <c r="AE1351" s="12">
        <f t="shared" si="701"/>
        <v>0.26792208638906018</v>
      </c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3"/>
    </row>
    <row r="1352" spans="1:43" x14ac:dyDescent="0.25">
      <c r="A1352" s="12" t="s">
        <v>236</v>
      </c>
      <c r="B1352">
        <v>18510</v>
      </c>
      <c r="F1352" s="12"/>
      <c r="G1352" s="12"/>
      <c r="H1352" s="12"/>
      <c r="I1352" s="12"/>
      <c r="J1352" s="12"/>
      <c r="K1352" s="12"/>
      <c r="L1352" s="12"/>
      <c r="M1352" s="12"/>
      <c r="N1352" s="12">
        <v>3.7705854651120836</v>
      </c>
      <c r="O1352" s="13"/>
      <c r="P1352" s="12" t="s">
        <v>236</v>
      </c>
      <c r="Q1352" s="12">
        <f t="shared" si="704"/>
        <v>69793.536959224672</v>
      </c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3"/>
      <c r="AD1352" s="12" t="s">
        <v>236</v>
      </c>
      <c r="AE1352" s="12">
        <f t="shared" si="701"/>
        <v>2.8078733345373781E-3</v>
      </c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3"/>
    </row>
    <row r="1353" spans="1:43" x14ac:dyDescent="0.25">
      <c r="A1353" s="12" t="s">
        <v>237</v>
      </c>
      <c r="B1353">
        <v>610112</v>
      </c>
      <c r="F1353" s="12"/>
      <c r="G1353" s="12"/>
      <c r="H1353" s="12"/>
      <c r="I1353" s="12"/>
      <c r="J1353" s="12"/>
      <c r="K1353" s="12"/>
      <c r="L1353" s="12"/>
      <c r="M1353" s="12"/>
      <c r="N1353" s="12">
        <v>10.154589962199262</v>
      </c>
      <c r="O1353" s="13"/>
      <c r="P1353" s="12" t="s">
        <v>237</v>
      </c>
      <c r="Q1353" s="12">
        <f t="shared" si="704"/>
        <v>6195437.1910173167</v>
      </c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3"/>
      <c r="AD1353" s="12" t="s">
        <v>237</v>
      </c>
      <c r="AE1353" s="12">
        <f t="shared" si="701"/>
        <v>0.24924948128967742</v>
      </c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3"/>
    </row>
    <row r="1354" spans="1:43" x14ac:dyDescent="0.25">
      <c r="A1354" s="12" t="s">
        <v>238</v>
      </c>
      <c r="B1354">
        <v>1541334</v>
      </c>
      <c r="F1354" s="12"/>
      <c r="G1354" s="12"/>
      <c r="H1354" s="12"/>
      <c r="I1354" s="12"/>
      <c r="J1354" s="12"/>
      <c r="K1354" s="12"/>
      <c r="L1354" s="12"/>
      <c r="M1354" s="12"/>
      <c r="N1354" s="12">
        <v>2.4585723137428261</v>
      </c>
      <c r="O1354" s="13"/>
      <c r="P1354" s="12" t="s">
        <v>238</v>
      </c>
      <c r="Q1354" s="12">
        <f t="shared" si="704"/>
        <v>3789481.0986304851</v>
      </c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3"/>
      <c r="AD1354" s="12" t="s">
        <v>238</v>
      </c>
      <c r="AE1354" s="12">
        <f t="shared" si="701"/>
        <v>0.15245513255467127</v>
      </c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3"/>
    </row>
    <row r="1355" spans="1:43" x14ac:dyDescent="0.25">
      <c r="A1355" s="12" t="s">
        <v>239</v>
      </c>
      <c r="B1355">
        <v>1031190</v>
      </c>
      <c r="F1355" s="12"/>
      <c r="G1355" s="12"/>
      <c r="H1355" s="12"/>
      <c r="I1355" s="12"/>
      <c r="J1355" s="12"/>
      <c r="K1355" s="12"/>
      <c r="L1355" s="12"/>
      <c r="M1355" s="12"/>
      <c r="N1355" s="12">
        <v>5.7441821194253215</v>
      </c>
      <c r="O1355" s="13"/>
      <c r="P1355" s="12" t="s">
        <v>239</v>
      </c>
      <c r="Q1355" s="12">
        <f t="shared" si="704"/>
        <v>5923343.1597301969</v>
      </c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3"/>
      <c r="AD1355" s="12" t="s">
        <v>239</v>
      </c>
      <c r="AE1355" s="12">
        <f t="shared" si="701"/>
        <v>0.23830282908914149</v>
      </c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3"/>
    </row>
    <row r="1356" spans="1:43" ht="15.75" x14ac:dyDescent="0.25">
      <c r="A1356" s="11" t="s">
        <v>240</v>
      </c>
      <c r="B1356" s="12">
        <f t="shared" ref="B1356:M1356" si="705">AVERAGE(B1346:B1350)</f>
        <v>2228553.2000000002</v>
      </c>
      <c r="C1356" s="12">
        <f t="shared" si="705"/>
        <v>14488</v>
      </c>
      <c r="D1356" s="12" t="e">
        <f t="shared" si="705"/>
        <v>#DIV/0!</v>
      </c>
      <c r="E1356" s="12" t="e">
        <f t="shared" si="705"/>
        <v>#DIV/0!</v>
      </c>
      <c r="F1356" s="12" t="e">
        <f t="shared" si="705"/>
        <v>#DIV/0!</v>
      </c>
      <c r="G1356" s="12" t="e">
        <f t="shared" si="705"/>
        <v>#DIV/0!</v>
      </c>
      <c r="H1356" s="12" t="e">
        <f t="shared" si="705"/>
        <v>#DIV/0!</v>
      </c>
      <c r="I1356" s="12" t="e">
        <f t="shared" si="705"/>
        <v>#DIV/0!</v>
      </c>
      <c r="J1356" s="12" t="e">
        <f t="shared" si="705"/>
        <v>#DIV/0!</v>
      </c>
      <c r="K1356" s="12" t="e">
        <f t="shared" si="705"/>
        <v>#DIV/0!</v>
      </c>
      <c r="L1356" s="12" t="e">
        <f t="shared" si="705"/>
        <v>#DIV/0!</v>
      </c>
      <c r="M1356" s="12" t="e">
        <f t="shared" si="705"/>
        <v>#DIV/0!</v>
      </c>
      <c r="N1356" s="12"/>
      <c r="O1356" s="13"/>
      <c r="P1356" s="11" t="s">
        <v>240</v>
      </c>
      <c r="Q1356" s="12">
        <f>AVERAGE(Q1346:Q1350)</f>
        <v>24856369.445427202</v>
      </c>
      <c r="R1356" s="12">
        <f>AVERAGE(R1346:R1350)</f>
        <v>14488</v>
      </c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3"/>
      <c r="AD1356" s="11" t="s">
        <v>240</v>
      </c>
      <c r="AE1356" s="12">
        <f>AVERAGE(AE1346:AE1350)</f>
        <v>0.99999999999999978</v>
      </c>
      <c r="AF1356" s="12">
        <f>AVERAGE(AF1346:AF1350)</f>
        <v>5.8286871024381803E-4</v>
      </c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3"/>
    </row>
    <row r="1357" spans="1:43" ht="15.75" x14ac:dyDescent="0.25">
      <c r="A1357" s="11" t="s">
        <v>241</v>
      </c>
      <c r="B1357" s="12">
        <f>AVERAGE(B1351:B1355)</f>
        <v>1037365.6</v>
      </c>
      <c r="C1357" s="12" t="e">
        <f t="shared" ref="C1357:M1357" si="706">AVERAGE(C1351:C1355)</f>
        <v>#DIV/0!</v>
      </c>
      <c r="D1357" s="12" t="e">
        <f t="shared" si="706"/>
        <v>#DIV/0!</v>
      </c>
      <c r="E1357" s="12" t="e">
        <f t="shared" si="706"/>
        <v>#DIV/0!</v>
      </c>
      <c r="F1357" s="12" t="e">
        <f t="shared" si="706"/>
        <v>#DIV/0!</v>
      </c>
      <c r="G1357" s="12" t="e">
        <f t="shared" si="706"/>
        <v>#DIV/0!</v>
      </c>
      <c r="H1357" s="12" t="e">
        <f t="shared" si="706"/>
        <v>#DIV/0!</v>
      </c>
      <c r="I1357" s="12" t="e">
        <f t="shared" si="706"/>
        <v>#DIV/0!</v>
      </c>
      <c r="J1357" s="12" t="e">
        <f t="shared" si="706"/>
        <v>#DIV/0!</v>
      </c>
      <c r="K1357" s="12" t="e">
        <f t="shared" si="706"/>
        <v>#DIV/0!</v>
      </c>
      <c r="L1357" s="12" t="e">
        <f t="shared" si="706"/>
        <v>#DIV/0!</v>
      </c>
      <c r="M1357" s="12" t="e">
        <f t="shared" si="706"/>
        <v>#DIV/0!</v>
      </c>
      <c r="N1357" s="12"/>
      <c r="O1357" s="13"/>
      <c r="P1357" s="11" t="s">
        <v>241</v>
      </c>
      <c r="Q1357" s="12">
        <f>AVERAGE(Q1351:Q1355)</f>
        <v>4527525.0696426723</v>
      </c>
      <c r="R1357" s="12" t="e">
        <f t="shared" ref="R1357" si="707">AVERAGE(R1351:R1355)</f>
        <v>#DIV/0!</v>
      </c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3"/>
      <c r="AD1357" s="11" t="s">
        <v>241</v>
      </c>
      <c r="AE1357" s="12">
        <f>AVERAGE(AE1351:AE1355)</f>
        <v>0.18214748053141755</v>
      </c>
      <c r="AF1357" s="12" t="e">
        <f>AVERAGE(AF1351:AF1355)</f>
        <v>#DIV/0!</v>
      </c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3"/>
    </row>
    <row r="1358" spans="1:43" ht="15.75" x14ac:dyDescent="0.25">
      <c r="A1358" s="11"/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5"/>
      <c r="P1358" s="11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5"/>
      <c r="AD1358" s="11" t="s">
        <v>242</v>
      </c>
      <c r="AE1358" s="14">
        <f>TTEST(AE1346:AE1350,AE1351:AE1355,1,2)</f>
        <v>0.12169891654997428</v>
      </c>
      <c r="AF1358" s="14" t="e">
        <f>TTEST(AF1346:AF1350,AF1351:AF1355,1,2)</f>
        <v>#DIV/0!</v>
      </c>
      <c r="AG1358" s="14"/>
      <c r="AH1358" s="14"/>
      <c r="AI1358" s="14"/>
      <c r="AJ1358" s="14"/>
      <c r="AK1358" s="14"/>
      <c r="AL1358" s="14"/>
      <c r="AM1358" s="14"/>
      <c r="AN1358" s="14"/>
      <c r="AO1358" s="14"/>
      <c r="AP1358" s="14"/>
      <c r="AQ1358" s="15"/>
    </row>
    <row r="1359" spans="1:43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</row>
    <row r="1360" spans="1:43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</row>
    <row r="1361" spans="1:43" ht="15.75" x14ac:dyDescent="0.25">
      <c r="A1361" s="11" t="s">
        <v>216</v>
      </c>
      <c r="B1361" s="17" t="s">
        <v>166</v>
      </c>
      <c r="C1361" s="17"/>
      <c r="D1361" s="17"/>
      <c r="E1361" s="17"/>
      <c r="F1361" s="17"/>
      <c r="G1361" s="17"/>
      <c r="H1361" s="17"/>
      <c r="I1361" s="17"/>
      <c r="J1361" s="17"/>
      <c r="K1361" s="17"/>
      <c r="L1361" s="17"/>
      <c r="M1361" s="12"/>
      <c r="N1361" s="12"/>
      <c r="O1361" s="13"/>
      <c r="P1361" s="11" t="s">
        <v>217</v>
      </c>
      <c r="Q1361" s="17" t="str">
        <f>B1361</f>
        <v>Cysteine</v>
      </c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2"/>
      <c r="AC1361" s="13"/>
      <c r="AD1361" s="11" t="s">
        <v>214</v>
      </c>
      <c r="AE1361" s="17" t="str">
        <f>B1361</f>
        <v>Cysteine</v>
      </c>
      <c r="AF1361" s="17"/>
      <c r="AG1361" s="17"/>
      <c r="AH1361" s="17"/>
      <c r="AI1361" s="17"/>
      <c r="AJ1361" s="17"/>
      <c r="AK1361" s="17"/>
      <c r="AL1361" s="17"/>
      <c r="AM1361" s="17"/>
      <c r="AN1361" s="17"/>
      <c r="AO1361" s="17"/>
      <c r="AP1361" s="12"/>
      <c r="AQ1361" s="13"/>
    </row>
    <row r="1362" spans="1:43" x14ac:dyDescent="0.25">
      <c r="A1362" s="12"/>
      <c r="B1362" s="14" t="s">
        <v>218</v>
      </c>
      <c r="C1362" s="14" t="s">
        <v>219</v>
      </c>
      <c r="D1362" s="14" t="s">
        <v>220</v>
      </c>
      <c r="E1362" s="14" t="s">
        <v>221</v>
      </c>
      <c r="F1362" s="14" t="s">
        <v>222</v>
      </c>
      <c r="G1362" s="14" t="s">
        <v>223</v>
      </c>
      <c r="H1362" s="14" t="s">
        <v>224</v>
      </c>
      <c r="I1362" s="14" t="s">
        <v>225</v>
      </c>
      <c r="J1362" s="14" t="s">
        <v>226</v>
      </c>
      <c r="K1362" s="14" t="s">
        <v>227</v>
      </c>
      <c r="L1362" s="14" t="s">
        <v>228</v>
      </c>
      <c r="M1362" s="14" t="s">
        <v>229</v>
      </c>
      <c r="N1362" s="14" t="s">
        <v>213</v>
      </c>
      <c r="O1362" s="13"/>
      <c r="P1362" s="12"/>
      <c r="Q1362" s="14" t="s">
        <v>218</v>
      </c>
      <c r="R1362" s="14" t="s">
        <v>219</v>
      </c>
      <c r="S1362" s="14" t="s">
        <v>220</v>
      </c>
      <c r="T1362" s="14" t="s">
        <v>221</v>
      </c>
      <c r="U1362" s="14" t="s">
        <v>222</v>
      </c>
      <c r="V1362" s="14" t="s">
        <v>223</v>
      </c>
      <c r="W1362" s="14" t="s">
        <v>224</v>
      </c>
      <c r="X1362" s="14" t="s">
        <v>225</v>
      </c>
      <c r="Y1362" s="14" t="s">
        <v>226</v>
      </c>
      <c r="Z1362" s="14" t="s">
        <v>227</v>
      </c>
      <c r="AA1362" s="14" t="s">
        <v>228</v>
      </c>
      <c r="AB1362" s="14" t="s">
        <v>229</v>
      </c>
      <c r="AC1362" s="13"/>
      <c r="AD1362" s="12"/>
      <c r="AE1362" s="14" t="s">
        <v>218</v>
      </c>
      <c r="AF1362" s="14" t="s">
        <v>219</v>
      </c>
      <c r="AG1362" s="14" t="s">
        <v>220</v>
      </c>
      <c r="AH1362" s="14" t="s">
        <v>221</v>
      </c>
      <c r="AI1362" s="14" t="s">
        <v>222</v>
      </c>
      <c r="AJ1362" s="14" t="s">
        <v>223</v>
      </c>
      <c r="AK1362" s="14" t="s">
        <v>224</v>
      </c>
      <c r="AL1362" s="14" t="s">
        <v>225</v>
      </c>
      <c r="AM1362" s="14" t="s">
        <v>226</v>
      </c>
      <c r="AN1362" s="14" t="s">
        <v>227</v>
      </c>
      <c r="AO1362" s="14" t="s">
        <v>228</v>
      </c>
      <c r="AP1362" s="14" t="s">
        <v>229</v>
      </c>
      <c r="AQ1362" s="13"/>
    </row>
    <row r="1363" spans="1:43" x14ac:dyDescent="0.25">
      <c r="A1363" s="12" t="s">
        <v>230</v>
      </c>
      <c r="F1363" s="12"/>
      <c r="G1363" s="12"/>
      <c r="H1363" s="12"/>
      <c r="I1363" s="12"/>
      <c r="J1363" s="12"/>
      <c r="K1363" s="12"/>
      <c r="L1363" s="12"/>
      <c r="M1363" s="12"/>
      <c r="N1363" s="12">
        <v>3.6634621409977131</v>
      </c>
      <c r="O1363" s="13"/>
      <c r="P1363" s="12" t="s">
        <v>230</v>
      </c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3"/>
      <c r="AD1363" s="12" t="s">
        <v>230</v>
      </c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3"/>
    </row>
    <row r="1364" spans="1:43" x14ac:dyDescent="0.25">
      <c r="A1364" s="12" t="s">
        <v>231</v>
      </c>
      <c r="F1364" s="12"/>
      <c r="G1364" s="12"/>
      <c r="H1364" s="12"/>
      <c r="I1364" s="12"/>
      <c r="J1364" s="12"/>
      <c r="K1364" s="12"/>
      <c r="L1364" s="12"/>
      <c r="M1364" s="12"/>
      <c r="N1364" s="12">
        <v>52.663271584675194</v>
      </c>
      <c r="O1364" s="13"/>
      <c r="P1364" s="12" t="s">
        <v>231</v>
      </c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3"/>
      <c r="AD1364" s="12" t="s">
        <v>231</v>
      </c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3"/>
    </row>
    <row r="1365" spans="1:43" x14ac:dyDescent="0.25">
      <c r="A1365" s="12" t="s">
        <v>232</v>
      </c>
      <c r="B1365">
        <v>112334</v>
      </c>
      <c r="F1365" s="12"/>
      <c r="G1365" s="12"/>
      <c r="H1365" s="12"/>
      <c r="I1365" s="12"/>
      <c r="J1365" s="12"/>
      <c r="K1365" s="12"/>
      <c r="L1365" s="12"/>
      <c r="M1365" s="12"/>
      <c r="N1365" s="12">
        <v>5.27428246560173</v>
      </c>
      <c r="O1365" s="13"/>
      <c r="P1365" s="12" t="s">
        <v>232</v>
      </c>
      <c r="Q1365" s="12">
        <f t="shared" ref="Q1365:Q1367" si="708">B1365*$N1365</f>
        <v>592481.24649090471</v>
      </c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3"/>
      <c r="AD1365" s="12" t="s">
        <v>232</v>
      </c>
      <c r="AE1365" s="12">
        <f t="shared" ref="AE1365:AE1372" si="709">Q1365/$Q$1373</f>
        <v>0.34663675564702801</v>
      </c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3"/>
    </row>
    <row r="1366" spans="1:43" x14ac:dyDescent="0.25">
      <c r="A1366" s="12" t="s">
        <v>233</v>
      </c>
      <c r="B1366">
        <v>619731</v>
      </c>
      <c r="F1366" s="12"/>
      <c r="G1366" s="12"/>
      <c r="H1366" s="12"/>
      <c r="I1366" s="12"/>
      <c r="J1366" s="12"/>
      <c r="K1366" s="12"/>
      <c r="L1366" s="12"/>
      <c r="M1366" s="12"/>
      <c r="N1366" s="12">
        <v>1</v>
      </c>
      <c r="O1366" s="13"/>
      <c r="P1366" s="12" t="s">
        <v>233</v>
      </c>
      <c r="Q1366" s="12">
        <f t="shared" si="708"/>
        <v>619731</v>
      </c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3"/>
      <c r="AD1366" s="12" t="s">
        <v>233</v>
      </c>
      <c r="AE1366" s="12">
        <f t="shared" si="709"/>
        <v>0.36257948160589765</v>
      </c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3"/>
    </row>
    <row r="1367" spans="1:43" x14ac:dyDescent="0.25">
      <c r="A1367" s="12" t="s">
        <v>234</v>
      </c>
      <c r="B1367">
        <v>415951</v>
      </c>
      <c r="F1367" s="12"/>
      <c r="G1367" s="12"/>
      <c r="H1367" s="12"/>
      <c r="I1367" s="12"/>
      <c r="J1367" s="12"/>
      <c r="K1367" s="12"/>
      <c r="L1367" s="12"/>
      <c r="M1367" s="12"/>
      <c r="N1367" s="12">
        <v>9.4133004498598787</v>
      </c>
      <c r="O1367" s="13"/>
      <c r="P1367" s="12" t="s">
        <v>234</v>
      </c>
      <c r="Q1367" s="12">
        <f t="shared" si="708"/>
        <v>3915471.7354196664</v>
      </c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3"/>
      <c r="AD1367" s="12" t="s">
        <v>234</v>
      </c>
      <c r="AE1367" s="12">
        <f t="shared" si="709"/>
        <v>2.2907837627470742</v>
      </c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3"/>
    </row>
    <row r="1368" spans="1:43" x14ac:dyDescent="0.25">
      <c r="A1368" s="12" t="s">
        <v>235</v>
      </c>
      <c r="B1368">
        <v>437510</v>
      </c>
      <c r="F1368" s="12"/>
      <c r="G1368" s="12"/>
      <c r="H1368" s="12"/>
      <c r="I1368" s="12"/>
      <c r="J1368" s="12"/>
      <c r="K1368" s="12"/>
      <c r="L1368" s="12"/>
      <c r="M1368" s="12"/>
      <c r="N1368" s="12">
        <v>3.3537949993383345</v>
      </c>
      <c r="O1368" s="13"/>
      <c r="P1368" s="12" t="s">
        <v>235</v>
      </c>
      <c r="Q1368" s="12">
        <f t="shared" ref="Q1368:Q1372" si="710">B1368*$N1368</f>
        <v>1467318.8501605147</v>
      </c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3"/>
      <c r="AD1368" s="12" t="s">
        <v>235</v>
      </c>
      <c r="AE1368" s="12">
        <f t="shared" si="709"/>
        <v>0.85846876796829796</v>
      </c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3"/>
    </row>
    <row r="1369" spans="1:43" x14ac:dyDescent="0.25">
      <c r="A1369" s="12" t="s">
        <v>236</v>
      </c>
      <c r="B1369">
        <v>23031</v>
      </c>
      <c r="F1369" s="12"/>
      <c r="G1369" s="12"/>
      <c r="H1369" s="12"/>
      <c r="I1369" s="12"/>
      <c r="J1369" s="12"/>
      <c r="K1369" s="12"/>
      <c r="L1369" s="12"/>
      <c r="M1369" s="12"/>
      <c r="N1369" s="12">
        <v>3.7705854651120836</v>
      </c>
      <c r="O1369" s="13"/>
      <c r="P1369" s="12" t="s">
        <v>236</v>
      </c>
      <c r="Q1369" s="12">
        <f t="shared" si="710"/>
        <v>86840.353846996397</v>
      </c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3"/>
      <c r="AD1369" s="12" t="s">
        <v>236</v>
      </c>
      <c r="AE1369" s="12">
        <f t="shared" si="709"/>
        <v>5.0806770163694691E-2</v>
      </c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3"/>
    </row>
    <row r="1370" spans="1:43" x14ac:dyDescent="0.25">
      <c r="A1370" s="12" t="s">
        <v>237</v>
      </c>
      <c r="B1370">
        <v>74327</v>
      </c>
      <c r="F1370" s="12"/>
      <c r="G1370" s="12"/>
      <c r="H1370" s="12"/>
      <c r="I1370" s="12"/>
      <c r="J1370" s="12"/>
      <c r="K1370" s="12"/>
      <c r="L1370" s="12"/>
      <c r="M1370" s="12"/>
      <c r="N1370" s="12">
        <v>10.154589962199262</v>
      </c>
      <c r="O1370" s="13"/>
      <c r="P1370" s="12" t="s">
        <v>237</v>
      </c>
      <c r="Q1370" s="12">
        <f t="shared" si="710"/>
        <v>754760.2081203846</v>
      </c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3"/>
      <c r="AD1370" s="12" t="s">
        <v>237</v>
      </c>
      <c r="AE1370" s="12">
        <f t="shared" si="709"/>
        <v>0.44157959662667912</v>
      </c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3"/>
    </row>
    <row r="1371" spans="1:43" x14ac:dyDescent="0.25">
      <c r="A1371" s="12" t="s">
        <v>238</v>
      </c>
      <c r="B1371">
        <v>555500</v>
      </c>
      <c r="F1371" s="12"/>
      <c r="G1371" s="12"/>
      <c r="H1371" s="12"/>
      <c r="I1371" s="12"/>
      <c r="J1371" s="12"/>
      <c r="K1371" s="12"/>
      <c r="L1371" s="12"/>
      <c r="M1371" s="12"/>
      <c r="N1371" s="12">
        <v>2.4585723137428261</v>
      </c>
      <c r="O1371" s="13"/>
      <c r="P1371" s="12" t="s">
        <v>238</v>
      </c>
      <c r="Q1371" s="12">
        <f t="shared" si="710"/>
        <v>1365736.9202841399</v>
      </c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3"/>
      <c r="AD1371" s="12" t="s">
        <v>238</v>
      </c>
      <c r="AE1371" s="12">
        <f t="shared" si="709"/>
        <v>0.79903729935513734</v>
      </c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3"/>
    </row>
    <row r="1372" spans="1:43" x14ac:dyDescent="0.25">
      <c r="A1372" s="12" t="s">
        <v>239</v>
      </c>
      <c r="B1372">
        <v>118892</v>
      </c>
      <c r="F1372" s="12"/>
      <c r="G1372" s="12"/>
      <c r="H1372" s="12"/>
      <c r="I1372" s="12"/>
      <c r="J1372" s="12"/>
      <c r="K1372" s="12"/>
      <c r="L1372" s="12"/>
      <c r="M1372" s="12"/>
      <c r="N1372" s="12">
        <v>5.7441821194253215</v>
      </c>
      <c r="O1372" s="13"/>
      <c r="P1372" s="12" t="s">
        <v>239</v>
      </c>
      <c r="Q1372" s="12">
        <f t="shared" si="710"/>
        <v>682937.30054271535</v>
      </c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3"/>
      <c r="AD1372" s="12" t="s">
        <v>239</v>
      </c>
      <c r="AE1372" s="12">
        <f t="shared" si="709"/>
        <v>0.39955892540490773</v>
      </c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3"/>
    </row>
    <row r="1373" spans="1:43" ht="15.75" x14ac:dyDescent="0.25">
      <c r="A1373" s="11" t="s">
        <v>240</v>
      </c>
      <c r="B1373" s="12">
        <f t="shared" ref="B1373:M1373" si="711">AVERAGE(B1363:B1367)</f>
        <v>382672</v>
      </c>
      <c r="C1373" s="12" t="e">
        <f t="shared" si="711"/>
        <v>#DIV/0!</v>
      </c>
      <c r="D1373" s="12" t="e">
        <f t="shared" si="711"/>
        <v>#DIV/0!</v>
      </c>
      <c r="E1373" s="12" t="e">
        <f t="shared" si="711"/>
        <v>#DIV/0!</v>
      </c>
      <c r="F1373" s="12" t="e">
        <f t="shared" si="711"/>
        <v>#DIV/0!</v>
      </c>
      <c r="G1373" s="12" t="e">
        <f t="shared" si="711"/>
        <v>#DIV/0!</v>
      </c>
      <c r="H1373" s="12" t="e">
        <f t="shared" si="711"/>
        <v>#DIV/0!</v>
      </c>
      <c r="I1373" s="12" t="e">
        <f t="shared" si="711"/>
        <v>#DIV/0!</v>
      </c>
      <c r="J1373" s="12" t="e">
        <f t="shared" si="711"/>
        <v>#DIV/0!</v>
      </c>
      <c r="K1373" s="12" t="e">
        <f t="shared" si="711"/>
        <v>#DIV/0!</v>
      </c>
      <c r="L1373" s="12" t="e">
        <f t="shared" si="711"/>
        <v>#DIV/0!</v>
      </c>
      <c r="M1373" s="12" t="e">
        <f t="shared" si="711"/>
        <v>#DIV/0!</v>
      </c>
      <c r="N1373" s="12"/>
      <c r="O1373" s="13"/>
      <c r="P1373" s="11" t="s">
        <v>240</v>
      </c>
      <c r="Q1373" s="12">
        <f>AVERAGE(Q1363:Q1367)</f>
        <v>1709227.9939701904</v>
      </c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3"/>
      <c r="AD1373" s="11" t="s">
        <v>240</v>
      </c>
      <c r="AE1373" s="12">
        <f>AVERAGE(AE1363:AE1367)</f>
        <v>1</v>
      </c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3"/>
    </row>
    <row r="1374" spans="1:43" ht="15.75" x14ac:dyDescent="0.25">
      <c r="A1374" s="11" t="s">
        <v>241</v>
      </c>
      <c r="B1374" s="12">
        <f>AVERAGE(B1368:B1372)</f>
        <v>241852</v>
      </c>
      <c r="C1374" s="12" t="e">
        <f t="shared" ref="C1374:M1374" si="712">AVERAGE(C1368:C1372)</f>
        <v>#DIV/0!</v>
      </c>
      <c r="D1374" s="12" t="e">
        <f t="shared" si="712"/>
        <v>#DIV/0!</v>
      </c>
      <c r="E1374" s="12" t="e">
        <f t="shared" si="712"/>
        <v>#DIV/0!</v>
      </c>
      <c r="F1374" s="12" t="e">
        <f t="shared" si="712"/>
        <v>#DIV/0!</v>
      </c>
      <c r="G1374" s="12" t="e">
        <f t="shared" si="712"/>
        <v>#DIV/0!</v>
      </c>
      <c r="H1374" s="12" t="e">
        <f t="shared" si="712"/>
        <v>#DIV/0!</v>
      </c>
      <c r="I1374" s="12" t="e">
        <f t="shared" si="712"/>
        <v>#DIV/0!</v>
      </c>
      <c r="J1374" s="12" t="e">
        <f t="shared" si="712"/>
        <v>#DIV/0!</v>
      </c>
      <c r="K1374" s="12" t="e">
        <f t="shared" si="712"/>
        <v>#DIV/0!</v>
      </c>
      <c r="L1374" s="12" t="e">
        <f t="shared" si="712"/>
        <v>#DIV/0!</v>
      </c>
      <c r="M1374" s="12" t="e">
        <f t="shared" si="712"/>
        <v>#DIV/0!</v>
      </c>
      <c r="N1374" s="12"/>
      <c r="O1374" s="13"/>
      <c r="P1374" s="11" t="s">
        <v>241</v>
      </c>
      <c r="Q1374" s="12">
        <f>AVERAGE(Q1368:Q1372)</f>
        <v>871518.72659095027</v>
      </c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3"/>
      <c r="AD1374" s="11" t="s">
        <v>241</v>
      </c>
      <c r="AE1374" s="12">
        <f>AVERAGE(AE1368:AE1372)</f>
        <v>0.50989027190374336</v>
      </c>
      <c r="AF1374" s="12" t="e">
        <f>AVERAGE(AF1368:AF1372)</f>
        <v>#DIV/0!</v>
      </c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3"/>
    </row>
    <row r="1375" spans="1:43" ht="15.75" x14ac:dyDescent="0.25">
      <c r="A1375" s="11"/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5"/>
      <c r="P1375" s="11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5"/>
      <c r="AD1375" s="11" t="s">
        <v>242</v>
      </c>
      <c r="AE1375" s="14">
        <f>TTEST(AE1363:AE1367,AE1368:AE1372,1,2)</f>
        <v>0.18705608853744948</v>
      </c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  <c r="AP1375" s="14"/>
      <c r="AQ1375" s="15"/>
    </row>
    <row r="1376" spans="1:43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</row>
    <row r="1377" spans="1:43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</row>
    <row r="1378" spans="1:43" ht="15.75" x14ac:dyDescent="0.25">
      <c r="A1378" s="11" t="s">
        <v>216</v>
      </c>
      <c r="B1378" s="17" t="s">
        <v>100</v>
      </c>
      <c r="C1378" s="17"/>
      <c r="D1378" s="17"/>
      <c r="E1378" s="17"/>
      <c r="F1378" s="17"/>
      <c r="G1378" s="17"/>
      <c r="H1378" s="17"/>
      <c r="I1378" s="17"/>
      <c r="J1378" s="17"/>
      <c r="K1378" s="17"/>
      <c r="L1378" s="17"/>
      <c r="M1378" s="12"/>
      <c r="N1378" s="12"/>
      <c r="O1378" s="13"/>
      <c r="P1378" s="11" t="s">
        <v>217</v>
      </c>
      <c r="Q1378" s="17" t="str">
        <f>B1378</f>
        <v>Cysteinylglycine</v>
      </c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2"/>
      <c r="AC1378" s="13"/>
      <c r="AD1378" s="11" t="s">
        <v>214</v>
      </c>
      <c r="AE1378" s="17" t="str">
        <f>B1378</f>
        <v>Cysteinylglycine</v>
      </c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2"/>
      <c r="AQ1378" s="13"/>
    </row>
    <row r="1379" spans="1:43" x14ac:dyDescent="0.25">
      <c r="A1379" s="12"/>
      <c r="B1379" s="14" t="s">
        <v>218</v>
      </c>
      <c r="C1379" s="14" t="s">
        <v>219</v>
      </c>
      <c r="D1379" s="14" t="s">
        <v>220</v>
      </c>
      <c r="E1379" s="14" t="s">
        <v>221</v>
      </c>
      <c r="F1379" s="14" t="s">
        <v>222</v>
      </c>
      <c r="G1379" s="14" t="s">
        <v>223</v>
      </c>
      <c r="H1379" s="14" t="s">
        <v>224</v>
      </c>
      <c r="I1379" s="14" t="s">
        <v>225</v>
      </c>
      <c r="J1379" s="14" t="s">
        <v>226</v>
      </c>
      <c r="K1379" s="14" t="s">
        <v>227</v>
      </c>
      <c r="L1379" s="14" t="s">
        <v>228</v>
      </c>
      <c r="M1379" s="14" t="s">
        <v>229</v>
      </c>
      <c r="N1379" s="14" t="s">
        <v>213</v>
      </c>
      <c r="O1379" s="13"/>
      <c r="P1379" s="12"/>
      <c r="Q1379" s="14" t="s">
        <v>218</v>
      </c>
      <c r="R1379" s="14" t="s">
        <v>219</v>
      </c>
      <c r="S1379" s="14" t="s">
        <v>220</v>
      </c>
      <c r="T1379" s="14" t="s">
        <v>221</v>
      </c>
      <c r="U1379" s="14" t="s">
        <v>222</v>
      </c>
      <c r="V1379" s="14" t="s">
        <v>223</v>
      </c>
      <c r="W1379" s="14" t="s">
        <v>224</v>
      </c>
      <c r="X1379" s="14" t="s">
        <v>225</v>
      </c>
      <c r="Y1379" s="14" t="s">
        <v>226</v>
      </c>
      <c r="Z1379" s="14" t="s">
        <v>227</v>
      </c>
      <c r="AA1379" s="14" t="s">
        <v>228</v>
      </c>
      <c r="AB1379" s="14" t="s">
        <v>229</v>
      </c>
      <c r="AC1379" s="13"/>
      <c r="AD1379" s="12"/>
      <c r="AE1379" s="14" t="s">
        <v>218</v>
      </c>
      <c r="AF1379" s="14" t="s">
        <v>219</v>
      </c>
      <c r="AG1379" s="14" t="s">
        <v>220</v>
      </c>
      <c r="AH1379" s="14" t="s">
        <v>221</v>
      </c>
      <c r="AI1379" s="14" t="s">
        <v>222</v>
      </c>
      <c r="AJ1379" s="14" t="s">
        <v>223</v>
      </c>
      <c r="AK1379" s="14" t="s">
        <v>224</v>
      </c>
      <c r="AL1379" s="14" t="s">
        <v>225</v>
      </c>
      <c r="AM1379" s="14" t="s">
        <v>226</v>
      </c>
      <c r="AN1379" s="14" t="s">
        <v>227</v>
      </c>
      <c r="AO1379" s="14" t="s">
        <v>228</v>
      </c>
      <c r="AP1379" s="14" t="s">
        <v>229</v>
      </c>
      <c r="AQ1379" s="13"/>
    </row>
    <row r="1380" spans="1:43" x14ac:dyDescent="0.25">
      <c r="A1380" s="12" t="s">
        <v>230</v>
      </c>
      <c r="B1380">
        <v>375662</v>
      </c>
      <c r="F1380" s="12"/>
      <c r="G1380" s="12"/>
      <c r="H1380" s="12"/>
      <c r="I1380" s="12"/>
      <c r="J1380" s="12"/>
      <c r="K1380" s="12"/>
      <c r="L1380" s="12"/>
      <c r="M1380" s="12"/>
      <c r="N1380" s="12">
        <v>3.6634621409977131</v>
      </c>
      <c r="O1380" s="13"/>
      <c r="P1380" s="12" t="s">
        <v>230</v>
      </c>
      <c r="Q1380" s="12">
        <f>B1380*$N1380</f>
        <v>1376223.514811483</v>
      </c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3"/>
      <c r="AD1380" s="12" t="s">
        <v>230</v>
      </c>
      <c r="AE1380" s="12">
        <f t="shared" ref="AE1380:AE1389" si="713">Q1380/$Q$1390</f>
        <v>1.8073909113872289E-2</v>
      </c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3"/>
    </row>
    <row r="1381" spans="1:43" x14ac:dyDescent="0.25">
      <c r="A1381" s="12" t="s">
        <v>231</v>
      </c>
      <c r="B1381">
        <v>1500782</v>
      </c>
      <c r="C1381">
        <v>35330</v>
      </c>
      <c r="F1381" s="12"/>
      <c r="G1381" s="12"/>
      <c r="H1381" s="12"/>
      <c r="I1381" s="12"/>
      <c r="J1381" s="12"/>
      <c r="K1381" s="12"/>
      <c r="L1381" s="12"/>
      <c r="M1381" s="12"/>
      <c r="N1381" s="12">
        <v>52.663271584675194</v>
      </c>
      <c r="O1381" s="13"/>
      <c r="P1381" s="12" t="s">
        <v>231</v>
      </c>
      <c r="Q1381" s="12">
        <f t="shared" ref="Q1381:Q1384" si="714">B1381*$N1381</f>
        <v>79036090.055392012</v>
      </c>
      <c r="R1381" s="12">
        <f t="shared" ref="R1381:R1384" si="715">C1381*$N1381</f>
        <v>1860593.3850865746</v>
      </c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3"/>
      <c r="AD1381" s="12" t="s">
        <v>231</v>
      </c>
      <c r="AE1381" s="12">
        <f t="shared" si="713"/>
        <v>1.0379790005060752</v>
      </c>
      <c r="AF1381" s="12">
        <f>R1381/$Q$1390</f>
        <v>2.4435126545947133E-2</v>
      </c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3"/>
    </row>
    <row r="1382" spans="1:43" x14ac:dyDescent="0.25">
      <c r="A1382" s="12" t="s">
        <v>232</v>
      </c>
      <c r="B1382">
        <v>15561280</v>
      </c>
      <c r="C1382">
        <v>413398</v>
      </c>
      <c r="F1382" s="12"/>
      <c r="G1382" s="12"/>
      <c r="H1382" s="12"/>
      <c r="I1382" s="12"/>
      <c r="J1382" s="12"/>
      <c r="K1382" s="12"/>
      <c r="L1382" s="12"/>
      <c r="M1382" s="12"/>
      <c r="N1382" s="12">
        <v>5.27428246560173</v>
      </c>
      <c r="O1382" s="13"/>
      <c r="P1382" s="12" t="s">
        <v>232</v>
      </c>
      <c r="Q1382" s="12">
        <f t="shared" si="714"/>
        <v>82074586.246318892</v>
      </c>
      <c r="R1382" s="12">
        <f t="shared" si="715"/>
        <v>2180377.8227148238</v>
      </c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3"/>
      <c r="AD1382" s="12" t="s">
        <v>232</v>
      </c>
      <c r="AE1382" s="12">
        <f t="shared" si="713"/>
        <v>1.0778834952386638</v>
      </c>
      <c r="AF1382" s="12">
        <f>R1382/$Q$1390</f>
        <v>2.8634847593814461E-2</v>
      </c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3"/>
    </row>
    <row r="1383" spans="1:43" x14ac:dyDescent="0.25">
      <c r="A1383" s="12" t="s">
        <v>233</v>
      </c>
      <c r="B1383">
        <v>40896762</v>
      </c>
      <c r="C1383">
        <v>1062749</v>
      </c>
      <c r="F1383" s="12"/>
      <c r="G1383" s="12"/>
      <c r="H1383" s="12"/>
      <c r="I1383" s="12"/>
      <c r="J1383" s="12"/>
      <c r="K1383" s="12"/>
      <c r="L1383" s="12"/>
      <c r="M1383" s="12"/>
      <c r="N1383" s="12">
        <v>1</v>
      </c>
      <c r="O1383" s="13"/>
      <c r="P1383" s="12" t="s">
        <v>233</v>
      </c>
      <c r="Q1383" s="12">
        <f t="shared" si="714"/>
        <v>40896762</v>
      </c>
      <c r="R1383" s="12">
        <f t="shared" si="715"/>
        <v>1062749</v>
      </c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3"/>
      <c r="AD1383" s="12" t="s">
        <v>233</v>
      </c>
      <c r="AE1383" s="12">
        <f t="shared" si="713"/>
        <v>0.53709615588200277</v>
      </c>
      <c r="AF1383" s="12">
        <f>R1383/$Q$1390</f>
        <v>1.3957056125065415E-2</v>
      </c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3"/>
    </row>
    <row r="1384" spans="1:43" x14ac:dyDescent="0.25">
      <c r="A1384" s="12" t="s">
        <v>234</v>
      </c>
      <c r="B1384">
        <v>18839023</v>
      </c>
      <c r="C1384">
        <v>532709</v>
      </c>
      <c r="F1384" s="12"/>
      <c r="G1384" s="12"/>
      <c r="H1384" s="12"/>
      <c r="I1384" s="12"/>
      <c r="J1384" s="12"/>
      <c r="K1384" s="12"/>
      <c r="L1384" s="12"/>
      <c r="M1384" s="12"/>
      <c r="N1384" s="12">
        <v>9.4133004498598787</v>
      </c>
      <c r="O1384" s="13"/>
      <c r="P1384" s="12" t="s">
        <v>234</v>
      </c>
      <c r="Q1384" s="12">
        <f t="shared" si="714"/>
        <v>177337383.68082061</v>
      </c>
      <c r="R1384" s="12">
        <f t="shared" si="715"/>
        <v>5014549.8693444058</v>
      </c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3"/>
      <c r="AD1384" s="12" t="s">
        <v>234</v>
      </c>
      <c r="AE1384" s="12">
        <f t="shared" si="713"/>
        <v>2.3289674392593858</v>
      </c>
      <c r="AF1384" s="12">
        <f>R1384/$Q$1390</f>
        <v>6.5855958432686657E-2</v>
      </c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3"/>
    </row>
    <row r="1385" spans="1:43" x14ac:dyDescent="0.25">
      <c r="A1385" s="12" t="s">
        <v>235</v>
      </c>
      <c r="B1385">
        <v>11387683</v>
      </c>
      <c r="C1385">
        <v>320727</v>
      </c>
      <c r="F1385" s="12"/>
      <c r="G1385" s="12"/>
      <c r="H1385" s="12"/>
      <c r="I1385" s="12"/>
      <c r="J1385" s="12"/>
      <c r="K1385" s="12"/>
      <c r="L1385" s="12"/>
      <c r="M1385" s="12"/>
      <c r="N1385" s="12">
        <v>3.3537949993383345</v>
      </c>
      <c r="O1385" s="13"/>
      <c r="P1385" s="12" t="s">
        <v>235</v>
      </c>
      <c r="Q1385" s="12">
        <f t="shared" ref="Q1385:Q1389" si="716">B1385*$N1385</f>
        <v>38191954.299450159</v>
      </c>
      <c r="R1385" s="12">
        <f t="shared" ref="R1385:R1389" si="717">C1385*$N1385</f>
        <v>1075652.6087527859</v>
      </c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3"/>
      <c r="AD1385" s="12" t="s">
        <v>235</v>
      </c>
      <c r="AE1385" s="12">
        <f t="shared" si="713"/>
        <v>0.5015739837754345</v>
      </c>
      <c r="AF1385" s="12">
        <f>R1385/$Q$1390</f>
        <v>1.4126518897157903E-2</v>
      </c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3"/>
    </row>
    <row r="1386" spans="1:43" x14ac:dyDescent="0.25">
      <c r="A1386" s="12" t="s">
        <v>236</v>
      </c>
      <c r="B1386">
        <v>375054</v>
      </c>
      <c r="F1386" s="12"/>
      <c r="G1386" s="12"/>
      <c r="H1386" s="12"/>
      <c r="I1386" s="12"/>
      <c r="J1386" s="12"/>
      <c r="K1386" s="12"/>
      <c r="L1386" s="12"/>
      <c r="M1386" s="12"/>
      <c r="N1386" s="12">
        <v>3.7705854651120836</v>
      </c>
      <c r="O1386" s="13"/>
      <c r="P1386" s="12" t="s">
        <v>236</v>
      </c>
      <c r="Q1386" s="12">
        <f t="shared" si="716"/>
        <v>1414173.1610321475</v>
      </c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3"/>
      <c r="AD1386" s="12" t="s">
        <v>236</v>
      </c>
      <c r="AE1386" s="12">
        <f t="shared" si="713"/>
        <v>1.8572300871689228E-2</v>
      </c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3"/>
    </row>
    <row r="1387" spans="1:43" x14ac:dyDescent="0.25">
      <c r="A1387" s="12" t="s">
        <v>237</v>
      </c>
      <c r="B1387">
        <v>4179421</v>
      </c>
      <c r="C1387">
        <v>122591</v>
      </c>
      <c r="F1387" s="12"/>
      <c r="G1387" s="12"/>
      <c r="H1387" s="12"/>
      <c r="I1387" s="12"/>
      <c r="J1387" s="12"/>
      <c r="K1387" s="12"/>
      <c r="L1387" s="12"/>
      <c r="M1387" s="12"/>
      <c r="N1387" s="12">
        <v>10.154589962199262</v>
      </c>
      <c r="O1387" s="13"/>
      <c r="P1387" s="12" t="s">
        <v>237</v>
      </c>
      <c r="Q1387" s="12">
        <f t="shared" si="716"/>
        <v>42440306.534404799</v>
      </c>
      <c r="R1387" s="12">
        <f t="shared" si="717"/>
        <v>1244861.3380559697</v>
      </c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3"/>
      <c r="AD1387" s="12" t="s">
        <v>237</v>
      </c>
      <c r="AE1387" s="12">
        <f t="shared" si="713"/>
        <v>0.55736748777525857</v>
      </c>
      <c r="AF1387" s="12">
        <f>R1387/$Q$1390</f>
        <v>1.6348732921104794E-2</v>
      </c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3"/>
    </row>
    <row r="1388" spans="1:43" x14ac:dyDescent="0.25">
      <c r="A1388" s="12" t="s">
        <v>238</v>
      </c>
      <c r="B1388">
        <v>4125142</v>
      </c>
      <c r="C1388">
        <v>107858</v>
      </c>
      <c r="F1388" s="12"/>
      <c r="G1388" s="12"/>
      <c r="H1388" s="12"/>
      <c r="I1388" s="12"/>
      <c r="J1388" s="12"/>
      <c r="K1388" s="12"/>
      <c r="L1388" s="12"/>
      <c r="M1388" s="12"/>
      <c r="N1388" s="12">
        <v>2.4585723137428261</v>
      </c>
      <c r="O1388" s="13"/>
      <c r="P1388" s="12" t="s">
        <v>238</v>
      </c>
      <c r="Q1388" s="12">
        <f t="shared" si="716"/>
        <v>10141959.91145771</v>
      </c>
      <c r="R1388" s="12">
        <f t="shared" si="717"/>
        <v>265176.69261567376</v>
      </c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3"/>
      <c r="AD1388" s="12" t="s">
        <v>238</v>
      </c>
      <c r="AE1388" s="12">
        <f t="shared" si="713"/>
        <v>0.13319410670099782</v>
      </c>
      <c r="AF1388" s="12">
        <f>R1388/$Q$1390</f>
        <v>3.4825588938650408E-3</v>
      </c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3"/>
    </row>
    <row r="1389" spans="1:43" x14ac:dyDescent="0.25">
      <c r="A1389" s="12" t="s">
        <v>239</v>
      </c>
      <c r="B1389">
        <v>20120578</v>
      </c>
      <c r="C1389">
        <v>479458</v>
      </c>
      <c r="F1389" s="12"/>
      <c r="G1389" s="12"/>
      <c r="H1389" s="12"/>
      <c r="I1389" s="12"/>
      <c r="J1389" s="12"/>
      <c r="K1389" s="12"/>
      <c r="L1389" s="12"/>
      <c r="M1389" s="12"/>
      <c r="N1389" s="12">
        <v>5.7441821194253215</v>
      </c>
      <c r="O1389" s="13"/>
      <c r="P1389" s="12" t="s">
        <v>239</v>
      </c>
      <c r="Q1389" s="12">
        <f t="shared" si="716"/>
        <v>115576264.3801025</v>
      </c>
      <c r="R1389" s="12">
        <f t="shared" si="717"/>
        <v>2754094.0706154257</v>
      </c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3"/>
      <c r="AD1389" s="12" t="s">
        <v>239</v>
      </c>
      <c r="AE1389" s="12">
        <f t="shared" si="713"/>
        <v>1.5178601990484013</v>
      </c>
      <c r="AF1389" s="12">
        <f>R1389/$Q$1390</f>
        <v>3.6169448776041536E-2</v>
      </c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3"/>
    </row>
    <row r="1390" spans="1:43" ht="15.75" x14ac:dyDescent="0.25">
      <c r="A1390" s="11" t="s">
        <v>240</v>
      </c>
      <c r="B1390" s="12">
        <f t="shared" ref="B1390:M1390" si="718">AVERAGE(B1380:B1384)</f>
        <v>15434701.800000001</v>
      </c>
      <c r="C1390" s="12">
        <f t="shared" si="718"/>
        <v>511046.5</v>
      </c>
      <c r="D1390" s="12" t="e">
        <f t="shared" si="718"/>
        <v>#DIV/0!</v>
      </c>
      <c r="E1390" s="12" t="e">
        <f t="shared" si="718"/>
        <v>#DIV/0!</v>
      </c>
      <c r="F1390" s="12" t="e">
        <f t="shared" si="718"/>
        <v>#DIV/0!</v>
      </c>
      <c r="G1390" s="12" t="e">
        <f t="shared" si="718"/>
        <v>#DIV/0!</v>
      </c>
      <c r="H1390" s="12" t="e">
        <f t="shared" si="718"/>
        <v>#DIV/0!</v>
      </c>
      <c r="I1390" s="12" t="e">
        <f t="shared" si="718"/>
        <v>#DIV/0!</v>
      </c>
      <c r="J1390" s="12" t="e">
        <f t="shared" si="718"/>
        <v>#DIV/0!</v>
      </c>
      <c r="K1390" s="12" t="e">
        <f t="shared" si="718"/>
        <v>#DIV/0!</v>
      </c>
      <c r="L1390" s="12" t="e">
        <f t="shared" si="718"/>
        <v>#DIV/0!</v>
      </c>
      <c r="M1390" s="12" t="e">
        <f t="shared" si="718"/>
        <v>#DIV/0!</v>
      </c>
      <c r="N1390" s="12"/>
      <c r="O1390" s="13"/>
      <c r="P1390" s="11" t="s">
        <v>240</v>
      </c>
      <c r="Q1390" s="12">
        <f>AVERAGE(Q1380:Q1384)</f>
        <v>76144209.099468604</v>
      </c>
      <c r="R1390" s="12">
        <f>AVERAGE(R1380:R1384)</f>
        <v>2529567.5192864509</v>
      </c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3"/>
      <c r="AD1390" s="11" t="s">
        <v>240</v>
      </c>
      <c r="AE1390" s="12">
        <f>AVERAGE(AE1380:AE1384)</f>
        <v>1</v>
      </c>
      <c r="AF1390" s="12">
        <f>AVERAGE(AF1380:AF1384)</f>
        <v>3.3220747174378416E-2</v>
      </c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3"/>
    </row>
    <row r="1391" spans="1:43" ht="15.75" x14ac:dyDescent="0.25">
      <c r="A1391" s="11" t="s">
        <v>241</v>
      </c>
      <c r="B1391" s="12">
        <f>AVERAGE(B1385:B1389)</f>
        <v>8037575.5999999996</v>
      </c>
      <c r="C1391" s="12">
        <f t="shared" ref="C1391:M1391" si="719">AVERAGE(C1385:C1389)</f>
        <v>257658.5</v>
      </c>
      <c r="D1391" s="12" t="e">
        <f t="shared" si="719"/>
        <v>#DIV/0!</v>
      </c>
      <c r="E1391" s="12" t="e">
        <f t="shared" si="719"/>
        <v>#DIV/0!</v>
      </c>
      <c r="F1391" s="12" t="e">
        <f t="shared" si="719"/>
        <v>#DIV/0!</v>
      </c>
      <c r="G1391" s="12" t="e">
        <f t="shared" si="719"/>
        <v>#DIV/0!</v>
      </c>
      <c r="H1391" s="12" t="e">
        <f t="shared" si="719"/>
        <v>#DIV/0!</v>
      </c>
      <c r="I1391" s="12" t="e">
        <f t="shared" si="719"/>
        <v>#DIV/0!</v>
      </c>
      <c r="J1391" s="12" t="e">
        <f t="shared" si="719"/>
        <v>#DIV/0!</v>
      </c>
      <c r="K1391" s="12" t="e">
        <f t="shared" si="719"/>
        <v>#DIV/0!</v>
      </c>
      <c r="L1391" s="12" t="e">
        <f t="shared" si="719"/>
        <v>#DIV/0!</v>
      </c>
      <c r="M1391" s="12" t="e">
        <f t="shared" si="719"/>
        <v>#DIV/0!</v>
      </c>
      <c r="N1391" s="12"/>
      <c r="O1391" s="13"/>
      <c r="P1391" s="11" t="s">
        <v>241</v>
      </c>
      <c r="Q1391" s="12">
        <f>AVERAGE(Q1385:Q1389)</f>
        <v>41552931.657289468</v>
      </c>
      <c r="R1391" s="12">
        <f t="shared" ref="R1391" si="720">AVERAGE(R1385:R1389)</f>
        <v>1334946.1775099637</v>
      </c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3"/>
      <c r="AD1391" s="11" t="s">
        <v>241</v>
      </c>
      <c r="AE1391" s="12">
        <f>AVERAGE(AE1385:AE1389)</f>
        <v>0.54571361563435627</v>
      </c>
      <c r="AF1391" s="12">
        <f>AVERAGE(AF1385:AF1389)</f>
        <v>1.753181487204232E-2</v>
      </c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3"/>
    </row>
    <row r="1392" spans="1:43" ht="15.75" x14ac:dyDescent="0.25">
      <c r="A1392" s="11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5"/>
      <c r="P1392" s="11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5"/>
      <c r="AD1392" s="11" t="s">
        <v>242</v>
      </c>
      <c r="AE1392" s="14">
        <f>TTEST(AE1380:AE1384,AE1385:AE1389,1,2)</f>
        <v>0.17920011316994164</v>
      </c>
      <c r="AF1392" s="14">
        <f>TTEST(AF1380:AF1384,AF1385:AF1389,1,2)</f>
        <v>0.1398234939018389</v>
      </c>
      <c r="AG1392" s="14"/>
      <c r="AH1392" s="14"/>
      <c r="AI1392" s="14"/>
      <c r="AJ1392" s="14"/>
      <c r="AK1392" s="14"/>
      <c r="AL1392" s="14"/>
      <c r="AM1392" s="14"/>
      <c r="AN1392" s="14"/>
      <c r="AO1392" s="14"/>
      <c r="AP1392" s="14"/>
      <c r="AQ1392" s="15"/>
    </row>
    <row r="1393" spans="1:43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</row>
    <row r="1394" spans="1:43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</row>
    <row r="1395" spans="1:43" ht="15.75" x14ac:dyDescent="0.25">
      <c r="A1395" s="11" t="s">
        <v>216</v>
      </c>
      <c r="B1395" s="17" t="s">
        <v>256</v>
      </c>
      <c r="C1395" s="17"/>
      <c r="D1395" s="17"/>
      <c r="E1395" s="17"/>
      <c r="F1395" s="17"/>
      <c r="G1395" s="17"/>
      <c r="H1395" s="17"/>
      <c r="I1395" s="17"/>
      <c r="J1395" s="17"/>
      <c r="K1395" s="17"/>
      <c r="L1395" s="17"/>
      <c r="M1395" s="12"/>
      <c r="N1395" s="12"/>
      <c r="O1395" s="13"/>
      <c r="P1395" s="11" t="s">
        <v>217</v>
      </c>
      <c r="Q1395" s="17" t="str">
        <f>B1395</f>
        <v>Cytidine</v>
      </c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2"/>
      <c r="AC1395" s="13"/>
      <c r="AD1395" s="11" t="s">
        <v>214</v>
      </c>
      <c r="AE1395" s="17" t="str">
        <f>B1395</f>
        <v>Cytidine</v>
      </c>
      <c r="AF1395" s="17"/>
      <c r="AG1395" s="17"/>
      <c r="AH1395" s="17"/>
      <c r="AI1395" s="17"/>
      <c r="AJ1395" s="17"/>
      <c r="AK1395" s="17"/>
      <c r="AL1395" s="17"/>
      <c r="AM1395" s="17"/>
      <c r="AN1395" s="17"/>
      <c r="AO1395" s="17"/>
      <c r="AP1395" s="12"/>
      <c r="AQ1395" s="13"/>
    </row>
    <row r="1396" spans="1:43" x14ac:dyDescent="0.25">
      <c r="A1396" s="12"/>
      <c r="B1396" s="14" t="s">
        <v>218</v>
      </c>
      <c r="C1396" s="14" t="s">
        <v>219</v>
      </c>
      <c r="D1396" s="14" t="s">
        <v>220</v>
      </c>
      <c r="E1396" s="14" t="s">
        <v>221</v>
      </c>
      <c r="F1396" s="14" t="s">
        <v>222</v>
      </c>
      <c r="G1396" s="14" t="s">
        <v>223</v>
      </c>
      <c r="H1396" s="14" t="s">
        <v>224</v>
      </c>
      <c r="I1396" s="14" t="s">
        <v>225</v>
      </c>
      <c r="J1396" s="14" t="s">
        <v>226</v>
      </c>
      <c r="K1396" s="14" t="s">
        <v>227</v>
      </c>
      <c r="L1396" s="14" t="s">
        <v>228</v>
      </c>
      <c r="M1396" s="14" t="s">
        <v>229</v>
      </c>
      <c r="N1396" s="14" t="s">
        <v>213</v>
      </c>
      <c r="O1396" s="13"/>
      <c r="P1396" s="12"/>
      <c r="Q1396" s="14" t="s">
        <v>218</v>
      </c>
      <c r="R1396" s="14" t="s">
        <v>219</v>
      </c>
      <c r="S1396" s="14" t="s">
        <v>220</v>
      </c>
      <c r="T1396" s="14" t="s">
        <v>221</v>
      </c>
      <c r="U1396" s="14" t="s">
        <v>222</v>
      </c>
      <c r="V1396" s="14" t="s">
        <v>223</v>
      </c>
      <c r="W1396" s="14" t="s">
        <v>224</v>
      </c>
      <c r="X1396" s="14" t="s">
        <v>225</v>
      </c>
      <c r="Y1396" s="14" t="s">
        <v>226</v>
      </c>
      <c r="Z1396" s="14" t="s">
        <v>227</v>
      </c>
      <c r="AA1396" s="14" t="s">
        <v>228</v>
      </c>
      <c r="AB1396" s="14" t="s">
        <v>229</v>
      </c>
      <c r="AC1396" s="13"/>
      <c r="AD1396" s="12"/>
      <c r="AE1396" s="14" t="s">
        <v>218</v>
      </c>
      <c r="AF1396" s="14" t="s">
        <v>219</v>
      </c>
      <c r="AG1396" s="14" t="s">
        <v>220</v>
      </c>
      <c r="AH1396" s="14" t="s">
        <v>221</v>
      </c>
      <c r="AI1396" s="14" t="s">
        <v>222</v>
      </c>
      <c r="AJ1396" s="14" t="s">
        <v>223</v>
      </c>
      <c r="AK1396" s="14" t="s">
        <v>224</v>
      </c>
      <c r="AL1396" s="14" t="s">
        <v>225</v>
      </c>
      <c r="AM1396" s="14" t="s">
        <v>226</v>
      </c>
      <c r="AN1396" s="14" t="s">
        <v>227</v>
      </c>
      <c r="AO1396" s="14" t="s">
        <v>228</v>
      </c>
      <c r="AP1396" s="14" t="s">
        <v>229</v>
      </c>
      <c r="AQ1396" s="13"/>
    </row>
    <row r="1397" spans="1:43" x14ac:dyDescent="0.25">
      <c r="A1397" s="12" t="s">
        <v>230</v>
      </c>
      <c r="F1397" s="12"/>
      <c r="H1397" s="12"/>
      <c r="I1397" s="12"/>
      <c r="J1397" s="12"/>
      <c r="K1397" s="12"/>
      <c r="L1397" s="12"/>
      <c r="M1397" s="12"/>
      <c r="N1397" s="12">
        <v>3.6634621409977131</v>
      </c>
      <c r="O1397" s="13"/>
      <c r="P1397" s="12" t="s">
        <v>230</v>
      </c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3"/>
      <c r="AD1397" s="12" t="s">
        <v>230</v>
      </c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3"/>
    </row>
    <row r="1398" spans="1:43" x14ac:dyDescent="0.25">
      <c r="A1398" s="12" t="s">
        <v>231</v>
      </c>
      <c r="B1398">
        <v>98498</v>
      </c>
      <c r="F1398" s="12"/>
      <c r="G1398">
        <v>72098</v>
      </c>
      <c r="H1398" s="12"/>
      <c r="I1398" s="12"/>
      <c r="J1398" s="12"/>
      <c r="K1398" s="12"/>
      <c r="L1398" s="12"/>
      <c r="M1398" s="12"/>
      <c r="N1398" s="12">
        <v>52.663271584675194</v>
      </c>
      <c r="O1398" s="13"/>
      <c r="P1398" s="12" t="s">
        <v>231</v>
      </c>
      <c r="Q1398" s="12">
        <f t="shared" ref="Q1398:Q1401" si="721">B1398*$N1398</f>
        <v>5187226.924547337</v>
      </c>
      <c r="R1398" s="12"/>
      <c r="S1398" s="12"/>
      <c r="T1398" s="12"/>
      <c r="U1398" s="12"/>
      <c r="V1398" s="12">
        <f t="shared" ref="V1398:V1401" si="722">G1398*$N1398</f>
        <v>3796916.5547119123</v>
      </c>
      <c r="W1398" s="12"/>
      <c r="X1398" s="12"/>
      <c r="Y1398" s="12"/>
      <c r="Z1398" s="12"/>
      <c r="AA1398" s="12"/>
      <c r="AB1398" s="12"/>
      <c r="AC1398" s="13"/>
      <c r="AD1398" s="12" t="s">
        <v>231</v>
      </c>
      <c r="AE1398" s="12">
        <f>Q1398/$Q$1407</f>
        <v>2.7886961878800598</v>
      </c>
      <c r="AF1398" s="12"/>
      <c r="AG1398" s="12"/>
      <c r="AH1398" s="12"/>
      <c r="AI1398" s="12"/>
      <c r="AJ1398" s="12">
        <f>V1398/$Q$1407</f>
        <v>2.0412538097603665</v>
      </c>
      <c r="AK1398" s="12"/>
      <c r="AL1398" s="12"/>
      <c r="AM1398" s="12"/>
      <c r="AN1398" s="12"/>
      <c r="AO1398" s="12"/>
      <c r="AP1398" s="12"/>
      <c r="AQ1398" s="13"/>
    </row>
    <row r="1399" spans="1:43" x14ac:dyDescent="0.25">
      <c r="A1399" s="12" t="s">
        <v>232</v>
      </c>
      <c r="B1399">
        <v>138979</v>
      </c>
      <c r="F1399" s="12"/>
      <c r="G1399">
        <v>44479</v>
      </c>
      <c r="H1399" s="12"/>
      <c r="I1399" s="12"/>
      <c r="J1399" s="12"/>
      <c r="K1399" s="12"/>
      <c r="L1399" s="12"/>
      <c r="M1399" s="12"/>
      <c r="N1399" s="12">
        <v>5.27428246560173</v>
      </c>
      <c r="O1399" s="13"/>
      <c r="P1399" s="12" t="s">
        <v>232</v>
      </c>
      <c r="Q1399" s="12">
        <f t="shared" si="721"/>
        <v>733014.50278686278</v>
      </c>
      <c r="R1399" s="12"/>
      <c r="S1399" s="12"/>
      <c r="T1399" s="12"/>
      <c r="U1399" s="12"/>
      <c r="V1399" s="12">
        <f t="shared" si="722"/>
        <v>234594.80978749934</v>
      </c>
      <c r="W1399" s="12"/>
      <c r="X1399" s="12"/>
      <c r="Y1399" s="12"/>
      <c r="Z1399" s="12"/>
      <c r="AA1399" s="12"/>
      <c r="AB1399" s="12"/>
      <c r="AC1399" s="13"/>
      <c r="AD1399" s="12" t="s">
        <v>232</v>
      </c>
      <c r="AE1399" s="12">
        <f>Q1399/$Q$1407</f>
        <v>0.39407467213532493</v>
      </c>
      <c r="AF1399" s="12"/>
      <c r="AG1399" s="12"/>
      <c r="AH1399" s="12"/>
      <c r="AI1399" s="12"/>
      <c r="AJ1399" s="12">
        <f>V1399/$Q$1407</f>
        <v>0.12612011413168261</v>
      </c>
      <c r="AK1399" s="12"/>
      <c r="AL1399" s="12"/>
      <c r="AM1399" s="12"/>
      <c r="AN1399" s="12"/>
      <c r="AO1399" s="12"/>
      <c r="AP1399" s="12"/>
      <c r="AQ1399" s="13"/>
    </row>
    <row r="1400" spans="1:43" x14ac:dyDescent="0.25">
      <c r="A1400" s="12" t="s">
        <v>233</v>
      </c>
      <c r="B1400">
        <v>294979</v>
      </c>
      <c r="F1400" s="12"/>
      <c r="G1400">
        <v>200640</v>
      </c>
      <c r="H1400" s="12"/>
      <c r="I1400" s="12"/>
      <c r="J1400" s="12"/>
      <c r="K1400" s="12"/>
      <c r="L1400" s="12"/>
      <c r="M1400" s="12"/>
      <c r="N1400" s="12">
        <v>1</v>
      </c>
      <c r="O1400" s="13"/>
      <c r="P1400" s="12" t="s">
        <v>233</v>
      </c>
      <c r="Q1400" s="12">
        <f t="shared" si="721"/>
        <v>294979</v>
      </c>
      <c r="R1400" s="12"/>
      <c r="S1400" s="12"/>
      <c r="T1400" s="12"/>
      <c r="U1400" s="12"/>
      <c r="V1400" s="12">
        <f t="shared" si="722"/>
        <v>200640</v>
      </c>
      <c r="W1400" s="12"/>
      <c r="X1400" s="12"/>
      <c r="Y1400" s="12"/>
      <c r="Z1400" s="12"/>
      <c r="AA1400" s="12"/>
      <c r="AB1400" s="12"/>
      <c r="AC1400" s="13"/>
      <c r="AD1400" s="12" t="s">
        <v>233</v>
      </c>
      <c r="AE1400" s="12">
        <f>Q1400/$Q$1407</f>
        <v>0.15858315527163039</v>
      </c>
      <c r="AF1400" s="12"/>
      <c r="AG1400" s="12"/>
      <c r="AH1400" s="12"/>
      <c r="AI1400" s="12"/>
      <c r="AJ1400" s="12">
        <f>V1400/$Q$1407</f>
        <v>0.10786572696259708</v>
      </c>
      <c r="AK1400" s="12"/>
      <c r="AL1400" s="12"/>
      <c r="AM1400" s="12"/>
      <c r="AN1400" s="12"/>
      <c r="AO1400" s="12"/>
      <c r="AP1400" s="12"/>
      <c r="AQ1400" s="13"/>
    </row>
    <row r="1401" spans="1:43" x14ac:dyDescent="0.25">
      <c r="A1401" s="12" t="s">
        <v>234</v>
      </c>
      <c r="B1401">
        <v>130150</v>
      </c>
      <c r="F1401" s="12"/>
      <c r="G1401">
        <v>47694</v>
      </c>
      <c r="H1401" s="12"/>
      <c r="I1401" s="12"/>
      <c r="J1401" s="12"/>
      <c r="K1401" s="12"/>
      <c r="L1401" s="12"/>
      <c r="M1401" s="12"/>
      <c r="N1401" s="12">
        <v>9.4133004498598787</v>
      </c>
      <c r="O1401" s="13"/>
      <c r="P1401" s="12" t="s">
        <v>234</v>
      </c>
      <c r="Q1401" s="12">
        <f t="shared" si="721"/>
        <v>1225141.0535492632</v>
      </c>
      <c r="R1401" s="12"/>
      <c r="S1401" s="12"/>
      <c r="T1401" s="12"/>
      <c r="U1401" s="12"/>
      <c r="V1401" s="12">
        <f t="shared" si="722"/>
        <v>448957.95165561704</v>
      </c>
      <c r="W1401" s="12"/>
      <c r="X1401" s="12"/>
      <c r="Y1401" s="12"/>
      <c r="Z1401" s="12"/>
      <c r="AA1401" s="12"/>
      <c r="AB1401" s="12"/>
      <c r="AC1401" s="13"/>
      <c r="AD1401" s="12" t="s">
        <v>234</v>
      </c>
      <c r="AE1401" s="12">
        <f>Q1401/$Q$1407</f>
        <v>0.65864598471298519</v>
      </c>
      <c r="AF1401" s="12"/>
      <c r="AG1401" s="12"/>
      <c r="AH1401" s="12"/>
      <c r="AI1401" s="12"/>
      <c r="AJ1401" s="12">
        <f>V1401/$Q$1407</f>
        <v>0.24136351590396554</v>
      </c>
      <c r="AK1401" s="12"/>
      <c r="AL1401" s="12"/>
      <c r="AM1401" s="12"/>
      <c r="AN1401" s="12"/>
      <c r="AO1401" s="12"/>
      <c r="AP1401" s="12"/>
      <c r="AQ1401" s="13"/>
    </row>
    <row r="1402" spans="1:43" x14ac:dyDescent="0.25">
      <c r="A1402" s="12" t="s">
        <v>235</v>
      </c>
      <c r="B1402">
        <v>466973</v>
      </c>
      <c r="F1402" s="12"/>
      <c r="G1402">
        <v>48807</v>
      </c>
      <c r="H1402" s="12"/>
      <c r="I1402" s="12"/>
      <c r="J1402" s="12"/>
      <c r="K1402" s="12"/>
      <c r="L1402" s="12"/>
      <c r="M1402" s="12"/>
      <c r="N1402" s="12">
        <v>3.3537949993383345</v>
      </c>
      <c r="O1402" s="13"/>
      <c r="P1402" s="12" t="s">
        <v>235</v>
      </c>
      <c r="Q1402" s="12">
        <f t="shared" ref="Q1402:Q1406" si="723">B1402*$N1402</f>
        <v>1566131.7122260202</v>
      </c>
      <c r="R1402" s="12"/>
      <c r="S1402" s="12"/>
      <c r="T1402" s="12"/>
      <c r="U1402" s="12"/>
      <c r="V1402" s="12">
        <f t="shared" ref="V1402:V1406" si="724">G1402*$N1402</f>
        <v>163688.67253270608</v>
      </c>
      <c r="W1402" s="12"/>
      <c r="X1402" s="12"/>
      <c r="Y1402" s="12"/>
      <c r="Z1402" s="12"/>
      <c r="AA1402" s="12"/>
      <c r="AB1402" s="12"/>
      <c r="AC1402" s="13"/>
      <c r="AD1402" s="12" t="s">
        <v>235</v>
      </c>
      <c r="AE1402" s="12">
        <f>Q1402/$Q$1407</f>
        <v>0.84196538904723162</v>
      </c>
      <c r="AF1402" s="12"/>
      <c r="AG1402" s="12"/>
      <c r="AH1402" s="12"/>
      <c r="AI1402" s="12"/>
      <c r="AJ1402" s="12">
        <f>V1402/$Q$1407</f>
        <v>8.8000387052845089E-2</v>
      </c>
      <c r="AK1402" s="12"/>
      <c r="AL1402" s="12"/>
      <c r="AM1402" s="12"/>
      <c r="AN1402" s="12"/>
      <c r="AO1402" s="12"/>
      <c r="AP1402" s="12"/>
      <c r="AQ1402" s="13"/>
    </row>
    <row r="1403" spans="1:43" x14ac:dyDescent="0.25">
      <c r="A1403" s="12" t="s">
        <v>236</v>
      </c>
      <c r="F1403" s="12"/>
      <c r="H1403" s="12"/>
      <c r="I1403" s="12"/>
      <c r="J1403" s="12"/>
      <c r="K1403" s="12"/>
      <c r="L1403" s="12"/>
      <c r="M1403" s="12"/>
      <c r="N1403" s="12">
        <v>3.7705854651120836</v>
      </c>
      <c r="O1403" s="13"/>
      <c r="P1403" s="12" t="s">
        <v>236</v>
      </c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3"/>
      <c r="AD1403" s="12" t="s">
        <v>236</v>
      </c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3"/>
    </row>
    <row r="1404" spans="1:43" x14ac:dyDescent="0.25">
      <c r="A1404" s="12" t="s">
        <v>237</v>
      </c>
      <c r="B1404">
        <v>90049</v>
      </c>
      <c r="F1404" s="12"/>
      <c r="G1404">
        <v>10765</v>
      </c>
      <c r="H1404" s="12"/>
      <c r="I1404" s="12"/>
      <c r="J1404" s="12"/>
      <c r="K1404" s="12"/>
      <c r="L1404" s="12"/>
      <c r="M1404" s="12"/>
      <c r="N1404" s="12">
        <v>10.154589962199262</v>
      </c>
      <c r="O1404" s="13"/>
      <c r="P1404" s="12" t="s">
        <v>237</v>
      </c>
      <c r="Q1404" s="12">
        <f t="shared" si="723"/>
        <v>914410.67150608136</v>
      </c>
      <c r="R1404" s="12"/>
      <c r="S1404" s="12"/>
      <c r="T1404" s="12"/>
      <c r="U1404" s="12"/>
      <c r="V1404" s="12">
        <f t="shared" si="724"/>
        <v>109314.16094307505</v>
      </c>
      <c r="W1404" s="12"/>
      <c r="X1404" s="12"/>
      <c r="Y1404" s="12"/>
      <c r="Z1404" s="12"/>
      <c r="AA1404" s="12"/>
      <c r="AB1404" s="12"/>
      <c r="AC1404" s="13"/>
      <c r="AD1404" s="12" t="s">
        <v>237</v>
      </c>
      <c r="AE1404" s="12">
        <f>Q1404/$Q$1407</f>
        <v>0.4915947559029108</v>
      </c>
      <c r="AF1404" s="12"/>
      <c r="AG1404" s="12"/>
      <c r="AH1404" s="12"/>
      <c r="AI1404" s="12"/>
      <c r="AJ1404" s="12">
        <f>V1404/$Q$1407</f>
        <v>5.8768198950513988E-2</v>
      </c>
      <c r="AK1404" s="12"/>
      <c r="AL1404" s="12"/>
      <c r="AM1404" s="12"/>
      <c r="AN1404" s="12"/>
      <c r="AO1404" s="12"/>
      <c r="AP1404" s="12"/>
      <c r="AQ1404" s="13"/>
    </row>
    <row r="1405" spans="1:43" x14ac:dyDescent="0.25">
      <c r="A1405" s="12" t="s">
        <v>238</v>
      </c>
      <c r="B1405">
        <v>587685</v>
      </c>
      <c r="F1405" s="12"/>
      <c r="G1405">
        <v>314909</v>
      </c>
      <c r="H1405" s="12"/>
      <c r="I1405" s="12"/>
      <c r="J1405" s="12"/>
      <c r="K1405" s="12"/>
      <c r="L1405" s="12"/>
      <c r="M1405" s="12"/>
      <c r="N1405" s="12">
        <v>2.4585723137428261</v>
      </c>
      <c r="O1405" s="13"/>
      <c r="P1405" s="12" t="s">
        <v>238</v>
      </c>
      <c r="Q1405" s="12">
        <f t="shared" si="723"/>
        <v>1444866.0702019527</v>
      </c>
      <c r="R1405" s="12"/>
      <c r="S1405" s="12"/>
      <c r="T1405" s="12"/>
      <c r="U1405" s="12"/>
      <c r="V1405" s="12">
        <f t="shared" si="724"/>
        <v>774226.54874843964</v>
      </c>
      <c r="W1405" s="12"/>
      <c r="X1405" s="12"/>
      <c r="Y1405" s="12"/>
      <c r="Z1405" s="12"/>
      <c r="AA1405" s="12"/>
      <c r="AB1405" s="12"/>
      <c r="AC1405" s="13"/>
      <c r="AD1405" s="12" t="s">
        <v>238</v>
      </c>
      <c r="AE1405" s="12">
        <f>Q1405/$Q$1407</f>
        <v>0.77677197481022953</v>
      </c>
      <c r="AF1405" s="12"/>
      <c r="AG1405" s="12"/>
      <c r="AH1405" s="12"/>
      <c r="AI1405" s="12"/>
      <c r="AJ1405" s="12">
        <f>V1405/$Q$1407</f>
        <v>0.41623060962167585</v>
      </c>
      <c r="AK1405" s="12"/>
      <c r="AL1405" s="12"/>
      <c r="AM1405" s="12"/>
      <c r="AN1405" s="12"/>
      <c r="AO1405" s="12"/>
      <c r="AP1405" s="12"/>
      <c r="AQ1405" s="13"/>
    </row>
    <row r="1406" spans="1:43" x14ac:dyDescent="0.25">
      <c r="A1406" s="12" t="s">
        <v>239</v>
      </c>
      <c r="B1406">
        <v>52139</v>
      </c>
      <c r="F1406" s="12"/>
      <c r="G1406">
        <v>15336</v>
      </c>
      <c r="H1406" s="12"/>
      <c r="I1406" s="12"/>
      <c r="J1406" s="12"/>
      <c r="K1406" s="12"/>
      <c r="L1406" s="12"/>
      <c r="M1406" s="12"/>
      <c r="N1406" s="12">
        <v>5.7441821194253215</v>
      </c>
      <c r="O1406" s="13"/>
      <c r="P1406" s="12" t="s">
        <v>239</v>
      </c>
      <c r="Q1406" s="12">
        <f t="shared" si="723"/>
        <v>299495.91152471682</v>
      </c>
      <c r="R1406" s="12"/>
      <c r="S1406" s="12"/>
      <c r="T1406" s="12"/>
      <c r="U1406" s="12"/>
      <c r="V1406" s="12">
        <f t="shared" si="724"/>
        <v>88092.77698350673</v>
      </c>
      <c r="W1406" s="12"/>
      <c r="X1406" s="12"/>
      <c r="Y1406" s="12"/>
      <c r="Z1406" s="12"/>
      <c r="AA1406" s="12"/>
      <c r="AB1406" s="12"/>
      <c r="AC1406" s="13"/>
      <c r="AD1406" s="12" t="s">
        <v>239</v>
      </c>
      <c r="AE1406" s="12">
        <f>Q1406/$Q$1407</f>
        <v>0.16101148434479284</v>
      </c>
      <c r="AF1406" s="12"/>
      <c r="AG1406" s="12"/>
      <c r="AH1406" s="12"/>
      <c r="AI1406" s="12"/>
      <c r="AJ1406" s="12">
        <f>V1406/$Q$1407</f>
        <v>4.7359407044855924E-2</v>
      </c>
      <c r="AK1406" s="12"/>
      <c r="AL1406" s="12"/>
      <c r="AM1406" s="12"/>
      <c r="AN1406" s="12"/>
      <c r="AO1406" s="12"/>
      <c r="AP1406" s="12"/>
      <c r="AQ1406" s="13"/>
    </row>
    <row r="1407" spans="1:43" ht="15.75" x14ac:dyDescent="0.25">
      <c r="A1407" s="11" t="s">
        <v>240</v>
      </c>
      <c r="B1407" s="12">
        <f t="shared" ref="B1407:M1407" si="725">AVERAGE(B1397:B1401)</f>
        <v>165651.5</v>
      </c>
      <c r="C1407" s="12" t="e">
        <f t="shared" si="725"/>
        <v>#DIV/0!</v>
      </c>
      <c r="D1407" s="12" t="e">
        <f t="shared" si="725"/>
        <v>#DIV/0!</v>
      </c>
      <c r="E1407" s="12" t="e">
        <f t="shared" si="725"/>
        <v>#DIV/0!</v>
      </c>
      <c r="F1407" s="12" t="e">
        <f t="shared" si="725"/>
        <v>#DIV/0!</v>
      </c>
      <c r="G1407" s="12">
        <f t="shared" si="725"/>
        <v>91227.75</v>
      </c>
      <c r="H1407" s="12" t="e">
        <f t="shared" si="725"/>
        <v>#DIV/0!</v>
      </c>
      <c r="I1407" s="12" t="e">
        <f t="shared" si="725"/>
        <v>#DIV/0!</v>
      </c>
      <c r="J1407" s="12" t="e">
        <f t="shared" si="725"/>
        <v>#DIV/0!</v>
      </c>
      <c r="K1407" s="12" t="e">
        <f t="shared" si="725"/>
        <v>#DIV/0!</v>
      </c>
      <c r="L1407" s="12" t="e">
        <f t="shared" si="725"/>
        <v>#DIV/0!</v>
      </c>
      <c r="M1407" s="12" t="e">
        <f t="shared" si="725"/>
        <v>#DIV/0!</v>
      </c>
      <c r="N1407" s="12"/>
      <c r="O1407" s="13"/>
      <c r="P1407" s="11" t="s">
        <v>240</v>
      </c>
      <c r="Q1407" s="12">
        <f>AVERAGE(Q1397:Q1401)</f>
        <v>1860090.3702208656</v>
      </c>
      <c r="R1407" s="12"/>
      <c r="S1407" s="12"/>
      <c r="T1407" s="12"/>
      <c r="U1407" s="12"/>
      <c r="V1407" s="12">
        <f>AVERAGE(V1397:V1401)</f>
        <v>1170277.3290387571</v>
      </c>
      <c r="W1407" s="12"/>
      <c r="X1407" s="12"/>
      <c r="Y1407" s="12"/>
      <c r="Z1407" s="12"/>
      <c r="AA1407" s="12"/>
      <c r="AB1407" s="12"/>
      <c r="AC1407" s="13"/>
      <c r="AD1407" s="11" t="s">
        <v>240</v>
      </c>
      <c r="AE1407" s="12">
        <f>AVERAGE(AE1397:AE1401)</f>
        <v>1</v>
      </c>
      <c r="AF1407" s="12"/>
      <c r="AG1407" s="12"/>
      <c r="AH1407" s="12"/>
      <c r="AI1407" s="12"/>
      <c r="AJ1407" s="12">
        <f>AVERAGE(AJ1397:AJ1401)</f>
        <v>0.62915079168965293</v>
      </c>
      <c r="AK1407" s="12"/>
      <c r="AL1407" s="12"/>
      <c r="AM1407" s="12"/>
      <c r="AN1407" s="12"/>
      <c r="AO1407" s="12"/>
      <c r="AP1407" s="12"/>
      <c r="AQ1407" s="13"/>
    </row>
    <row r="1408" spans="1:43" ht="15.75" x14ac:dyDescent="0.25">
      <c r="A1408" s="11" t="s">
        <v>241</v>
      </c>
      <c r="B1408" s="12">
        <f>AVERAGE(B1402:B1406)</f>
        <v>299211.5</v>
      </c>
      <c r="C1408" s="12" t="e">
        <f t="shared" ref="C1408:M1408" si="726">AVERAGE(C1402:C1406)</f>
        <v>#DIV/0!</v>
      </c>
      <c r="D1408" s="12" t="e">
        <f t="shared" si="726"/>
        <v>#DIV/0!</v>
      </c>
      <c r="E1408" s="12" t="e">
        <f t="shared" si="726"/>
        <v>#DIV/0!</v>
      </c>
      <c r="F1408" s="12" t="e">
        <f t="shared" si="726"/>
        <v>#DIV/0!</v>
      </c>
      <c r="G1408" s="12">
        <f t="shared" si="726"/>
        <v>97454.25</v>
      </c>
      <c r="H1408" s="12" t="e">
        <f t="shared" si="726"/>
        <v>#DIV/0!</v>
      </c>
      <c r="I1408" s="12" t="e">
        <f t="shared" si="726"/>
        <v>#DIV/0!</v>
      </c>
      <c r="J1408" s="12" t="e">
        <f t="shared" si="726"/>
        <v>#DIV/0!</v>
      </c>
      <c r="K1408" s="12" t="e">
        <f t="shared" si="726"/>
        <v>#DIV/0!</v>
      </c>
      <c r="L1408" s="12" t="e">
        <f t="shared" si="726"/>
        <v>#DIV/0!</v>
      </c>
      <c r="M1408" s="12" t="e">
        <f t="shared" si="726"/>
        <v>#DIV/0!</v>
      </c>
      <c r="N1408" s="12"/>
      <c r="O1408" s="13"/>
      <c r="P1408" s="11" t="s">
        <v>241</v>
      </c>
      <c r="Q1408" s="12">
        <f>AVERAGE(Q1402:Q1406)</f>
        <v>1056226.0913646927</v>
      </c>
      <c r="R1408" s="12"/>
      <c r="S1408" s="12"/>
      <c r="T1408" s="12"/>
      <c r="U1408" s="12"/>
      <c r="V1408" s="12">
        <f t="shared" ref="V1408" si="727">AVERAGE(V1402:V1406)</f>
        <v>283830.53980193188</v>
      </c>
      <c r="W1408" s="12"/>
      <c r="X1408" s="12"/>
      <c r="Y1408" s="12"/>
      <c r="Z1408" s="12"/>
      <c r="AA1408" s="12"/>
      <c r="AB1408" s="12"/>
      <c r="AC1408" s="13"/>
      <c r="AD1408" s="11" t="s">
        <v>241</v>
      </c>
      <c r="AE1408" s="12">
        <f>AVERAGE(AE1402:AE1406)</f>
        <v>0.56783590102629122</v>
      </c>
      <c r="AF1408" s="12" t="e">
        <f>AVERAGE(AF1402:AF1406)</f>
        <v>#DIV/0!</v>
      </c>
      <c r="AG1408" s="12"/>
      <c r="AH1408" s="12"/>
      <c r="AI1408" s="12"/>
      <c r="AJ1408" s="12">
        <f>AVERAGE(AJ1402:AJ1406)</f>
        <v>0.15258965066747271</v>
      </c>
      <c r="AK1408" s="12"/>
      <c r="AL1408" s="12"/>
      <c r="AM1408" s="12"/>
      <c r="AN1408" s="12"/>
      <c r="AO1408" s="12"/>
      <c r="AP1408" s="12"/>
      <c r="AQ1408" s="13"/>
    </row>
    <row r="1409" spans="1:43" ht="15.75" x14ac:dyDescent="0.25">
      <c r="A1409" s="11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5"/>
      <c r="P1409" s="11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5"/>
      <c r="AD1409" s="11" t="s">
        <v>242</v>
      </c>
      <c r="AE1409" s="14">
        <f>TTEST(AE1397:AE1401,AE1402:AE1406,1,2)</f>
        <v>0.25742622006344973</v>
      </c>
      <c r="AF1409" s="14"/>
      <c r="AG1409" s="14"/>
      <c r="AH1409" s="14"/>
      <c r="AI1409" s="14"/>
      <c r="AJ1409" s="14">
        <f>TTEST(AJ1397:AJ1401,AJ1402:AJ1406,1,2)</f>
        <v>0.17948031695464781</v>
      </c>
      <c r="AK1409" s="14"/>
      <c r="AL1409" s="14"/>
      <c r="AM1409" s="14"/>
      <c r="AN1409" s="14"/>
      <c r="AO1409" s="14"/>
      <c r="AP1409" s="14"/>
      <c r="AQ1409" s="15"/>
    </row>
    <row r="1410" spans="1:43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</row>
    <row r="1411" spans="1:43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</row>
    <row r="1412" spans="1:43" ht="15.75" x14ac:dyDescent="0.25">
      <c r="A1412" s="11" t="s">
        <v>216</v>
      </c>
      <c r="B1412" s="17" t="s">
        <v>101</v>
      </c>
      <c r="C1412" s="17"/>
      <c r="D1412" s="17"/>
      <c r="E1412" s="17"/>
      <c r="F1412" s="17"/>
      <c r="G1412" s="17"/>
      <c r="H1412" s="17"/>
      <c r="I1412" s="17"/>
      <c r="J1412" s="17"/>
      <c r="K1412" s="17"/>
      <c r="L1412" s="17"/>
      <c r="M1412" s="12"/>
      <c r="N1412" s="12"/>
      <c r="O1412" s="13"/>
      <c r="P1412" s="11" t="s">
        <v>217</v>
      </c>
      <c r="Q1412" s="17" t="str">
        <f>B1412</f>
        <v>Cytosine</v>
      </c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2"/>
      <c r="AC1412" s="13"/>
      <c r="AD1412" s="11" t="s">
        <v>214</v>
      </c>
      <c r="AE1412" s="17" t="str">
        <f>B1412</f>
        <v>Cytosine</v>
      </c>
      <c r="AF1412" s="17"/>
      <c r="AG1412" s="17"/>
      <c r="AH1412" s="17"/>
      <c r="AI1412" s="17"/>
      <c r="AJ1412" s="17"/>
      <c r="AK1412" s="17"/>
      <c r="AL1412" s="17"/>
      <c r="AM1412" s="17"/>
      <c r="AN1412" s="17"/>
      <c r="AO1412" s="17"/>
      <c r="AP1412" s="12"/>
      <c r="AQ1412" s="13"/>
    </row>
    <row r="1413" spans="1:43" x14ac:dyDescent="0.25">
      <c r="A1413" s="12"/>
      <c r="B1413" s="14" t="s">
        <v>218</v>
      </c>
      <c r="C1413" s="14" t="s">
        <v>219</v>
      </c>
      <c r="D1413" s="14" t="s">
        <v>220</v>
      </c>
      <c r="E1413" s="14" t="s">
        <v>221</v>
      </c>
      <c r="F1413" s="14" t="s">
        <v>222</v>
      </c>
      <c r="G1413" s="14" t="s">
        <v>223</v>
      </c>
      <c r="H1413" s="14" t="s">
        <v>224</v>
      </c>
      <c r="I1413" s="14" t="s">
        <v>225</v>
      </c>
      <c r="J1413" s="14" t="s">
        <v>226</v>
      </c>
      <c r="K1413" s="14" t="s">
        <v>227</v>
      </c>
      <c r="L1413" s="14" t="s">
        <v>228</v>
      </c>
      <c r="M1413" s="14" t="s">
        <v>229</v>
      </c>
      <c r="N1413" s="14" t="s">
        <v>213</v>
      </c>
      <c r="O1413" s="13"/>
      <c r="P1413" s="12"/>
      <c r="Q1413" s="14" t="s">
        <v>218</v>
      </c>
      <c r="R1413" s="14" t="s">
        <v>219</v>
      </c>
      <c r="S1413" s="14" t="s">
        <v>220</v>
      </c>
      <c r="T1413" s="14" t="s">
        <v>221</v>
      </c>
      <c r="U1413" s="14" t="s">
        <v>222</v>
      </c>
      <c r="V1413" s="14" t="s">
        <v>223</v>
      </c>
      <c r="W1413" s="14" t="s">
        <v>224</v>
      </c>
      <c r="X1413" s="14" t="s">
        <v>225</v>
      </c>
      <c r="Y1413" s="14" t="s">
        <v>226</v>
      </c>
      <c r="Z1413" s="14" t="s">
        <v>227</v>
      </c>
      <c r="AA1413" s="14" t="s">
        <v>228</v>
      </c>
      <c r="AB1413" s="14" t="s">
        <v>229</v>
      </c>
      <c r="AC1413" s="13"/>
      <c r="AD1413" s="12"/>
      <c r="AE1413" s="14" t="s">
        <v>218</v>
      </c>
      <c r="AF1413" s="14" t="s">
        <v>219</v>
      </c>
      <c r="AG1413" s="14" t="s">
        <v>220</v>
      </c>
      <c r="AH1413" s="14" t="s">
        <v>221</v>
      </c>
      <c r="AI1413" s="14" t="s">
        <v>222</v>
      </c>
      <c r="AJ1413" s="14" t="s">
        <v>223</v>
      </c>
      <c r="AK1413" s="14" t="s">
        <v>224</v>
      </c>
      <c r="AL1413" s="14" t="s">
        <v>225</v>
      </c>
      <c r="AM1413" s="14" t="s">
        <v>226</v>
      </c>
      <c r="AN1413" s="14" t="s">
        <v>227</v>
      </c>
      <c r="AO1413" s="14" t="s">
        <v>228</v>
      </c>
      <c r="AP1413" s="14" t="s">
        <v>229</v>
      </c>
      <c r="AQ1413" s="13"/>
    </row>
    <row r="1414" spans="1:43" x14ac:dyDescent="0.25">
      <c r="A1414" s="12" t="s">
        <v>230</v>
      </c>
      <c r="G1414" s="12"/>
      <c r="H1414" s="12"/>
      <c r="I1414" s="12"/>
      <c r="J1414" s="12"/>
      <c r="K1414" s="12"/>
      <c r="L1414" s="12"/>
      <c r="M1414" s="12"/>
      <c r="N1414" s="12">
        <v>3.6634621409977131</v>
      </c>
      <c r="O1414" s="13"/>
      <c r="P1414" s="12" t="s">
        <v>230</v>
      </c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3"/>
      <c r="AD1414" s="12" t="s">
        <v>230</v>
      </c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3"/>
    </row>
    <row r="1415" spans="1:43" x14ac:dyDescent="0.25">
      <c r="A1415" s="12" t="s">
        <v>231</v>
      </c>
      <c r="F1415">
        <v>20376</v>
      </c>
      <c r="G1415" s="12"/>
      <c r="H1415" s="12"/>
      <c r="I1415" s="12"/>
      <c r="J1415" s="12"/>
      <c r="K1415" s="12"/>
      <c r="L1415" s="12"/>
      <c r="M1415" s="12"/>
      <c r="N1415" s="12">
        <v>52.663271584675194</v>
      </c>
      <c r="O1415" s="13"/>
      <c r="P1415" s="12" t="s">
        <v>231</v>
      </c>
      <c r="Q1415" s="12"/>
      <c r="R1415" s="12"/>
      <c r="S1415" s="12"/>
      <c r="T1415" s="12"/>
      <c r="U1415" s="12">
        <f t="shared" ref="U1415:U1418" si="728">F1415*$N1415</f>
        <v>1073066.8218093417</v>
      </c>
      <c r="V1415" s="12"/>
      <c r="W1415" s="12"/>
      <c r="X1415" s="12"/>
      <c r="Y1415" s="12"/>
      <c r="Z1415" s="12"/>
      <c r="AA1415" s="12"/>
      <c r="AB1415" s="12"/>
      <c r="AC1415" s="13"/>
      <c r="AD1415" s="12" t="s">
        <v>231</v>
      </c>
      <c r="AE1415" s="12"/>
      <c r="AF1415" s="12"/>
      <c r="AG1415" s="12"/>
      <c r="AH1415" s="12"/>
      <c r="AI1415" s="12">
        <f t="shared" ref="AI1415:AI1423" si="729">U1415/$Q$1424</f>
        <v>0.40432570491701419</v>
      </c>
      <c r="AJ1415" s="12"/>
      <c r="AK1415" s="12"/>
      <c r="AL1415" s="12"/>
      <c r="AM1415" s="12"/>
      <c r="AN1415" s="12"/>
      <c r="AO1415" s="12"/>
      <c r="AP1415" s="12"/>
      <c r="AQ1415" s="13"/>
    </row>
    <row r="1416" spans="1:43" x14ac:dyDescent="0.25">
      <c r="A1416" s="12" t="s">
        <v>232</v>
      </c>
      <c r="F1416">
        <v>18730</v>
      </c>
      <c r="G1416" s="12"/>
      <c r="H1416" s="12"/>
      <c r="I1416" s="12"/>
      <c r="J1416" s="12"/>
      <c r="K1416" s="12"/>
      <c r="L1416" s="12"/>
      <c r="M1416" s="12"/>
      <c r="N1416" s="12">
        <v>5.27428246560173</v>
      </c>
      <c r="O1416" s="13"/>
      <c r="P1416" s="12" t="s">
        <v>232</v>
      </c>
      <c r="Q1416" s="12"/>
      <c r="R1416" s="12"/>
      <c r="S1416" s="12"/>
      <c r="T1416" s="12"/>
      <c r="U1416" s="12">
        <f t="shared" si="728"/>
        <v>98787.310580720397</v>
      </c>
      <c r="V1416" s="12"/>
      <c r="W1416" s="12"/>
      <c r="X1416" s="12"/>
      <c r="Y1416" s="12"/>
      <c r="Z1416" s="12"/>
      <c r="AA1416" s="12"/>
      <c r="AB1416" s="12"/>
      <c r="AC1416" s="13"/>
      <c r="AD1416" s="12" t="s">
        <v>232</v>
      </c>
      <c r="AE1416" s="12"/>
      <c r="AF1416" s="12"/>
      <c r="AG1416" s="12"/>
      <c r="AH1416" s="12"/>
      <c r="AI1416" s="12">
        <f t="shared" si="729"/>
        <v>3.7222517904390649E-2</v>
      </c>
      <c r="AJ1416" s="12"/>
      <c r="AK1416" s="12"/>
      <c r="AL1416" s="12"/>
      <c r="AM1416" s="12"/>
      <c r="AN1416" s="12"/>
      <c r="AO1416" s="12"/>
      <c r="AP1416" s="12"/>
      <c r="AQ1416" s="13"/>
    </row>
    <row r="1417" spans="1:43" x14ac:dyDescent="0.25">
      <c r="A1417" s="12" t="s">
        <v>233</v>
      </c>
      <c r="B1417">
        <v>1128192</v>
      </c>
      <c r="E1417">
        <v>11132</v>
      </c>
      <c r="F1417">
        <v>11852</v>
      </c>
      <c r="G1417" s="12"/>
      <c r="H1417" s="12"/>
      <c r="I1417" s="12"/>
      <c r="J1417" s="12"/>
      <c r="K1417" s="12"/>
      <c r="L1417" s="12"/>
      <c r="M1417" s="12"/>
      <c r="N1417" s="12">
        <v>1</v>
      </c>
      <c r="O1417" s="13"/>
      <c r="P1417" s="12" t="s">
        <v>233</v>
      </c>
      <c r="Q1417" s="12">
        <f t="shared" ref="Q1417:Q1418" si="730">B1417*$N1417</f>
        <v>1128192</v>
      </c>
      <c r="R1417" s="12"/>
      <c r="S1417" s="12"/>
      <c r="T1417" s="12">
        <f t="shared" ref="T1417" si="731">E1417*$N1417</f>
        <v>11132</v>
      </c>
      <c r="U1417" s="12">
        <f t="shared" si="728"/>
        <v>11852</v>
      </c>
      <c r="V1417" s="12"/>
      <c r="W1417" s="12"/>
      <c r="X1417" s="12"/>
      <c r="Y1417" s="12"/>
      <c r="Z1417" s="12"/>
      <c r="AA1417" s="12"/>
      <c r="AB1417" s="12"/>
      <c r="AC1417" s="13"/>
      <c r="AD1417" s="12" t="s">
        <v>233</v>
      </c>
      <c r="AE1417" s="12">
        <f>Q1417/$Q$1424</f>
        <v>0.42509657032596643</v>
      </c>
      <c r="AF1417" s="12"/>
      <c r="AG1417" s="12"/>
      <c r="AH1417" s="12">
        <f>T1417/$Q$1424</f>
        <v>4.1944766678620824E-3</v>
      </c>
      <c r="AI1417" s="12">
        <f t="shared" si="729"/>
        <v>4.4657687268686123E-3</v>
      </c>
      <c r="AJ1417" s="12"/>
      <c r="AK1417" s="12"/>
      <c r="AL1417" s="12"/>
      <c r="AM1417" s="12"/>
      <c r="AN1417" s="12"/>
      <c r="AO1417" s="12"/>
      <c r="AP1417" s="12"/>
      <c r="AQ1417" s="13"/>
    </row>
    <row r="1418" spans="1:43" x14ac:dyDescent="0.25">
      <c r="A1418" s="12" t="s">
        <v>234</v>
      </c>
      <c r="B1418">
        <v>444025</v>
      </c>
      <c r="F1418">
        <v>20141</v>
      </c>
      <c r="G1418" s="12"/>
      <c r="H1418" s="12"/>
      <c r="I1418" s="12"/>
      <c r="J1418" s="12"/>
      <c r="K1418" s="12"/>
      <c r="L1418" s="12"/>
      <c r="M1418" s="12"/>
      <c r="N1418" s="12">
        <v>9.4133004498598787</v>
      </c>
      <c r="O1418" s="13"/>
      <c r="P1418" s="12" t="s">
        <v>234</v>
      </c>
      <c r="Q1418" s="12">
        <f t="shared" si="730"/>
        <v>4179740.7322490327</v>
      </c>
      <c r="R1418" s="12"/>
      <c r="S1418" s="12"/>
      <c r="T1418" s="12"/>
      <c r="U1418" s="12">
        <f t="shared" si="728"/>
        <v>189593.28436062782</v>
      </c>
      <c r="V1418" s="12"/>
      <c r="W1418" s="12"/>
      <c r="X1418" s="12"/>
      <c r="Y1418" s="12"/>
      <c r="Z1418" s="12"/>
      <c r="AA1418" s="12"/>
      <c r="AB1418" s="12"/>
      <c r="AC1418" s="13"/>
      <c r="AD1418" s="12" t="s">
        <v>234</v>
      </c>
      <c r="AE1418" s="12">
        <f>Q1418/$Q$1424</f>
        <v>1.5749034296740336</v>
      </c>
      <c r="AF1418" s="12"/>
      <c r="AG1418" s="12"/>
      <c r="AH1418" s="12"/>
      <c r="AI1418" s="12">
        <f t="shared" si="729"/>
        <v>7.1437711788896366E-2</v>
      </c>
      <c r="AJ1418" s="12"/>
      <c r="AK1418" s="12"/>
      <c r="AL1418" s="12"/>
      <c r="AM1418" s="12"/>
      <c r="AN1418" s="12"/>
      <c r="AO1418" s="12"/>
      <c r="AP1418" s="12"/>
      <c r="AQ1418" s="13"/>
    </row>
    <row r="1419" spans="1:43" x14ac:dyDescent="0.25">
      <c r="A1419" s="12" t="s">
        <v>235</v>
      </c>
      <c r="B1419">
        <v>6003391</v>
      </c>
      <c r="C1419">
        <v>19022</v>
      </c>
      <c r="F1419">
        <v>22337</v>
      </c>
      <c r="G1419" s="12"/>
      <c r="H1419" s="12"/>
      <c r="I1419" s="12"/>
      <c r="J1419" s="12"/>
      <c r="K1419" s="12"/>
      <c r="L1419" s="12"/>
      <c r="M1419" s="12"/>
      <c r="N1419" s="12">
        <v>3.3537949993383345</v>
      </c>
      <c r="O1419" s="13"/>
      <c r="P1419" s="12" t="s">
        <v>235</v>
      </c>
      <c r="Q1419" s="12">
        <f t="shared" ref="Q1419:Q1422" si="732">B1419*$N1419</f>
        <v>20134142.714872763</v>
      </c>
      <c r="R1419" s="12">
        <f t="shared" ref="R1419" si="733">C1419*$N1419</f>
        <v>63795.888477413799</v>
      </c>
      <c r="S1419" s="12"/>
      <c r="T1419" s="12"/>
      <c r="U1419" s="12">
        <f t="shared" ref="U1419:U1423" si="734">F1419*$N1419</f>
        <v>74913.718900220381</v>
      </c>
      <c r="V1419" s="12"/>
      <c r="W1419" s="12"/>
      <c r="X1419" s="12"/>
      <c r="Y1419" s="12"/>
      <c r="Z1419" s="12"/>
      <c r="AA1419" s="12"/>
      <c r="AB1419" s="12"/>
      <c r="AC1419" s="13"/>
      <c r="AD1419" s="12" t="s">
        <v>235</v>
      </c>
      <c r="AE1419" s="12">
        <f>Q1419/$Q$1424</f>
        <v>7.5864347686794034</v>
      </c>
      <c r="AF1419" s="12">
        <f t="shared" ref="AF1419" si="735">R1419/$Q$1424</f>
        <v>2.4037941584984155E-2</v>
      </c>
      <c r="AG1419" s="12"/>
      <c r="AH1419" s="12"/>
      <c r="AI1419" s="12">
        <f t="shared" si="729"/>
        <v>2.8227079233718387E-2</v>
      </c>
      <c r="AJ1419" s="12"/>
      <c r="AK1419" s="12"/>
      <c r="AL1419" s="12"/>
      <c r="AM1419" s="12"/>
      <c r="AN1419" s="12"/>
      <c r="AO1419" s="12"/>
      <c r="AP1419" s="12"/>
      <c r="AQ1419" s="13"/>
    </row>
    <row r="1420" spans="1:43" x14ac:dyDescent="0.25">
      <c r="A1420" s="12" t="s">
        <v>236</v>
      </c>
      <c r="F1420">
        <v>12391</v>
      </c>
      <c r="G1420" s="12"/>
      <c r="H1420" s="12"/>
      <c r="I1420" s="12"/>
      <c r="J1420" s="12"/>
      <c r="K1420" s="12"/>
      <c r="L1420" s="12"/>
      <c r="M1420" s="12"/>
      <c r="N1420" s="12">
        <v>3.7705854651120836</v>
      </c>
      <c r="O1420" s="13"/>
      <c r="P1420" s="12" t="s">
        <v>236</v>
      </c>
      <c r="Q1420" s="12"/>
      <c r="R1420" s="12"/>
      <c r="S1420" s="12"/>
      <c r="T1420" s="12"/>
      <c r="U1420" s="12">
        <f t="shared" si="734"/>
        <v>46721.32449820383</v>
      </c>
      <c r="V1420" s="12"/>
      <c r="W1420" s="12"/>
      <c r="X1420" s="12"/>
      <c r="Y1420" s="12"/>
      <c r="Z1420" s="12"/>
      <c r="AA1420" s="12"/>
      <c r="AB1420" s="12"/>
      <c r="AC1420" s="13"/>
      <c r="AD1420" s="12" t="s">
        <v>236</v>
      </c>
      <c r="AE1420" s="12"/>
      <c r="AF1420" s="12"/>
      <c r="AG1420" s="12"/>
      <c r="AH1420" s="12"/>
      <c r="AI1420" s="12">
        <f t="shared" si="729"/>
        <v>1.7604339336986081E-2</v>
      </c>
      <c r="AJ1420" s="12"/>
      <c r="AK1420" s="12"/>
      <c r="AL1420" s="12"/>
      <c r="AM1420" s="12"/>
      <c r="AN1420" s="12"/>
      <c r="AO1420" s="12"/>
      <c r="AP1420" s="12"/>
      <c r="AQ1420" s="13"/>
    </row>
    <row r="1421" spans="1:43" x14ac:dyDescent="0.25">
      <c r="A1421" s="12" t="s">
        <v>237</v>
      </c>
      <c r="F1421">
        <v>22347</v>
      </c>
      <c r="G1421" s="12"/>
      <c r="H1421" s="12"/>
      <c r="I1421" s="12"/>
      <c r="J1421" s="12"/>
      <c r="K1421" s="12"/>
      <c r="L1421" s="12"/>
      <c r="M1421" s="12"/>
      <c r="N1421" s="12">
        <v>10.154589962199262</v>
      </c>
      <c r="O1421" s="13"/>
      <c r="P1421" s="12" t="s">
        <v>237</v>
      </c>
      <c r="Q1421" s="12"/>
      <c r="R1421" s="12"/>
      <c r="S1421" s="12"/>
      <c r="T1421" s="12"/>
      <c r="U1421" s="12">
        <f t="shared" si="734"/>
        <v>226924.62188526691</v>
      </c>
      <c r="V1421" s="12"/>
      <c r="W1421" s="12"/>
      <c r="X1421" s="12"/>
      <c r="Y1421" s="12"/>
      <c r="Z1421" s="12"/>
      <c r="AA1421" s="12"/>
      <c r="AB1421" s="12"/>
      <c r="AC1421" s="13"/>
      <c r="AD1421" s="12" t="s">
        <v>237</v>
      </c>
      <c r="AE1421" s="12"/>
      <c r="AF1421" s="12"/>
      <c r="AG1421" s="12"/>
      <c r="AH1421" s="12"/>
      <c r="AI1421" s="12">
        <f t="shared" si="729"/>
        <v>8.5503955431295117E-2</v>
      </c>
      <c r="AJ1421" s="12"/>
      <c r="AK1421" s="12"/>
      <c r="AL1421" s="12"/>
      <c r="AM1421" s="12"/>
      <c r="AN1421" s="12"/>
      <c r="AO1421" s="12"/>
      <c r="AP1421" s="12"/>
      <c r="AQ1421" s="13"/>
    </row>
    <row r="1422" spans="1:43" x14ac:dyDescent="0.25">
      <c r="A1422" s="12" t="s">
        <v>238</v>
      </c>
      <c r="B1422">
        <v>1194782</v>
      </c>
      <c r="F1422">
        <v>12585</v>
      </c>
      <c r="G1422" s="12"/>
      <c r="H1422" s="12"/>
      <c r="I1422" s="12"/>
      <c r="J1422" s="12"/>
      <c r="K1422" s="12"/>
      <c r="L1422" s="12"/>
      <c r="M1422" s="12"/>
      <c r="N1422" s="12">
        <v>2.4585723137428261</v>
      </c>
      <c r="O1422" s="13"/>
      <c r="P1422" s="12" t="s">
        <v>238</v>
      </c>
      <c r="Q1422" s="12">
        <f t="shared" si="732"/>
        <v>2937457.9461582815</v>
      </c>
      <c r="R1422" s="12"/>
      <c r="S1422" s="12"/>
      <c r="T1422" s="12"/>
      <c r="U1422" s="12">
        <f t="shared" si="734"/>
        <v>30941.132568453468</v>
      </c>
      <c r="V1422" s="12"/>
      <c r="W1422" s="12"/>
      <c r="X1422" s="12"/>
      <c r="Y1422" s="12"/>
      <c r="Z1422" s="12"/>
      <c r="AA1422" s="12"/>
      <c r="AB1422" s="12"/>
      <c r="AC1422" s="13"/>
      <c r="AD1422" s="12" t="s">
        <v>238</v>
      </c>
      <c r="AE1422" s="12">
        <f>Q1422/$Q$1424</f>
        <v>1.1068180756366317</v>
      </c>
      <c r="AF1422" s="12"/>
      <c r="AG1422" s="12"/>
      <c r="AH1422" s="12"/>
      <c r="AI1422" s="12">
        <f t="shared" si="729"/>
        <v>1.1658449392346896E-2</v>
      </c>
      <c r="AJ1422" s="12"/>
      <c r="AK1422" s="12"/>
      <c r="AL1422" s="12"/>
      <c r="AM1422" s="12"/>
      <c r="AN1422" s="12"/>
      <c r="AO1422" s="12"/>
      <c r="AP1422" s="12"/>
      <c r="AQ1422" s="13"/>
    </row>
    <row r="1423" spans="1:43" x14ac:dyDescent="0.25">
      <c r="A1423" s="12" t="s">
        <v>239</v>
      </c>
      <c r="F1423">
        <v>15522</v>
      </c>
      <c r="G1423" s="12"/>
      <c r="H1423" s="12"/>
      <c r="I1423" s="12"/>
      <c r="J1423" s="12"/>
      <c r="K1423" s="12"/>
      <c r="L1423" s="12"/>
      <c r="M1423" s="12"/>
      <c r="N1423" s="12">
        <v>5.7441821194253215</v>
      </c>
      <c r="O1423" s="13"/>
      <c r="P1423" s="12" t="s">
        <v>239</v>
      </c>
      <c r="Q1423" s="12"/>
      <c r="R1423" s="12"/>
      <c r="S1423" s="12"/>
      <c r="T1423" s="12"/>
      <c r="U1423" s="12">
        <f t="shared" si="734"/>
        <v>89161.194857719835</v>
      </c>
      <c r="V1423" s="12"/>
      <c r="W1423" s="12"/>
      <c r="X1423" s="12"/>
      <c r="Y1423" s="12"/>
      <c r="Z1423" s="12"/>
      <c r="AA1423" s="12"/>
      <c r="AB1423" s="12"/>
      <c r="AC1423" s="13"/>
      <c r="AD1423" s="12" t="s">
        <v>239</v>
      </c>
      <c r="AE1423" s="12"/>
      <c r="AF1423" s="12"/>
      <c r="AG1423" s="12"/>
      <c r="AH1423" s="12"/>
      <c r="AI1423" s="12">
        <f t="shared" si="729"/>
        <v>3.35954501894907E-2</v>
      </c>
      <c r="AJ1423" s="12"/>
      <c r="AK1423" s="12"/>
      <c r="AL1423" s="12"/>
      <c r="AM1423" s="12"/>
      <c r="AN1423" s="12"/>
      <c r="AO1423" s="12"/>
      <c r="AP1423" s="12"/>
      <c r="AQ1423" s="13"/>
    </row>
    <row r="1424" spans="1:43" ht="15.75" x14ac:dyDescent="0.25">
      <c r="A1424" s="11" t="s">
        <v>240</v>
      </c>
      <c r="B1424" s="12">
        <f t="shared" ref="B1424:M1424" si="736">AVERAGE(B1414:B1418)</f>
        <v>786108.5</v>
      </c>
      <c r="C1424" s="12" t="e">
        <f t="shared" si="736"/>
        <v>#DIV/0!</v>
      </c>
      <c r="D1424" s="12" t="e">
        <f t="shared" si="736"/>
        <v>#DIV/0!</v>
      </c>
      <c r="E1424" s="12">
        <f t="shared" si="736"/>
        <v>11132</v>
      </c>
      <c r="F1424" s="12">
        <f t="shared" si="736"/>
        <v>17774.75</v>
      </c>
      <c r="G1424" s="12" t="e">
        <f t="shared" si="736"/>
        <v>#DIV/0!</v>
      </c>
      <c r="H1424" s="12" t="e">
        <f t="shared" si="736"/>
        <v>#DIV/0!</v>
      </c>
      <c r="I1424" s="12" t="e">
        <f t="shared" si="736"/>
        <v>#DIV/0!</v>
      </c>
      <c r="J1424" s="12" t="e">
        <f t="shared" si="736"/>
        <v>#DIV/0!</v>
      </c>
      <c r="K1424" s="12" t="e">
        <f t="shared" si="736"/>
        <v>#DIV/0!</v>
      </c>
      <c r="L1424" s="12" t="e">
        <f t="shared" si="736"/>
        <v>#DIV/0!</v>
      </c>
      <c r="M1424" s="12" t="e">
        <f t="shared" si="736"/>
        <v>#DIV/0!</v>
      </c>
      <c r="N1424" s="12"/>
      <c r="O1424" s="13"/>
      <c r="P1424" s="11" t="s">
        <v>240</v>
      </c>
      <c r="Q1424" s="12">
        <f>AVERAGE(Q1414:Q1418)</f>
        <v>2653966.3661245164</v>
      </c>
      <c r="R1424" s="12" t="e">
        <f>AVERAGE(R1414:R1418)</f>
        <v>#DIV/0!</v>
      </c>
      <c r="S1424" s="12"/>
      <c r="T1424" s="12">
        <f>AVERAGE(T1414:T1418)</f>
        <v>11132</v>
      </c>
      <c r="U1424" s="12">
        <f>AVERAGE(U1414:U1418)</f>
        <v>343324.85418767249</v>
      </c>
      <c r="V1424" s="12"/>
      <c r="W1424" s="12"/>
      <c r="X1424" s="12"/>
      <c r="Y1424" s="12"/>
      <c r="Z1424" s="12"/>
      <c r="AA1424" s="12"/>
      <c r="AB1424" s="12"/>
      <c r="AC1424" s="13"/>
      <c r="AD1424" s="11" t="s">
        <v>240</v>
      </c>
      <c r="AE1424" s="12">
        <f>AVERAGE(AE1414:AE1418)</f>
        <v>1</v>
      </c>
      <c r="AF1424" s="12"/>
      <c r="AG1424" s="12"/>
      <c r="AH1424" s="12">
        <f>AVERAGE(AH1414:AH1418)</f>
        <v>4.1944766678620824E-3</v>
      </c>
      <c r="AI1424" s="12">
        <f>AVERAGE(AI1414:AI1418)</f>
        <v>0.12936292583429246</v>
      </c>
      <c r="AJ1424" s="12"/>
      <c r="AK1424" s="12"/>
      <c r="AL1424" s="12"/>
      <c r="AM1424" s="12"/>
      <c r="AN1424" s="12"/>
      <c r="AO1424" s="12"/>
      <c r="AP1424" s="12"/>
      <c r="AQ1424" s="13"/>
    </row>
    <row r="1425" spans="1:55" ht="15.75" x14ac:dyDescent="0.25">
      <c r="A1425" s="11" t="s">
        <v>241</v>
      </c>
      <c r="B1425" s="12">
        <f>AVERAGE(B1419:B1423)</f>
        <v>3599086.5</v>
      </c>
      <c r="C1425" s="12">
        <f t="shared" ref="C1425:M1425" si="737">AVERAGE(C1419:C1423)</f>
        <v>19022</v>
      </c>
      <c r="D1425" s="12" t="e">
        <f t="shared" si="737"/>
        <v>#DIV/0!</v>
      </c>
      <c r="E1425" s="12" t="e">
        <f t="shared" si="737"/>
        <v>#DIV/0!</v>
      </c>
      <c r="F1425" s="12">
        <f t="shared" si="737"/>
        <v>17036.400000000001</v>
      </c>
      <c r="G1425" s="12" t="e">
        <f t="shared" si="737"/>
        <v>#DIV/0!</v>
      </c>
      <c r="H1425" s="12" t="e">
        <f t="shared" si="737"/>
        <v>#DIV/0!</v>
      </c>
      <c r="I1425" s="12" t="e">
        <f t="shared" si="737"/>
        <v>#DIV/0!</v>
      </c>
      <c r="J1425" s="12" t="e">
        <f t="shared" si="737"/>
        <v>#DIV/0!</v>
      </c>
      <c r="K1425" s="12" t="e">
        <f t="shared" si="737"/>
        <v>#DIV/0!</v>
      </c>
      <c r="L1425" s="12" t="e">
        <f t="shared" si="737"/>
        <v>#DIV/0!</v>
      </c>
      <c r="M1425" s="12" t="e">
        <f t="shared" si="737"/>
        <v>#DIV/0!</v>
      </c>
      <c r="N1425" s="12"/>
      <c r="O1425" s="13"/>
      <c r="P1425" s="11" t="s">
        <v>241</v>
      </c>
      <c r="Q1425" s="12">
        <f>AVERAGE(Q1419:Q1423)</f>
        <v>11535800.330515523</v>
      </c>
      <c r="R1425" s="12">
        <f t="shared" ref="R1425:U1425" si="738">AVERAGE(R1419:R1423)</f>
        <v>63795.888477413799</v>
      </c>
      <c r="S1425" s="12"/>
      <c r="T1425" s="12" t="e">
        <f t="shared" si="738"/>
        <v>#DIV/0!</v>
      </c>
      <c r="U1425" s="12">
        <f t="shared" si="738"/>
        <v>93732.398541972885</v>
      </c>
      <c r="V1425" s="12"/>
      <c r="W1425" s="12"/>
      <c r="X1425" s="12"/>
      <c r="Y1425" s="12"/>
      <c r="Z1425" s="12"/>
      <c r="AA1425" s="12"/>
      <c r="AB1425" s="12"/>
      <c r="AC1425" s="13"/>
      <c r="AD1425" s="11" t="s">
        <v>241</v>
      </c>
      <c r="AE1425" s="12">
        <f>AVERAGE(AE1419:AE1423)</f>
        <v>4.3466264221580175</v>
      </c>
      <c r="AF1425" s="12">
        <f>AVERAGE(AF1419:AF1423)</f>
        <v>2.4037941584984155E-2</v>
      </c>
      <c r="AG1425" s="12"/>
      <c r="AH1425" s="12" t="e">
        <f>AVERAGE(AH1419:AH1423)</f>
        <v>#DIV/0!</v>
      </c>
      <c r="AI1425" s="12">
        <f>AVERAGE(AI1419:AI1423)</f>
        <v>3.5317854716767433E-2</v>
      </c>
      <c r="AJ1425" s="12"/>
      <c r="AK1425" s="12"/>
      <c r="AL1425" s="12"/>
      <c r="AM1425" s="12"/>
      <c r="AN1425" s="12"/>
      <c r="AO1425" s="12"/>
      <c r="AP1425" s="12"/>
      <c r="AQ1425" s="13"/>
    </row>
    <row r="1426" spans="1:55" ht="15.75" x14ac:dyDescent="0.25">
      <c r="A1426" s="11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5"/>
      <c r="P1426" s="11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5"/>
      <c r="AD1426" s="11" t="s">
        <v>242</v>
      </c>
      <c r="AE1426" s="14">
        <f>TTEST(AE1414:AE1418,AE1419:AE1423,1,2)</f>
        <v>0.20806550795540257</v>
      </c>
      <c r="AF1426" s="14" t="e">
        <f>TTEST(AF1414:AF1418,AF1419:AF1423,1,2)</f>
        <v>#DIV/0!</v>
      </c>
      <c r="AG1426" s="14"/>
      <c r="AH1426" s="14" t="e">
        <f>TTEST(AH1414:AH1418,AH1419:AH1423,1,2)</f>
        <v>#DIV/0!</v>
      </c>
      <c r="AI1426" s="14">
        <f>TTEST(AI1414:AI1418,AI1419:AI1423,1,2)</f>
        <v>0.14655297768715533</v>
      </c>
      <c r="AJ1426" s="14"/>
      <c r="AK1426" s="14"/>
      <c r="AL1426" s="14"/>
      <c r="AM1426" s="14"/>
      <c r="AN1426" s="14"/>
      <c r="AO1426" s="14"/>
      <c r="AP1426" s="14"/>
      <c r="AQ1426" s="15"/>
    </row>
    <row r="1427" spans="1:55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</row>
    <row r="1428" spans="1:55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3"/>
      <c r="AO1428" s="13"/>
      <c r="AP1428" s="13"/>
      <c r="AQ1428" s="13"/>
    </row>
    <row r="1429" spans="1:55" ht="15.75" x14ac:dyDescent="0.25">
      <c r="A1429" s="11" t="s">
        <v>216</v>
      </c>
      <c r="B1429" s="17" t="s">
        <v>55</v>
      </c>
      <c r="C1429" s="17"/>
      <c r="D1429" s="17"/>
      <c r="E1429" s="17"/>
      <c r="F1429" s="17"/>
      <c r="G1429" s="17"/>
      <c r="H1429" s="17"/>
      <c r="I1429" s="17"/>
      <c r="J1429" s="17"/>
      <c r="K1429" s="17"/>
      <c r="L1429" s="17"/>
      <c r="M1429" s="12"/>
      <c r="N1429" s="12"/>
      <c r="O1429" s="12"/>
      <c r="P1429" s="12"/>
      <c r="Q1429" s="12"/>
      <c r="R1429" s="12"/>
      <c r="S1429" s="13"/>
      <c r="T1429" s="11" t="s">
        <v>217</v>
      </c>
      <c r="U1429" s="16" t="str">
        <f>B1429</f>
        <v>Folic acid</v>
      </c>
      <c r="V1429" s="16"/>
      <c r="W1429" s="16"/>
      <c r="X1429" s="16"/>
      <c r="Y1429" s="16"/>
      <c r="Z1429" s="16"/>
      <c r="AA1429" s="16"/>
      <c r="AB1429" s="16"/>
      <c r="AC1429" s="16"/>
      <c r="AD1429" s="16"/>
      <c r="AE1429" s="16"/>
      <c r="AF1429" s="12"/>
      <c r="AG1429" s="12"/>
      <c r="AH1429" s="12"/>
      <c r="AI1429" s="12"/>
      <c r="AJ1429" s="12"/>
      <c r="AK1429" s="13"/>
      <c r="AL1429" s="11" t="s">
        <v>214</v>
      </c>
      <c r="AM1429" s="16" t="str">
        <f>B1429</f>
        <v>Folic acid</v>
      </c>
      <c r="AN1429" s="16"/>
      <c r="AO1429" s="16"/>
      <c r="AP1429" s="16"/>
      <c r="AQ1429" s="16"/>
      <c r="AR1429" s="16"/>
      <c r="AS1429" s="16"/>
      <c r="AT1429" s="16"/>
      <c r="AU1429" s="16"/>
      <c r="AV1429" s="16"/>
      <c r="AW1429" s="16"/>
      <c r="AX1429" s="12"/>
      <c r="AY1429" s="12"/>
      <c r="AZ1429" s="12"/>
      <c r="BA1429" s="12"/>
      <c r="BB1429" s="12"/>
      <c r="BC1429" s="13"/>
    </row>
    <row r="1430" spans="1:55" x14ac:dyDescent="0.25">
      <c r="A1430" s="12"/>
      <c r="B1430" s="14" t="s">
        <v>218</v>
      </c>
      <c r="C1430" s="14" t="s">
        <v>219</v>
      </c>
      <c r="D1430" s="14" t="s">
        <v>220</v>
      </c>
      <c r="E1430" s="14" t="s">
        <v>221</v>
      </c>
      <c r="F1430" s="14" t="s">
        <v>222</v>
      </c>
      <c r="G1430" s="14" t="s">
        <v>223</v>
      </c>
      <c r="H1430" s="14" t="s">
        <v>224</v>
      </c>
      <c r="I1430" s="14" t="s">
        <v>225</v>
      </c>
      <c r="J1430" s="14" t="s">
        <v>226</v>
      </c>
      <c r="K1430" s="14" t="s">
        <v>227</v>
      </c>
      <c r="L1430" s="14" t="s">
        <v>228</v>
      </c>
      <c r="M1430" s="14" t="s">
        <v>229</v>
      </c>
      <c r="N1430" s="14" t="s">
        <v>257</v>
      </c>
      <c r="O1430" s="14" t="s">
        <v>258</v>
      </c>
      <c r="P1430" s="14" t="s">
        <v>259</v>
      </c>
      <c r="Q1430" s="14" t="s">
        <v>260</v>
      </c>
      <c r="R1430" s="14" t="s">
        <v>213</v>
      </c>
      <c r="S1430" s="13"/>
      <c r="T1430" s="12"/>
      <c r="U1430" s="14" t="s">
        <v>218</v>
      </c>
      <c r="V1430" s="14" t="s">
        <v>219</v>
      </c>
      <c r="W1430" s="14" t="s">
        <v>220</v>
      </c>
      <c r="X1430" s="14" t="s">
        <v>221</v>
      </c>
      <c r="Y1430" s="14" t="s">
        <v>222</v>
      </c>
      <c r="Z1430" s="14" t="s">
        <v>223</v>
      </c>
      <c r="AA1430" s="14" t="s">
        <v>224</v>
      </c>
      <c r="AB1430" s="14" t="s">
        <v>225</v>
      </c>
      <c r="AC1430" s="14" t="s">
        <v>226</v>
      </c>
      <c r="AD1430" s="14" t="s">
        <v>227</v>
      </c>
      <c r="AE1430" s="14" t="s">
        <v>228</v>
      </c>
      <c r="AF1430" s="14" t="s">
        <v>229</v>
      </c>
      <c r="AG1430" s="14" t="s">
        <v>257</v>
      </c>
      <c r="AH1430" s="14" t="s">
        <v>258</v>
      </c>
      <c r="AI1430" s="14" t="s">
        <v>259</v>
      </c>
      <c r="AJ1430" s="14" t="s">
        <v>260</v>
      </c>
      <c r="AK1430" s="13"/>
      <c r="AL1430" s="12"/>
      <c r="AM1430" s="14" t="s">
        <v>218</v>
      </c>
      <c r="AN1430" s="14" t="s">
        <v>219</v>
      </c>
      <c r="AO1430" s="14" t="s">
        <v>220</v>
      </c>
      <c r="AP1430" s="14" t="s">
        <v>221</v>
      </c>
      <c r="AQ1430" s="14" t="s">
        <v>222</v>
      </c>
      <c r="AR1430" s="14" t="s">
        <v>223</v>
      </c>
      <c r="AS1430" s="14" t="s">
        <v>224</v>
      </c>
      <c r="AT1430" s="14" t="s">
        <v>225</v>
      </c>
      <c r="AU1430" s="14" t="s">
        <v>226</v>
      </c>
      <c r="AV1430" s="14" t="s">
        <v>227</v>
      </c>
      <c r="AW1430" s="14" t="s">
        <v>228</v>
      </c>
      <c r="AX1430" s="14" t="s">
        <v>229</v>
      </c>
      <c r="AY1430" s="14" t="s">
        <v>257</v>
      </c>
      <c r="AZ1430" s="14" t="s">
        <v>258</v>
      </c>
      <c r="BA1430" s="14" t="s">
        <v>259</v>
      </c>
      <c r="BB1430" s="14" t="s">
        <v>260</v>
      </c>
      <c r="BC1430" s="13"/>
    </row>
    <row r="1431" spans="1:55" x14ac:dyDescent="0.25">
      <c r="A1431" s="12" t="s">
        <v>230</v>
      </c>
      <c r="F1431" s="12"/>
      <c r="G1431" s="12"/>
      <c r="H1431" s="12"/>
      <c r="I1431" s="12"/>
      <c r="J1431" s="12"/>
      <c r="K1431" s="12"/>
      <c r="L1431" s="12"/>
      <c r="M1431" s="12"/>
      <c r="P1431" s="12"/>
      <c r="R1431" s="12">
        <v>3.6634621409977131</v>
      </c>
      <c r="S1431" s="13"/>
      <c r="T1431" s="12" t="s">
        <v>230</v>
      </c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3"/>
      <c r="AL1431" s="12" t="s">
        <v>230</v>
      </c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3"/>
    </row>
    <row r="1432" spans="1:55" x14ac:dyDescent="0.25">
      <c r="A1432" s="12" t="s">
        <v>231</v>
      </c>
      <c r="B1432">
        <v>2577966</v>
      </c>
      <c r="C1432">
        <v>424969</v>
      </c>
      <c r="D1432">
        <v>29285</v>
      </c>
      <c r="F1432" s="12"/>
      <c r="G1432" s="12"/>
      <c r="H1432" s="12"/>
      <c r="I1432" s="12"/>
      <c r="J1432" s="12"/>
      <c r="K1432" s="12"/>
      <c r="L1432" s="12"/>
      <c r="M1432" s="12"/>
      <c r="N1432">
        <v>163748</v>
      </c>
      <c r="O1432">
        <v>13977</v>
      </c>
      <c r="P1432" s="12"/>
      <c r="Q1432">
        <v>22128</v>
      </c>
      <c r="R1432" s="12">
        <v>52.663271584675194</v>
      </c>
      <c r="S1432" s="13"/>
      <c r="T1432" s="12" t="s">
        <v>231</v>
      </c>
      <c r="U1432" s="12">
        <f t="shared" ref="U1432:W1435" si="739">B1432*$R1432</f>
        <v>135764123.59405878</v>
      </c>
      <c r="V1432" s="12">
        <f t="shared" si="739"/>
        <v>22380257.862067834</v>
      </c>
      <c r="W1432" s="12">
        <f t="shared" si="739"/>
        <v>1542243.908357213</v>
      </c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>
        <f t="shared" ref="AG1432:AJ1435" si="740">N1432*$R1432</f>
        <v>8623505.3954473939</v>
      </c>
      <c r="AH1432" s="12">
        <f t="shared" si="740"/>
        <v>736074.54693900514</v>
      </c>
      <c r="AI1432" s="12"/>
      <c r="AJ1432" s="12">
        <f t="shared" si="740"/>
        <v>1165332.8736256927</v>
      </c>
      <c r="AK1432" s="13"/>
      <c r="AL1432" s="12" t="s">
        <v>231</v>
      </c>
      <c r="AM1432" s="12">
        <f t="shared" ref="AM1432:AO1436" si="741">U1432/$U$1441</f>
        <v>3.1140047464202762</v>
      </c>
      <c r="AN1432" s="12">
        <f t="shared" si="741"/>
        <v>0.51333317936756273</v>
      </c>
      <c r="AO1432" s="12">
        <f t="shared" si="741"/>
        <v>3.5374255905205029E-2</v>
      </c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>
        <f>AG1432/$U$1441</f>
        <v>0.19779626621019336</v>
      </c>
      <c r="AZ1432" s="12">
        <f>AH1432/$U$1441</f>
        <v>1.6883249950044414E-2</v>
      </c>
      <c r="BA1432" s="12"/>
      <c r="BB1432" s="12">
        <f>AJ1432/$U$1441</f>
        <v>2.6729094576417169E-2</v>
      </c>
      <c r="BC1432" s="13"/>
    </row>
    <row r="1433" spans="1:55" x14ac:dyDescent="0.25">
      <c r="A1433" s="12" t="s">
        <v>232</v>
      </c>
      <c r="B1433">
        <v>1648925</v>
      </c>
      <c r="C1433">
        <v>280884</v>
      </c>
      <c r="D1433">
        <v>21904</v>
      </c>
      <c r="F1433" s="12"/>
      <c r="G1433" s="12"/>
      <c r="H1433" s="12"/>
      <c r="I1433" s="12"/>
      <c r="J1433" s="12"/>
      <c r="K1433" s="12"/>
      <c r="L1433" s="12"/>
      <c r="M1433" s="12"/>
      <c r="N1433">
        <v>91343</v>
      </c>
      <c r="P1433" s="12"/>
      <c r="Q1433">
        <v>49534</v>
      </c>
      <c r="R1433" s="12">
        <v>5.27428246560173</v>
      </c>
      <c r="S1433" s="13"/>
      <c r="T1433" s="12" t="s">
        <v>232</v>
      </c>
      <c r="U1433" s="12">
        <f t="shared" si="739"/>
        <v>8696896.214592332</v>
      </c>
      <c r="V1433" s="12">
        <f t="shared" si="739"/>
        <v>1481461.5560680763</v>
      </c>
      <c r="W1433" s="12">
        <f t="shared" si="739"/>
        <v>115527.8831265403</v>
      </c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>
        <f t="shared" si="740"/>
        <v>481768.78325545881</v>
      </c>
      <c r="AH1433" s="12"/>
      <c r="AI1433" s="12"/>
      <c r="AJ1433" s="12">
        <f t="shared" si="740"/>
        <v>261256.30765111611</v>
      </c>
      <c r="AK1433" s="13"/>
      <c r="AL1433" s="12" t="s">
        <v>232</v>
      </c>
      <c r="AM1433" s="12">
        <f t="shared" si="741"/>
        <v>0.19947962226266827</v>
      </c>
      <c r="AN1433" s="12">
        <f t="shared" si="741"/>
        <v>3.3980098682248931E-2</v>
      </c>
      <c r="AO1433" s="12">
        <f t="shared" si="741"/>
        <v>2.6498486262513375E-3</v>
      </c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>
        <f>AG1433/$U$1441</f>
        <v>1.1050270410321215E-2</v>
      </c>
      <c r="AZ1433" s="12"/>
      <c r="BA1433" s="12"/>
      <c r="BB1433" s="12">
        <f>AJ1433/$U$1441</f>
        <v>5.9924032986091004E-3</v>
      </c>
      <c r="BC1433" s="13"/>
    </row>
    <row r="1434" spans="1:55" x14ac:dyDescent="0.25">
      <c r="A1434" s="12" t="s">
        <v>233</v>
      </c>
      <c r="B1434">
        <v>4911794</v>
      </c>
      <c r="C1434">
        <v>710207</v>
      </c>
      <c r="D1434">
        <v>68310</v>
      </c>
      <c r="F1434" s="12"/>
      <c r="G1434" s="12"/>
      <c r="H1434" s="12"/>
      <c r="I1434" s="12"/>
      <c r="J1434" s="12"/>
      <c r="K1434" s="12"/>
      <c r="L1434" s="12"/>
      <c r="M1434" s="12"/>
      <c r="N1434">
        <v>145639</v>
      </c>
      <c r="P1434" s="12"/>
      <c r="Q1434">
        <v>112638</v>
      </c>
      <c r="R1434" s="12">
        <v>1</v>
      </c>
      <c r="S1434" s="13"/>
      <c r="T1434" s="12" t="s">
        <v>233</v>
      </c>
      <c r="U1434" s="12">
        <f t="shared" si="739"/>
        <v>4911794</v>
      </c>
      <c r="V1434" s="12">
        <f t="shared" si="739"/>
        <v>710207</v>
      </c>
      <c r="W1434" s="12">
        <f t="shared" si="739"/>
        <v>68310</v>
      </c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>
        <f t="shared" si="740"/>
        <v>145639</v>
      </c>
      <c r="AH1434" s="12"/>
      <c r="AI1434" s="12"/>
      <c r="AJ1434" s="12">
        <f t="shared" si="740"/>
        <v>112638</v>
      </c>
      <c r="AK1434" s="13"/>
      <c r="AL1434" s="12" t="s">
        <v>233</v>
      </c>
      <c r="AM1434" s="12">
        <f t="shared" si="741"/>
        <v>0.11266120551238162</v>
      </c>
      <c r="AN1434" s="12">
        <f t="shared" si="741"/>
        <v>1.6289929256669153E-2</v>
      </c>
      <c r="AO1434" s="12">
        <f t="shared" si="741"/>
        <v>1.5668179383237139E-3</v>
      </c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>
        <f>AG1434/$U$1441</f>
        <v>3.3405035532063734E-3</v>
      </c>
      <c r="AZ1434" s="12"/>
      <c r="BA1434" s="12"/>
      <c r="BB1434" s="12">
        <f>AJ1434/$U$1441</f>
        <v>2.5835637379140169E-3</v>
      </c>
      <c r="BC1434" s="13"/>
    </row>
    <row r="1435" spans="1:55" x14ac:dyDescent="0.25">
      <c r="A1435" s="12" t="s">
        <v>234</v>
      </c>
      <c r="B1435">
        <v>2657820</v>
      </c>
      <c r="C1435">
        <v>448560</v>
      </c>
      <c r="D1435">
        <v>30128</v>
      </c>
      <c r="F1435" s="12"/>
      <c r="G1435" s="12"/>
      <c r="H1435" s="12"/>
      <c r="I1435" s="12"/>
      <c r="J1435" s="12"/>
      <c r="K1435" s="12"/>
      <c r="L1435" s="12"/>
      <c r="M1435" s="12"/>
      <c r="N1435">
        <v>136406</v>
      </c>
      <c r="P1435" s="12"/>
      <c r="Q1435">
        <v>10249</v>
      </c>
      <c r="R1435" s="12">
        <v>9.4133004498598787</v>
      </c>
      <c r="S1435" s="13"/>
      <c r="T1435" s="12" t="s">
        <v>234</v>
      </c>
      <c r="U1435" s="12">
        <f t="shared" si="739"/>
        <v>25018858.201646581</v>
      </c>
      <c r="V1435" s="12">
        <f t="shared" si="739"/>
        <v>4222430.0497891475</v>
      </c>
      <c r="W1435" s="12">
        <f t="shared" si="739"/>
        <v>283603.91595337843</v>
      </c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>
        <f t="shared" si="740"/>
        <v>1284030.6611635867</v>
      </c>
      <c r="AH1435" s="12"/>
      <c r="AI1435" s="12"/>
      <c r="AJ1435" s="12">
        <f t="shared" si="740"/>
        <v>96476.916310613902</v>
      </c>
      <c r="AK1435" s="13"/>
      <c r="AL1435" s="12" t="s">
        <v>234</v>
      </c>
      <c r="AM1435" s="12">
        <f t="shared" si="741"/>
        <v>0.57385442580467338</v>
      </c>
      <c r="AN1435" s="12">
        <f t="shared" si="741"/>
        <v>9.684935068550328E-2</v>
      </c>
      <c r="AO1435" s="12">
        <f t="shared" si="741"/>
        <v>6.5049875991012186E-3</v>
      </c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>
        <f>AG1435/$U$1441</f>
        <v>2.9451650904241931E-2</v>
      </c>
      <c r="AZ1435" s="12"/>
      <c r="BA1435" s="12"/>
      <c r="BB1435" s="12">
        <f>AJ1435/$U$1441</f>
        <v>2.2128789797924986E-3</v>
      </c>
      <c r="BC1435" s="13"/>
    </row>
    <row r="1436" spans="1:55" x14ac:dyDescent="0.25">
      <c r="A1436" s="12" t="s">
        <v>235</v>
      </c>
      <c r="B1436">
        <v>7390370</v>
      </c>
      <c r="C1436">
        <v>1012335</v>
      </c>
      <c r="D1436">
        <v>89375</v>
      </c>
      <c r="F1436" s="12"/>
      <c r="G1436" s="12"/>
      <c r="H1436" s="12"/>
      <c r="I1436" s="12"/>
      <c r="J1436" s="12"/>
      <c r="K1436" s="12"/>
      <c r="L1436" s="12"/>
      <c r="M1436" s="12"/>
      <c r="N1436">
        <v>256699</v>
      </c>
      <c r="O1436">
        <v>16216</v>
      </c>
      <c r="P1436" s="12"/>
      <c r="Q1436">
        <v>58927</v>
      </c>
      <c r="R1436" s="12">
        <v>3.3537949993383345</v>
      </c>
      <c r="S1436" s="13"/>
      <c r="T1436" s="12" t="s">
        <v>235</v>
      </c>
      <c r="U1436" s="12">
        <f t="shared" ref="U1436:W1440" si="742">B1436*$R1436</f>
        <v>24785785.949260049</v>
      </c>
      <c r="V1436" s="12">
        <f t="shared" si="742"/>
        <v>3395164.0606551729</v>
      </c>
      <c r="W1436" s="12">
        <f t="shared" si="742"/>
        <v>299745.42806586367</v>
      </c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>
        <f t="shared" ref="AG1436:AJ1440" si="743">N1436*$R1436</f>
        <v>860915.82253515115</v>
      </c>
      <c r="AH1436" s="12">
        <f t="shared" si="743"/>
        <v>54385.139709270428</v>
      </c>
      <c r="AI1436" s="12"/>
      <c r="AJ1436" s="12">
        <f t="shared" si="743"/>
        <v>197629.07792601004</v>
      </c>
      <c r="AK1436" s="13"/>
      <c r="AL1436" s="12" t="s">
        <v>235</v>
      </c>
      <c r="AM1436" s="12">
        <f t="shared" si="741"/>
        <v>0.56850847666157966</v>
      </c>
      <c r="AN1436" s="12">
        <f t="shared" si="741"/>
        <v>7.7874454015319963E-2</v>
      </c>
      <c r="AO1436" s="12">
        <f t="shared" si="741"/>
        <v>6.8752234464077829E-3</v>
      </c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>
        <f>AG1436/$U$1441</f>
        <v>1.9746718696161469E-2</v>
      </c>
      <c r="AZ1436" s="12">
        <f>AH1436/$U$1441</f>
        <v>1.2474251570008233E-3</v>
      </c>
      <c r="BA1436" s="12"/>
      <c r="BB1436" s="12">
        <f>AJ1436/$U$1441</f>
        <v>4.5329934772192597E-3</v>
      </c>
      <c r="BC1436" s="13"/>
    </row>
    <row r="1437" spans="1:55" x14ac:dyDescent="0.25">
      <c r="A1437" s="12" t="s">
        <v>236</v>
      </c>
      <c r="B1437">
        <v>16274</v>
      </c>
      <c r="F1437" s="12"/>
      <c r="G1437" s="12"/>
      <c r="H1437" s="12"/>
      <c r="I1437" s="12"/>
      <c r="J1437" s="12"/>
      <c r="K1437" s="12"/>
      <c r="L1437" s="12"/>
      <c r="M1437" s="12"/>
      <c r="P1437" s="12"/>
      <c r="R1437" s="12">
        <v>3.7705854651120836</v>
      </c>
      <c r="S1437" s="13"/>
      <c r="T1437" s="12" t="s">
        <v>236</v>
      </c>
      <c r="U1437" s="12">
        <f t="shared" si="742"/>
        <v>61362.507859234051</v>
      </c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3"/>
      <c r="AL1437" s="12" t="s">
        <v>236</v>
      </c>
      <c r="AM1437" s="12">
        <f>U1437/$U$1441</f>
        <v>1.4074641788080484E-3</v>
      </c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3"/>
    </row>
    <row r="1438" spans="1:55" x14ac:dyDescent="0.25">
      <c r="A1438" s="12" t="s">
        <v>237</v>
      </c>
      <c r="B1438">
        <v>2422825</v>
      </c>
      <c r="C1438">
        <v>361708</v>
      </c>
      <c r="D1438">
        <v>33352</v>
      </c>
      <c r="F1438" s="12"/>
      <c r="G1438" s="12"/>
      <c r="H1438" s="12"/>
      <c r="I1438" s="12"/>
      <c r="J1438" s="12"/>
      <c r="K1438" s="12"/>
      <c r="L1438" s="12"/>
      <c r="M1438" s="12"/>
      <c r="O1438">
        <v>15013</v>
      </c>
      <c r="P1438" s="12"/>
      <c r="R1438" s="12">
        <v>10.154589962199262</v>
      </c>
      <c r="S1438" s="13"/>
      <c r="T1438" s="12" t="s">
        <v>237</v>
      </c>
      <c r="U1438" s="12">
        <f t="shared" si="742"/>
        <v>24602794.425165426</v>
      </c>
      <c r="V1438" s="12">
        <f t="shared" si="742"/>
        <v>3672996.4260471705</v>
      </c>
      <c r="W1438" s="12">
        <f t="shared" si="742"/>
        <v>338675.8844192698</v>
      </c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>
        <f t="shared" si="743"/>
        <v>152450.85910249752</v>
      </c>
      <c r="AI1438" s="12"/>
      <c r="AJ1438" s="12"/>
      <c r="AK1438" s="13"/>
      <c r="AL1438" s="12" t="s">
        <v>237</v>
      </c>
      <c r="AM1438" s="12">
        <f>U1438/$U$1441</f>
        <v>0.56431122292841251</v>
      </c>
      <c r="AN1438" s="12">
        <f t="shared" ref="AN1438:AO1440" si="744">V1438/$U$1441</f>
        <v>8.4247060280040947E-2</v>
      </c>
      <c r="AO1438" s="12">
        <f t="shared" si="744"/>
        <v>7.7681664615101851E-3</v>
      </c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>
        <f>AH1438/$U$1441</f>
        <v>3.4967463146633607E-3</v>
      </c>
      <c r="BA1438" s="12"/>
      <c r="BB1438" s="12"/>
      <c r="BC1438" s="13"/>
    </row>
    <row r="1439" spans="1:55" x14ac:dyDescent="0.25">
      <c r="A1439" s="12" t="s">
        <v>238</v>
      </c>
      <c r="B1439">
        <v>8039094</v>
      </c>
      <c r="C1439">
        <v>1126833</v>
      </c>
      <c r="D1439">
        <v>88290</v>
      </c>
      <c r="F1439" s="12"/>
      <c r="G1439" s="12"/>
      <c r="H1439" s="12"/>
      <c r="I1439" s="12"/>
      <c r="J1439" s="12"/>
      <c r="K1439" s="12"/>
      <c r="L1439" s="12"/>
      <c r="M1439" s="12"/>
      <c r="N1439">
        <v>142120</v>
      </c>
      <c r="P1439" s="12"/>
      <c r="Q1439">
        <v>25439</v>
      </c>
      <c r="R1439" s="12">
        <v>2.4585723137428261</v>
      </c>
      <c r="S1439" s="13"/>
      <c r="T1439" s="12" t="s">
        <v>238</v>
      </c>
      <c r="U1439" s="12">
        <f t="shared" si="742"/>
        <v>19764693.935976069</v>
      </c>
      <c r="V1439" s="12">
        <f t="shared" si="742"/>
        <v>2770400.4160117698</v>
      </c>
      <c r="W1439" s="12">
        <f t="shared" si="742"/>
        <v>217067.34958035412</v>
      </c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>
        <f t="shared" si="743"/>
        <v>349412.29722913046</v>
      </c>
      <c r="AH1439" s="12"/>
      <c r="AI1439" s="12"/>
      <c r="AJ1439" s="12">
        <f t="shared" si="743"/>
        <v>62543.621089303757</v>
      </c>
      <c r="AK1439" s="13"/>
      <c r="AL1439" s="12" t="s">
        <v>238</v>
      </c>
      <c r="AM1439" s="12">
        <f>U1439/$U$1441</f>
        <v>0.45334031626943694</v>
      </c>
      <c r="AN1439" s="12">
        <f t="shared" si="744"/>
        <v>6.3544328328893576E-2</v>
      </c>
      <c r="AO1439" s="12">
        <f t="shared" si="744"/>
        <v>4.9788466863838875E-3</v>
      </c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>
        <f>AG1439/$U$1441</f>
        <v>8.0144262211901476E-3</v>
      </c>
      <c r="AZ1439" s="12"/>
      <c r="BA1439" s="12"/>
      <c r="BB1439" s="12">
        <f>AJ1439/$U$1441</f>
        <v>1.4345552254493115E-3</v>
      </c>
      <c r="BC1439" s="13"/>
    </row>
    <row r="1440" spans="1:55" x14ac:dyDescent="0.25">
      <c r="A1440" s="12" t="s">
        <v>239</v>
      </c>
      <c r="B1440">
        <v>1069315</v>
      </c>
      <c r="C1440">
        <v>179605</v>
      </c>
      <c r="D1440">
        <v>10520</v>
      </c>
      <c r="F1440" s="12"/>
      <c r="G1440" s="12"/>
      <c r="H1440" s="12"/>
      <c r="I1440" s="12"/>
      <c r="J1440" s="12"/>
      <c r="K1440" s="12"/>
      <c r="L1440" s="12"/>
      <c r="M1440" s="12"/>
      <c r="N1440">
        <v>245042</v>
      </c>
      <c r="P1440" s="12"/>
      <c r="Q1440">
        <v>24703</v>
      </c>
      <c r="R1440" s="12">
        <v>5.7441821194253215</v>
      </c>
      <c r="S1440" s="13"/>
      <c r="T1440" s="12" t="s">
        <v>239</v>
      </c>
      <c r="U1440" s="12">
        <f t="shared" si="742"/>
        <v>6142340.1030332875</v>
      </c>
      <c r="V1440" s="12">
        <f t="shared" si="742"/>
        <v>1031683.8295593848</v>
      </c>
      <c r="W1440" s="12">
        <f t="shared" si="742"/>
        <v>60428.795896354386</v>
      </c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>
        <f t="shared" si="743"/>
        <v>1407565.8749082196</v>
      </c>
      <c r="AH1440" s="12"/>
      <c r="AI1440" s="12"/>
      <c r="AJ1440" s="12">
        <f t="shared" si="743"/>
        <v>141898.53089616372</v>
      </c>
      <c r="AK1440" s="13"/>
      <c r="AL1440" s="12" t="s">
        <v>239</v>
      </c>
      <c r="AM1440" s="12">
        <f>U1440/$U$1441</f>
        <v>0.14088608778682016</v>
      </c>
      <c r="AN1440" s="12">
        <f t="shared" si="744"/>
        <v>2.3663603144958998E-2</v>
      </c>
      <c r="AO1440" s="12">
        <f t="shared" si="744"/>
        <v>1.3860477441327841E-3</v>
      </c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>
        <f>AG1440/$U$1441</f>
        <v>3.2285162672793313E-2</v>
      </c>
      <c r="AZ1440" s="12"/>
      <c r="BA1440" s="12"/>
      <c r="BB1440" s="12">
        <f>AJ1440/$U$1441</f>
        <v>3.2547088805429817E-3</v>
      </c>
      <c r="BC1440" s="13"/>
    </row>
    <row r="1441" spans="1:55" ht="15.75" x14ac:dyDescent="0.25">
      <c r="A1441" s="11" t="s">
        <v>240</v>
      </c>
      <c r="B1441" s="12">
        <f t="shared" ref="B1441:Q1441" si="745">AVERAGE(B1431:B1435)</f>
        <v>2949126.25</v>
      </c>
      <c r="C1441" s="12">
        <f t="shared" si="745"/>
        <v>466155</v>
      </c>
      <c r="D1441" s="12">
        <f t="shared" si="745"/>
        <v>37406.75</v>
      </c>
      <c r="E1441" s="12" t="e">
        <f t="shared" si="745"/>
        <v>#DIV/0!</v>
      </c>
      <c r="F1441" s="12" t="e">
        <f t="shared" si="745"/>
        <v>#DIV/0!</v>
      </c>
      <c r="G1441" s="12" t="e">
        <f t="shared" si="745"/>
        <v>#DIV/0!</v>
      </c>
      <c r="H1441" s="12" t="e">
        <f t="shared" si="745"/>
        <v>#DIV/0!</v>
      </c>
      <c r="I1441" s="12" t="e">
        <f t="shared" si="745"/>
        <v>#DIV/0!</v>
      </c>
      <c r="J1441" s="12" t="e">
        <f t="shared" si="745"/>
        <v>#DIV/0!</v>
      </c>
      <c r="K1441" s="12" t="e">
        <f t="shared" si="745"/>
        <v>#DIV/0!</v>
      </c>
      <c r="L1441" s="12" t="e">
        <f t="shared" si="745"/>
        <v>#DIV/0!</v>
      </c>
      <c r="M1441" s="12" t="e">
        <f t="shared" si="745"/>
        <v>#DIV/0!</v>
      </c>
      <c r="N1441" s="12">
        <f t="shared" si="745"/>
        <v>134284</v>
      </c>
      <c r="O1441" s="12">
        <f t="shared" si="745"/>
        <v>13977</v>
      </c>
      <c r="P1441" s="12" t="e">
        <f t="shared" si="745"/>
        <v>#DIV/0!</v>
      </c>
      <c r="Q1441" s="12">
        <f t="shared" si="745"/>
        <v>48637.25</v>
      </c>
      <c r="R1441" s="12"/>
      <c r="S1441" s="13"/>
      <c r="T1441" s="11" t="s">
        <v>240</v>
      </c>
      <c r="U1441" s="12">
        <f>AVERAGE(U1431:U1435)</f>
        <v>43597918.002574429</v>
      </c>
      <c r="V1441" s="12">
        <f>AVERAGE(V1431:V1435)</f>
        <v>7198589.1169812642</v>
      </c>
      <c r="W1441" s="12">
        <f>AVERAGE(W1431:W1435)</f>
        <v>502421.42685928295</v>
      </c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>
        <f>AVERAGE(AG1431:AG1435)</f>
        <v>2633735.9599666102</v>
      </c>
      <c r="AH1441" s="12">
        <f>AVERAGE(AH1431:AH1435)</f>
        <v>736074.54693900514</v>
      </c>
      <c r="AI1441" s="12"/>
      <c r="AJ1441" s="12">
        <f>AVERAGE(AJ1431:AJ1435)</f>
        <v>408926.02439685568</v>
      </c>
      <c r="AK1441" s="13"/>
      <c r="AL1441" s="11" t="s">
        <v>240</v>
      </c>
      <c r="AM1441" s="12">
        <f>AVERAGE(AM1431:AM1435)</f>
        <v>0.99999999999999978</v>
      </c>
      <c r="AN1441" s="12">
        <f>AVERAGE(AN1431:AN1435)</f>
        <v>0.16511313949799603</v>
      </c>
      <c r="AO1441" s="12">
        <f>AVERAGE(AO1431:AO1435)</f>
        <v>1.1523977517220325E-2</v>
      </c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>
        <f>AVERAGE(AY1431:AY1435)</f>
        <v>6.0409672769490719E-2</v>
      </c>
      <c r="AZ1441" s="12">
        <f>AVERAGE(AZ1431:AZ1435)</f>
        <v>1.6883249950044414E-2</v>
      </c>
      <c r="BA1441" s="12"/>
      <c r="BB1441" s="12">
        <f>AVERAGE(BB1431:BB1435)</f>
        <v>9.3794851481831965E-3</v>
      </c>
      <c r="BC1441" s="13"/>
    </row>
    <row r="1442" spans="1:55" ht="15.75" x14ac:dyDescent="0.25">
      <c r="A1442" s="11" t="s">
        <v>241</v>
      </c>
      <c r="B1442" s="12">
        <f>AVERAGE(B1436:B1440)</f>
        <v>3787575.6</v>
      </c>
      <c r="C1442" s="12">
        <f t="shared" ref="C1442:M1442" si="746">AVERAGE(C1436:C1440)</f>
        <v>670120.25</v>
      </c>
      <c r="D1442" s="12">
        <f t="shared" si="746"/>
        <v>55384.25</v>
      </c>
      <c r="E1442" s="12" t="e">
        <f t="shared" si="746"/>
        <v>#DIV/0!</v>
      </c>
      <c r="F1442" s="12" t="e">
        <f t="shared" si="746"/>
        <v>#DIV/0!</v>
      </c>
      <c r="G1442" s="12" t="e">
        <f t="shared" si="746"/>
        <v>#DIV/0!</v>
      </c>
      <c r="H1442" s="12" t="e">
        <f t="shared" si="746"/>
        <v>#DIV/0!</v>
      </c>
      <c r="I1442" s="12" t="e">
        <f t="shared" si="746"/>
        <v>#DIV/0!</v>
      </c>
      <c r="J1442" s="12" t="e">
        <f t="shared" si="746"/>
        <v>#DIV/0!</v>
      </c>
      <c r="K1442" s="12" t="e">
        <f t="shared" si="746"/>
        <v>#DIV/0!</v>
      </c>
      <c r="L1442" s="12" t="e">
        <f t="shared" si="746"/>
        <v>#DIV/0!</v>
      </c>
      <c r="M1442" s="12" t="e">
        <f t="shared" si="746"/>
        <v>#DIV/0!</v>
      </c>
      <c r="N1442" s="12">
        <f>AVERAGE(N1436:N1440)</f>
        <v>214620.33333333334</v>
      </c>
      <c r="O1442" s="12">
        <f t="shared" ref="O1442:P1442" si="747">AVERAGE(O1436:O1440)</f>
        <v>15614.5</v>
      </c>
      <c r="P1442" s="12" t="e">
        <f t="shared" si="747"/>
        <v>#DIV/0!</v>
      </c>
      <c r="Q1442" s="12">
        <f>AVERAGE(Q1436:Q1440)</f>
        <v>36356.333333333336</v>
      </c>
      <c r="R1442" s="12"/>
      <c r="S1442" s="12" t="e">
        <f t="shared" ref="S1442:W1442" si="748">AVERAGE(S1436:S1440)</f>
        <v>#DIV/0!</v>
      </c>
      <c r="T1442" s="11" t="s">
        <v>241</v>
      </c>
      <c r="U1442" s="12">
        <f>AVERAGE(U1436:U1440)</f>
        <v>15071395.384258812</v>
      </c>
      <c r="V1442" s="12">
        <f t="shared" si="748"/>
        <v>2717561.1830683742</v>
      </c>
      <c r="W1442" s="12">
        <f t="shared" si="748"/>
        <v>228979.36449046049</v>
      </c>
      <c r="X1442" s="12"/>
      <c r="Y1442" s="12"/>
      <c r="Z1442" s="12"/>
      <c r="AA1442" s="12"/>
      <c r="AB1442" s="12"/>
      <c r="AC1442" s="13"/>
      <c r="AD1442" s="11"/>
      <c r="AE1442" s="12"/>
      <c r="AF1442" s="12"/>
      <c r="AG1442" s="12"/>
      <c r="AH1442" s="12"/>
      <c r="AI1442" s="12"/>
      <c r="AJ1442" s="12"/>
      <c r="AK1442" s="12"/>
      <c r="AL1442" s="11" t="s">
        <v>241</v>
      </c>
      <c r="AM1442" s="12">
        <f>AVERAGE(AM1436:AM1440)</f>
        <v>0.34569071356501146</v>
      </c>
      <c r="AN1442" s="12">
        <f t="shared" ref="AN1442:AO1442" si="749">AVERAGE(AN1436:AN1440)</f>
        <v>6.233236144230337E-2</v>
      </c>
      <c r="AO1442" s="12">
        <f t="shared" si="749"/>
        <v>5.25207108460866E-3</v>
      </c>
      <c r="AP1442" s="12"/>
      <c r="AQ1442" s="13"/>
      <c r="AY1442" s="12">
        <f t="shared" ref="AY1442" si="750">AVERAGE(AY1436:AY1440)</f>
        <v>2.0015435863381642E-2</v>
      </c>
      <c r="AZ1442" s="12">
        <f>AVERAGE(AZ1436:AZ1440)</f>
        <v>2.3720857358320918E-3</v>
      </c>
      <c r="BB1442" s="12">
        <f>AVERAGE(BB1436:BB1440)</f>
        <v>3.0740858610705177E-3</v>
      </c>
    </row>
    <row r="1443" spans="1:55" ht="15.75" x14ac:dyDescent="0.25">
      <c r="A1443" s="11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5"/>
      <c r="T1443" s="11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5"/>
      <c r="AL1443" s="11" t="s">
        <v>242</v>
      </c>
      <c r="AM1443" s="14">
        <f>TTEST(AM1431:AM1435,AM1436:AM1440,1,2)</f>
        <v>0.16990698884932515</v>
      </c>
      <c r="AN1443" s="14">
        <f>TTEST(AN1431:AN1435,AN1436:AN1440,1,2)</f>
        <v>0.20887008681328947</v>
      </c>
      <c r="AO1443" s="14">
        <f>TTEST(AO1431:AO1435,AO1436:AO1440,1,2)</f>
        <v>0.23522659426249337</v>
      </c>
      <c r="AP1443" s="14"/>
      <c r="AQ1443" s="14"/>
      <c r="AR1443" s="14"/>
      <c r="AS1443" s="14"/>
      <c r="AT1443" s="14"/>
      <c r="AU1443" s="14"/>
      <c r="AV1443" s="14"/>
      <c r="AW1443" s="14"/>
      <c r="AX1443" s="14"/>
      <c r="AY1443" s="14">
        <f>TTEST(AY1431:AY1435,AY1436:AY1440,1,2)</f>
        <v>0.24740381361375102</v>
      </c>
      <c r="AZ1443" s="14" t="e">
        <f>TTEST(AZ1431:AZ1435,AZ1436:AZ1440,1,2)</f>
        <v>#DIV/0!</v>
      </c>
      <c r="BA1443" s="14"/>
      <c r="BB1443" s="14">
        <f>TTEST(BB1431:BB1435,BB1436:BB1440,1,2)</f>
        <v>0.20316154442074172</v>
      </c>
      <c r="BC1443" s="15"/>
    </row>
    <row r="1444" spans="1:55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  <c r="AF1444" s="13"/>
      <c r="AG1444" s="13"/>
      <c r="AH1444" s="13"/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  <c r="AS1444" s="13"/>
      <c r="AT1444" s="13"/>
      <c r="AU1444" s="13"/>
      <c r="AV1444" s="13"/>
      <c r="AW1444" s="13"/>
      <c r="AX1444" s="13"/>
      <c r="AY1444" s="13"/>
      <c r="AZ1444" s="13"/>
      <c r="BA1444" s="13"/>
      <c r="BB1444" s="13"/>
      <c r="BC1444" s="13"/>
    </row>
    <row r="1445" spans="1:55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  <c r="AF1445" s="13"/>
      <c r="AG1445" s="13"/>
      <c r="AH1445" s="13"/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  <c r="AS1445" s="13"/>
      <c r="AT1445" s="13"/>
      <c r="AU1445" s="13"/>
      <c r="AV1445" s="13"/>
      <c r="AW1445" s="13"/>
      <c r="AX1445" s="13"/>
      <c r="AY1445" s="13"/>
      <c r="AZ1445" s="13"/>
      <c r="BA1445" s="13"/>
      <c r="BB1445" s="13"/>
      <c r="BC1445" s="13"/>
    </row>
    <row r="1446" spans="1:55" ht="15.75" x14ac:dyDescent="0.25">
      <c r="A1446" s="11" t="s">
        <v>216</v>
      </c>
      <c r="B1446" s="17" t="s">
        <v>144</v>
      </c>
      <c r="C1446" s="17"/>
      <c r="D1446" s="17"/>
      <c r="E1446" s="17"/>
      <c r="F1446" s="17"/>
      <c r="G1446" s="17"/>
      <c r="H1446" s="17"/>
      <c r="I1446" s="17"/>
      <c r="J1446" s="17"/>
      <c r="K1446" s="17"/>
      <c r="L1446" s="17"/>
      <c r="M1446" s="12"/>
      <c r="N1446" s="12"/>
      <c r="O1446" s="13"/>
      <c r="P1446" s="11" t="s">
        <v>217</v>
      </c>
      <c r="Q1446" s="17" t="str">
        <f>B1446</f>
        <v>GDP</v>
      </c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2"/>
      <c r="AC1446" s="13"/>
      <c r="AD1446" s="11" t="s">
        <v>214</v>
      </c>
      <c r="AE1446" s="17" t="str">
        <f>B1446</f>
        <v>GDP</v>
      </c>
      <c r="AF1446" s="17"/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2"/>
      <c r="AQ1446" s="13"/>
    </row>
    <row r="1447" spans="1:55" x14ac:dyDescent="0.25">
      <c r="A1447" s="12"/>
      <c r="B1447" s="14" t="s">
        <v>218</v>
      </c>
      <c r="C1447" s="14" t="s">
        <v>219</v>
      </c>
      <c r="D1447" s="14" t="s">
        <v>220</v>
      </c>
      <c r="E1447" s="14" t="s">
        <v>221</v>
      </c>
      <c r="F1447" s="14" t="s">
        <v>222</v>
      </c>
      <c r="G1447" s="14" t="s">
        <v>223</v>
      </c>
      <c r="H1447" s="14" t="s">
        <v>224</v>
      </c>
      <c r="I1447" s="14" t="s">
        <v>225</v>
      </c>
      <c r="J1447" s="14" t="s">
        <v>226</v>
      </c>
      <c r="K1447" s="14" t="s">
        <v>227</v>
      </c>
      <c r="L1447" s="14" t="s">
        <v>228</v>
      </c>
      <c r="M1447" s="14" t="s">
        <v>229</v>
      </c>
      <c r="N1447" s="14" t="s">
        <v>213</v>
      </c>
      <c r="O1447" s="13"/>
      <c r="P1447" s="12"/>
      <c r="Q1447" s="14" t="s">
        <v>218</v>
      </c>
      <c r="R1447" s="14" t="s">
        <v>219</v>
      </c>
      <c r="S1447" s="14" t="s">
        <v>220</v>
      </c>
      <c r="T1447" s="14" t="s">
        <v>221</v>
      </c>
      <c r="U1447" s="14" t="s">
        <v>222</v>
      </c>
      <c r="V1447" s="14" t="s">
        <v>223</v>
      </c>
      <c r="W1447" s="14" t="s">
        <v>224</v>
      </c>
      <c r="X1447" s="14" t="s">
        <v>225</v>
      </c>
      <c r="Y1447" s="14" t="s">
        <v>226</v>
      </c>
      <c r="Z1447" s="14" t="s">
        <v>227</v>
      </c>
      <c r="AA1447" s="14" t="s">
        <v>228</v>
      </c>
      <c r="AB1447" s="14" t="s">
        <v>229</v>
      </c>
      <c r="AC1447" s="13"/>
      <c r="AD1447" s="12"/>
      <c r="AE1447" s="14" t="s">
        <v>218</v>
      </c>
      <c r="AF1447" s="14" t="s">
        <v>219</v>
      </c>
      <c r="AG1447" s="14" t="s">
        <v>220</v>
      </c>
      <c r="AH1447" s="14" t="s">
        <v>221</v>
      </c>
      <c r="AI1447" s="14" t="s">
        <v>222</v>
      </c>
      <c r="AJ1447" s="14" t="s">
        <v>223</v>
      </c>
      <c r="AK1447" s="14" t="s">
        <v>224</v>
      </c>
      <c r="AL1447" s="14" t="s">
        <v>225</v>
      </c>
      <c r="AM1447" s="14" t="s">
        <v>226</v>
      </c>
      <c r="AN1447" s="14" t="s">
        <v>227</v>
      </c>
      <c r="AO1447" s="14" t="s">
        <v>228</v>
      </c>
      <c r="AP1447" s="14" t="s">
        <v>229</v>
      </c>
      <c r="AQ1447" s="13"/>
    </row>
    <row r="1448" spans="1:55" x14ac:dyDescent="0.25">
      <c r="A1448" s="12" t="s">
        <v>230</v>
      </c>
      <c r="F1448" s="12"/>
      <c r="G1448" s="12"/>
      <c r="H1448" s="12"/>
      <c r="I1448" s="12"/>
      <c r="J1448" s="12"/>
      <c r="K1448" s="12"/>
      <c r="L1448" s="12"/>
      <c r="M1448" s="12"/>
      <c r="N1448" s="12">
        <v>3.6634621409977131</v>
      </c>
      <c r="O1448" s="13"/>
      <c r="P1448" s="12" t="s">
        <v>230</v>
      </c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3"/>
      <c r="AD1448" s="12" t="s">
        <v>230</v>
      </c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3"/>
    </row>
    <row r="1449" spans="1:55" x14ac:dyDescent="0.25">
      <c r="A1449" s="12" t="s">
        <v>231</v>
      </c>
      <c r="B1449">
        <v>1258888</v>
      </c>
      <c r="C1449">
        <v>74204</v>
      </c>
      <c r="F1449" s="12"/>
      <c r="G1449" s="12"/>
      <c r="H1449" s="12"/>
      <c r="I1449" s="12"/>
      <c r="J1449" s="12"/>
      <c r="K1449" s="12"/>
      <c r="L1449" s="12"/>
      <c r="M1449" s="12"/>
      <c r="N1449" s="12">
        <v>52.663271584675194</v>
      </c>
      <c r="O1449" s="13"/>
      <c r="P1449" s="12" t="s">
        <v>231</v>
      </c>
      <c r="Q1449" s="12">
        <f t="shared" ref="Q1449:Q1452" si="751">B1449*$N1449</f>
        <v>66297160.638688587</v>
      </c>
      <c r="R1449" s="12">
        <f t="shared" ref="R1449:R1452" si="752">C1449*$N1449</f>
        <v>3907825.4046692383</v>
      </c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3"/>
      <c r="AD1449" s="12" t="s">
        <v>231</v>
      </c>
      <c r="AE1449" s="12">
        <f t="shared" ref="AE1449:AF1453" si="753">Q1449/$Q$1458</f>
        <v>3.0450745193226383</v>
      </c>
      <c r="AF1449" s="12">
        <f t="shared" si="753"/>
        <v>0.17948912820824175</v>
      </c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3"/>
    </row>
    <row r="1450" spans="1:55" x14ac:dyDescent="0.25">
      <c r="A1450" s="12" t="s">
        <v>232</v>
      </c>
      <c r="B1450">
        <v>1608685</v>
      </c>
      <c r="C1450">
        <v>71097</v>
      </c>
      <c r="F1450" s="12"/>
      <c r="G1450" s="12"/>
      <c r="H1450" s="12"/>
      <c r="I1450" s="12"/>
      <c r="J1450" s="12"/>
      <c r="K1450" s="12"/>
      <c r="L1450" s="12"/>
      <c r="M1450" s="12"/>
      <c r="N1450" s="12">
        <v>5.27428246560173</v>
      </c>
      <c r="O1450" s="13"/>
      <c r="P1450" s="12" t="s">
        <v>232</v>
      </c>
      <c r="Q1450" s="12">
        <f t="shared" si="751"/>
        <v>8484659.0881765187</v>
      </c>
      <c r="R1450" s="12">
        <f t="shared" si="752"/>
        <v>374985.66045688622</v>
      </c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3"/>
      <c r="AD1450" s="12" t="s">
        <v>232</v>
      </c>
      <c r="AE1450" s="12">
        <f t="shared" si="753"/>
        <v>0.38970627015764508</v>
      </c>
      <c r="AF1450" s="12">
        <f t="shared" si="753"/>
        <v>1.7223351177762018E-2</v>
      </c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3"/>
    </row>
    <row r="1451" spans="1:55" x14ac:dyDescent="0.25">
      <c r="A1451" s="12" t="s">
        <v>233</v>
      </c>
      <c r="B1451">
        <v>1888225</v>
      </c>
      <c r="C1451">
        <v>72062</v>
      </c>
      <c r="F1451" s="12"/>
      <c r="G1451" s="12"/>
      <c r="H1451" s="12"/>
      <c r="I1451" s="12"/>
      <c r="J1451" s="12"/>
      <c r="K1451" s="12"/>
      <c r="L1451" s="12"/>
      <c r="M1451" s="12"/>
      <c r="N1451" s="12">
        <v>1</v>
      </c>
      <c r="O1451" s="13"/>
      <c r="P1451" s="12" t="s">
        <v>233</v>
      </c>
      <c r="Q1451" s="12">
        <f t="shared" si="751"/>
        <v>1888225</v>
      </c>
      <c r="R1451" s="12">
        <f t="shared" si="752"/>
        <v>72062</v>
      </c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3"/>
      <c r="AD1451" s="12" t="s">
        <v>233</v>
      </c>
      <c r="AE1451" s="12">
        <f t="shared" si="753"/>
        <v>8.6727482426941602E-2</v>
      </c>
      <c r="AF1451" s="12">
        <f t="shared" si="753"/>
        <v>3.3098575851131435E-3</v>
      </c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3"/>
    </row>
    <row r="1452" spans="1:55" x14ac:dyDescent="0.25">
      <c r="A1452" s="12" t="s">
        <v>234</v>
      </c>
      <c r="B1452">
        <v>1106699</v>
      </c>
      <c r="C1452">
        <v>37782</v>
      </c>
      <c r="F1452" s="12"/>
      <c r="G1452" s="12"/>
      <c r="H1452" s="12"/>
      <c r="I1452" s="12"/>
      <c r="J1452" s="12"/>
      <c r="K1452" s="12"/>
      <c r="L1452" s="12"/>
      <c r="M1452" s="12"/>
      <c r="N1452" s="12">
        <v>9.4133004498598787</v>
      </c>
      <c r="O1452" s="13"/>
      <c r="P1452" s="12" t="s">
        <v>234</v>
      </c>
      <c r="Q1452" s="12">
        <f t="shared" si="751"/>
        <v>10417690.194559477</v>
      </c>
      <c r="R1452" s="12">
        <f t="shared" si="752"/>
        <v>355653.31759660592</v>
      </c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3"/>
      <c r="AD1452" s="12" t="s">
        <v>234</v>
      </c>
      <c r="AE1452" s="12">
        <f t="shared" si="753"/>
        <v>0.47849172809277435</v>
      </c>
      <c r="AF1452" s="12">
        <f t="shared" si="753"/>
        <v>1.6335403276592102E-2</v>
      </c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3"/>
    </row>
    <row r="1453" spans="1:55" x14ac:dyDescent="0.25">
      <c r="A1453" s="12" t="s">
        <v>235</v>
      </c>
      <c r="B1453">
        <v>1489163</v>
      </c>
      <c r="C1453">
        <v>47801</v>
      </c>
      <c r="F1453" s="12"/>
      <c r="G1453" s="12"/>
      <c r="H1453" s="12"/>
      <c r="I1453" s="12"/>
      <c r="J1453" s="12"/>
      <c r="K1453" s="12"/>
      <c r="L1453" s="12"/>
      <c r="M1453" s="12"/>
      <c r="N1453" s="12">
        <v>3.3537949993383345</v>
      </c>
      <c r="O1453" s="13"/>
      <c r="P1453" s="12" t="s">
        <v>235</v>
      </c>
      <c r="Q1453" s="12">
        <f t="shared" ref="Q1453:Q1457" si="754">B1453*$N1453</f>
        <v>4994347.4225996723</v>
      </c>
      <c r="R1453" s="12">
        <f t="shared" ref="R1453:R1457" si="755">C1453*$N1453</f>
        <v>160314.75476337172</v>
      </c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3"/>
      <c r="AD1453" s="12" t="s">
        <v>235</v>
      </c>
      <c r="AE1453" s="12">
        <f t="shared" si="753"/>
        <v>0.2293938372426772</v>
      </c>
      <c r="AF1453" s="12">
        <f t="shared" si="753"/>
        <v>7.3633677535885674E-3</v>
      </c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3"/>
    </row>
    <row r="1454" spans="1:55" x14ac:dyDescent="0.25">
      <c r="A1454" s="12" t="s">
        <v>236</v>
      </c>
      <c r="B1454">
        <v>21590</v>
      </c>
      <c r="F1454" s="12"/>
      <c r="G1454" s="12"/>
      <c r="H1454" s="12"/>
      <c r="I1454" s="12"/>
      <c r="J1454" s="12"/>
      <c r="K1454" s="12"/>
      <c r="L1454" s="12"/>
      <c r="M1454" s="12"/>
      <c r="N1454" s="12">
        <v>3.7705854651120836</v>
      </c>
      <c r="O1454" s="13"/>
      <c r="P1454" s="12" t="s">
        <v>236</v>
      </c>
      <c r="Q1454" s="12">
        <f t="shared" si="754"/>
        <v>81406.940191769885</v>
      </c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3"/>
      <c r="AD1454" s="12" t="s">
        <v>236</v>
      </c>
      <c r="AE1454" s="12">
        <f>Q1454/$Q$1458</f>
        <v>3.7390771623682603E-3</v>
      </c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3"/>
    </row>
    <row r="1455" spans="1:55" x14ac:dyDescent="0.25">
      <c r="A1455" s="12" t="s">
        <v>237</v>
      </c>
      <c r="B1455">
        <v>453037</v>
      </c>
      <c r="C1455">
        <v>11631</v>
      </c>
      <c r="F1455" s="12"/>
      <c r="G1455" s="12"/>
      <c r="H1455" s="12"/>
      <c r="I1455" s="12"/>
      <c r="J1455" s="12"/>
      <c r="K1455" s="12"/>
      <c r="L1455" s="12"/>
      <c r="M1455" s="12"/>
      <c r="N1455" s="12">
        <v>10.154589962199262</v>
      </c>
      <c r="O1455" s="13"/>
      <c r="P1455" s="12" t="s">
        <v>237</v>
      </c>
      <c r="Q1455" s="12">
        <f t="shared" si="754"/>
        <v>4600404.9727048669</v>
      </c>
      <c r="R1455" s="12">
        <f t="shared" si="755"/>
        <v>118108.03585033961</v>
      </c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3"/>
      <c r="AD1455" s="12" t="s">
        <v>237</v>
      </c>
      <c r="AE1455" s="12">
        <f>Q1455/$Q$1458</f>
        <v>0.21129978759262064</v>
      </c>
      <c r="AF1455" s="12">
        <f>R1455/$Q$1458</f>
        <v>5.4247839127704155E-3</v>
      </c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3"/>
    </row>
    <row r="1456" spans="1:55" x14ac:dyDescent="0.25">
      <c r="A1456" s="12" t="s">
        <v>238</v>
      </c>
      <c r="B1456">
        <v>699187</v>
      </c>
      <c r="F1456" s="12"/>
      <c r="G1456" s="12"/>
      <c r="H1456" s="12"/>
      <c r="I1456" s="12"/>
      <c r="J1456" s="12"/>
      <c r="K1456" s="12"/>
      <c r="L1456" s="12"/>
      <c r="M1456" s="12"/>
      <c r="N1456" s="12">
        <v>2.4585723137428261</v>
      </c>
      <c r="O1456" s="13"/>
      <c r="P1456" s="12" t="s">
        <v>238</v>
      </c>
      <c r="Q1456" s="12">
        <f t="shared" si="754"/>
        <v>1719001.8003289055</v>
      </c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3"/>
      <c r="AD1456" s="12" t="s">
        <v>238</v>
      </c>
      <c r="AE1456" s="12">
        <f>Q1456/$Q$1458</f>
        <v>7.8954943626901516E-2</v>
      </c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3"/>
    </row>
    <row r="1457" spans="1:43" x14ac:dyDescent="0.25">
      <c r="A1457" s="12" t="s">
        <v>239</v>
      </c>
      <c r="B1457">
        <v>738275</v>
      </c>
      <c r="C1457">
        <v>32008</v>
      </c>
      <c r="F1457" s="12"/>
      <c r="G1457" s="12"/>
      <c r="H1457" s="12"/>
      <c r="I1457" s="12"/>
      <c r="J1457" s="12"/>
      <c r="K1457" s="12"/>
      <c r="L1457" s="12"/>
      <c r="M1457" s="12"/>
      <c r="N1457" s="12">
        <v>5.7441821194253215</v>
      </c>
      <c r="O1457" s="13"/>
      <c r="P1457" s="12" t="s">
        <v>239</v>
      </c>
      <c r="Q1457" s="12">
        <f t="shared" si="754"/>
        <v>4240786.054218729</v>
      </c>
      <c r="R1457" s="12">
        <f t="shared" si="755"/>
        <v>183859.7812785657</v>
      </c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3"/>
      <c r="AD1457" s="12" t="s">
        <v>239</v>
      </c>
      <c r="AE1457" s="12">
        <f>Q1457/$Q$1458</f>
        <v>0.19478224151977325</v>
      </c>
      <c r="AF1457" s="12">
        <f>R1457/$Q$1458</f>
        <v>8.4448071336086176E-3</v>
      </c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3"/>
    </row>
    <row r="1458" spans="1:43" ht="15.75" x14ac:dyDescent="0.25">
      <c r="A1458" s="11" t="s">
        <v>240</v>
      </c>
      <c r="B1458" s="12">
        <f t="shared" ref="B1458:M1458" si="756">AVERAGE(B1448:B1452)</f>
        <v>1465624.25</v>
      </c>
      <c r="C1458" s="12">
        <f t="shared" si="756"/>
        <v>63786.25</v>
      </c>
      <c r="D1458" s="12" t="e">
        <f t="shared" si="756"/>
        <v>#DIV/0!</v>
      </c>
      <c r="E1458" s="12" t="e">
        <f t="shared" si="756"/>
        <v>#DIV/0!</v>
      </c>
      <c r="F1458" s="12" t="e">
        <f t="shared" si="756"/>
        <v>#DIV/0!</v>
      </c>
      <c r="G1458" s="12" t="e">
        <f t="shared" si="756"/>
        <v>#DIV/0!</v>
      </c>
      <c r="H1458" s="12" t="e">
        <f t="shared" si="756"/>
        <v>#DIV/0!</v>
      </c>
      <c r="I1458" s="12" t="e">
        <f t="shared" si="756"/>
        <v>#DIV/0!</v>
      </c>
      <c r="J1458" s="12" t="e">
        <f t="shared" si="756"/>
        <v>#DIV/0!</v>
      </c>
      <c r="K1458" s="12" t="e">
        <f t="shared" si="756"/>
        <v>#DIV/0!</v>
      </c>
      <c r="L1458" s="12" t="e">
        <f t="shared" si="756"/>
        <v>#DIV/0!</v>
      </c>
      <c r="M1458" s="12" t="e">
        <f t="shared" si="756"/>
        <v>#DIV/0!</v>
      </c>
      <c r="N1458" s="12"/>
      <c r="O1458" s="13"/>
      <c r="P1458" s="11" t="s">
        <v>240</v>
      </c>
      <c r="Q1458" s="12">
        <f>AVERAGE(Q1448:Q1452)</f>
        <v>21771933.730356149</v>
      </c>
      <c r="R1458" s="12">
        <f>AVERAGE(R1448:R1452)</f>
        <v>1177631.5956806827</v>
      </c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3"/>
      <c r="AD1458" s="11" t="s">
        <v>240</v>
      </c>
      <c r="AE1458" s="12">
        <f>AVERAGE(AE1448:AE1452)</f>
        <v>0.99999999999999989</v>
      </c>
      <c r="AF1458" s="12">
        <f>AVERAGE(AF1448:AF1452)</f>
        <v>5.408943506192726E-2</v>
      </c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3"/>
    </row>
    <row r="1459" spans="1:43" ht="15.75" x14ac:dyDescent="0.25">
      <c r="A1459" s="11" t="s">
        <v>241</v>
      </c>
      <c r="B1459" s="12">
        <f>AVERAGE(B1453:B1457)</f>
        <v>680250.4</v>
      </c>
      <c r="C1459" s="12">
        <f t="shared" ref="C1459:M1459" si="757">AVERAGE(C1453:C1457)</f>
        <v>30480</v>
      </c>
      <c r="D1459" s="12" t="e">
        <f t="shared" si="757"/>
        <v>#DIV/0!</v>
      </c>
      <c r="E1459" s="12" t="e">
        <f t="shared" si="757"/>
        <v>#DIV/0!</v>
      </c>
      <c r="F1459" s="12" t="e">
        <f t="shared" si="757"/>
        <v>#DIV/0!</v>
      </c>
      <c r="G1459" s="12" t="e">
        <f t="shared" si="757"/>
        <v>#DIV/0!</v>
      </c>
      <c r="H1459" s="12" t="e">
        <f t="shared" si="757"/>
        <v>#DIV/0!</v>
      </c>
      <c r="I1459" s="12" t="e">
        <f t="shared" si="757"/>
        <v>#DIV/0!</v>
      </c>
      <c r="J1459" s="12" t="e">
        <f t="shared" si="757"/>
        <v>#DIV/0!</v>
      </c>
      <c r="K1459" s="12" t="e">
        <f t="shared" si="757"/>
        <v>#DIV/0!</v>
      </c>
      <c r="L1459" s="12" t="e">
        <f t="shared" si="757"/>
        <v>#DIV/0!</v>
      </c>
      <c r="M1459" s="12" t="e">
        <f t="shared" si="757"/>
        <v>#DIV/0!</v>
      </c>
      <c r="N1459" s="12"/>
      <c r="O1459" s="13"/>
      <c r="P1459" s="11" t="s">
        <v>241</v>
      </c>
      <c r="Q1459" s="12">
        <f>AVERAGE(Q1453:Q1457)</f>
        <v>3127189.438008789</v>
      </c>
      <c r="R1459" s="12">
        <f t="shared" ref="R1459" si="758">AVERAGE(R1453:R1457)</f>
        <v>154094.19063075903</v>
      </c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3"/>
      <c r="AD1459" s="11" t="s">
        <v>241</v>
      </c>
      <c r="AE1459" s="12">
        <f>AVERAGE(AE1453:AE1457)</f>
        <v>0.14363397742886819</v>
      </c>
      <c r="AF1459" s="12">
        <f>AVERAGE(AF1453:AF1457)</f>
        <v>7.0776529333225341E-3</v>
      </c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3"/>
    </row>
    <row r="1460" spans="1:43" ht="15.75" x14ac:dyDescent="0.25">
      <c r="A1460" s="11"/>
      <c r="B1460" s="14"/>
      <c r="C1460" s="14"/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5"/>
      <c r="P1460" s="11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5"/>
      <c r="AD1460" s="11" t="s">
        <v>242</v>
      </c>
      <c r="AE1460" s="14">
        <f>TTEST(AE1448:AE1452,AE1453:AE1457,1,2)</f>
        <v>0.10001612296030668</v>
      </c>
      <c r="AF1460" s="14">
        <f>TTEST(AF1448:AF1452,AF1453:AF1457,1,2)</f>
        <v>0.19340244536428058</v>
      </c>
      <c r="AG1460" s="14"/>
      <c r="AH1460" s="14"/>
      <c r="AI1460" s="14"/>
      <c r="AJ1460" s="14"/>
      <c r="AK1460" s="14"/>
      <c r="AL1460" s="14"/>
      <c r="AM1460" s="14"/>
      <c r="AN1460" s="14"/>
      <c r="AO1460" s="14"/>
      <c r="AP1460" s="14"/>
      <c r="AQ1460" s="15"/>
    </row>
    <row r="1461" spans="1:43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</row>
    <row r="1462" spans="1:43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</row>
    <row r="1463" spans="1:43" ht="15.75" x14ac:dyDescent="0.25">
      <c r="A1463" s="11" t="s">
        <v>216</v>
      </c>
      <c r="B1463" s="17" t="s">
        <v>261</v>
      </c>
      <c r="C1463" s="17"/>
      <c r="D1463" s="17"/>
      <c r="E1463" s="17"/>
      <c r="F1463" s="17"/>
      <c r="G1463" s="17"/>
      <c r="H1463" s="17"/>
      <c r="I1463" s="17"/>
      <c r="J1463" s="17"/>
      <c r="K1463" s="17"/>
      <c r="L1463" s="17"/>
      <c r="M1463" s="12"/>
      <c r="N1463" s="12"/>
      <c r="O1463" s="13"/>
      <c r="P1463" s="11" t="s">
        <v>217</v>
      </c>
      <c r="Q1463" s="17" t="str">
        <f>B1463</f>
        <v>Glucose-6-phosphate</v>
      </c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2"/>
      <c r="AC1463" s="13"/>
      <c r="AD1463" s="11" t="s">
        <v>214</v>
      </c>
      <c r="AE1463" s="17" t="str">
        <f>B1463</f>
        <v>Glucose-6-phosphate</v>
      </c>
      <c r="AF1463" s="17"/>
      <c r="AG1463" s="17"/>
      <c r="AH1463" s="17"/>
      <c r="AI1463" s="17"/>
      <c r="AJ1463" s="17"/>
      <c r="AK1463" s="17"/>
      <c r="AL1463" s="17"/>
      <c r="AM1463" s="17"/>
      <c r="AN1463" s="17"/>
      <c r="AO1463" s="17"/>
      <c r="AP1463" s="12"/>
      <c r="AQ1463" s="13"/>
    </row>
    <row r="1464" spans="1:43" x14ac:dyDescent="0.25">
      <c r="A1464" s="12"/>
      <c r="B1464" s="14" t="s">
        <v>218</v>
      </c>
      <c r="C1464" s="14" t="s">
        <v>219</v>
      </c>
      <c r="D1464" s="14" t="s">
        <v>220</v>
      </c>
      <c r="E1464" s="14" t="s">
        <v>221</v>
      </c>
      <c r="F1464" s="14" t="s">
        <v>222</v>
      </c>
      <c r="G1464" s="14" t="s">
        <v>223</v>
      </c>
      <c r="H1464" s="14" t="s">
        <v>224</v>
      </c>
      <c r="I1464" s="14" t="s">
        <v>225</v>
      </c>
      <c r="J1464" s="14" t="s">
        <v>226</v>
      </c>
      <c r="K1464" s="14" t="s">
        <v>227</v>
      </c>
      <c r="L1464" s="14" t="s">
        <v>228</v>
      </c>
      <c r="M1464" s="14" t="s">
        <v>229</v>
      </c>
      <c r="N1464" s="14" t="s">
        <v>213</v>
      </c>
      <c r="O1464" s="13"/>
      <c r="P1464" s="12"/>
      <c r="Q1464" s="14" t="s">
        <v>218</v>
      </c>
      <c r="R1464" s="14" t="s">
        <v>219</v>
      </c>
      <c r="S1464" s="14" t="s">
        <v>220</v>
      </c>
      <c r="T1464" s="14" t="s">
        <v>221</v>
      </c>
      <c r="U1464" s="14" t="s">
        <v>222</v>
      </c>
      <c r="V1464" s="14" t="s">
        <v>223</v>
      </c>
      <c r="W1464" s="14" t="s">
        <v>224</v>
      </c>
      <c r="X1464" s="14" t="s">
        <v>225</v>
      </c>
      <c r="Y1464" s="14" t="s">
        <v>226</v>
      </c>
      <c r="Z1464" s="14" t="s">
        <v>227</v>
      </c>
      <c r="AA1464" s="14" t="s">
        <v>228</v>
      </c>
      <c r="AB1464" s="14" t="s">
        <v>229</v>
      </c>
      <c r="AC1464" s="13"/>
      <c r="AD1464" s="12"/>
      <c r="AE1464" s="14" t="s">
        <v>218</v>
      </c>
      <c r="AF1464" s="14" t="s">
        <v>219</v>
      </c>
      <c r="AG1464" s="14" t="s">
        <v>220</v>
      </c>
      <c r="AH1464" s="14" t="s">
        <v>221</v>
      </c>
      <c r="AI1464" s="14" t="s">
        <v>222</v>
      </c>
      <c r="AJ1464" s="14" t="s">
        <v>223</v>
      </c>
      <c r="AK1464" s="14" t="s">
        <v>224</v>
      </c>
      <c r="AL1464" s="14" t="s">
        <v>225</v>
      </c>
      <c r="AM1464" s="14" t="s">
        <v>226</v>
      </c>
      <c r="AN1464" s="14" t="s">
        <v>227</v>
      </c>
      <c r="AO1464" s="14" t="s">
        <v>228</v>
      </c>
      <c r="AP1464" s="14" t="s">
        <v>229</v>
      </c>
      <c r="AQ1464" s="13"/>
    </row>
    <row r="1465" spans="1:43" x14ac:dyDescent="0.25">
      <c r="A1465" s="12" t="s">
        <v>230</v>
      </c>
      <c r="F1465" s="12"/>
      <c r="G1465" s="12"/>
      <c r="H1465" s="12"/>
      <c r="I1465" s="12"/>
      <c r="J1465" s="12"/>
      <c r="K1465" s="12"/>
      <c r="L1465" s="12"/>
      <c r="M1465" s="12"/>
      <c r="N1465" s="12">
        <v>3.6634621409977131</v>
      </c>
      <c r="O1465" s="13"/>
      <c r="P1465" s="12" t="s">
        <v>230</v>
      </c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3"/>
      <c r="AD1465" s="12" t="s">
        <v>230</v>
      </c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3"/>
    </row>
    <row r="1466" spans="1:43" x14ac:dyDescent="0.25">
      <c r="A1466" s="12" t="s">
        <v>231</v>
      </c>
      <c r="B1466">
        <v>792649</v>
      </c>
      <c r="C1466">
        <v>14966</v>
      </c>
      <c r="F1466" s="12"/>
      <c r="G1466" s="12"/>
      <c r="H1466" s="12"/>
      <c r="I1466" s="12"/>
      <c r="J1466" s="12"/>
      <c r="K1466" s="12"/>
      <c r="L1466" s="12"/>
      <c r="M1466" s="12"/>
      <c r="N1466" s="12">
        <v>52.663271584675194</v>
      </c>
      <c r="O1466" s="13"/>
      <c r="P1466" s="12" t="s">
        <v>231</v>
      </c>
      <c r="Q1466" s="12">
        <f t="shared" ref="Q1466:Q1469" si="759">B1466*$N1466</f>
        <v>41743489.558321208</v>
      </c>
      <c r="R1466" s="12">
        <f t="shared" ref="R1466:R1469" si="760">C1466*$N1466</f>
        <v>788158.5225362489</v>
      </c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3"/>
      <c r="AD1466" s="12" t="s">
        <v>231</v>
      </c>
      <c r="AE1466" s="12">
        <f t="shared" ref="AE1466:AE1469" si="761">Q1466/$Q$13</f>
        <v>2.4171784414947122</v>
      </c>
      <c r="AF1466" s="12">
        <f t="shared" ref="AF1466:AF1469" si="762">R1466/$Q$13</f>
        <v>4.5638728561330243E-2</v>
      </c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3"/>
    </row>
    <row r="1467" spans="1:43" x14ac:dyDescent="0.25">
      <c r="A1467" s="12" t="s">
        <v>232</v>
      </c>
      <c r="B1467">
        <v>793197</v>
      </c>
      <c r="C1467">
        <v>18717</v>
      </c>
      <c r="F1467" s="12"/>
      <c r="G1467" s="12"/>
      <c r="H1467" s="12"/>
      <c r="I1467" s="12"/>
      <c r="J1467" s="12"/>
      <c r="K1467" s="12"/>
      <c r="L1467" s="12"/>
      <c r="M1467" s="12"/>
      <c r="N1467" s="12">
        <v>5.27428246560173</v>
      </c>
      <c r="O1467" s="13"/>
      <c r="P1467" s="12" t="s">
        <v>232</v>
      </c>
      <c r="Q1467" s="12">
        <f t="shared" si="759"/>
        <v>4183545.0288678952</v>
      </c>
      <c r="R1467" s="12">
        <f t="shared" si="760"/>
        <v>98718.744908667577</v>
      </c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3"/>
      <c r="AD1467" s="12" t="s">
        <v>232</v>
      </c>
      <c r="AE1467" s="12">
        <f t="shared" si="761"/>
        <v>0.24225034753439853</v>
      </c>
      <c r="AF1467" s="12">
        <f t="shared" si="762"/>
        <v>5.7163601914799692E-3</v>
      </c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3"/>
    </row>
    <row r="1468" spans="1:43" x14ac:dyDescent="0.25">
      <c r="A1468" s="12" t="s">
        <v>233</v>
      </c>
      <c r="B1468">
        <v>2274287</v>
      </c>
      <c r="C1468">
        <v>115772</v>
      </c>
      <c r="F1468" s="12"/>
      <c r="G1468" s="12"/>
      <c r="H1468" s="12"/>
      <c r="I1468" s="12"/>
      <c r="J1468" s="12"/>
      <c r="K1468" s="12"/>
      <c r="L1468" s="12"/>
      <c r="M1468" s="12"/>
      <c r="N1468" s="12">
        <v>1</v>
      </c>
      <c r="O1468" s="13"/>
      <c r="P1468" s="12" t="s">
        <v>233</v>
      </c>
      <c r="Q1468" s="12">
        <f t="shared" si="759"/>
        <v>2274287</v>
      </c>
      <c r="R1468" s="12">
        <f t="shared" si="760"/>
        <v>115772</v>
      </c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3"/>
      <c r="AD1468" s="12" t="s">
        <v>233</v>
      </c>
      <c r="AE1468" s="12">
        <f t="shared" si="761"/>
        <v>0.13169376983903427</v>
      </c>
      <c r="AF1468" s="12">
        <f t="shared" si="762"/>
        <v>6.7038377837997922E-3</v>
      </c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3"/>
    </row>
    <row r="1469" spans="1:43" x14ac:dyDescent="0.25">
      <c r="A1469" s="12" t="s">
        <v>234</v>
      </c>
      <c r="B1469">
        <v>1188618</v>
      </c>
      <c r="C1469">
        <v>43097</v>
      </c>
      <c r="F1469" s="12"/>
      <c r="G1469" s="12"/>
      <c r="H1469" s="12"/>
      <c r="I1469" s="12"/>
      <c r="J1469" s="12"/>
      <c r="K1469" s="12"/>
      <c r="L1469" s="12"/>
      <c r="M1469" s="12"/>
      <c r="N1469" s="12">
        <v>9.4133004498598787</v>
      </c>
      <c r="O1469" s="13"/>
      <c r="P1469" s="12" t="s">
        <v>234</v>
      </c>
      <c r="Q1469" s="12">
        <f t="shared" si="759"/>
        <v>11188818.354111549</v>
      </c>
      <c r="R1469" s="12">
        <f t="shared" si="760"/>
        <v>405685.00948761118</v>
      </c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3"/>
      <c r="AD1469" s="12" t="s">
        <v>234</v>
      </c>
      <c r="AE1469" s="12">
        <f t="shared" si="761"/>
        <v>0.64789433747681302</v>
      </c>
      <c r="AF1469" s="12">
        <f t="shared" si="762"/>
        <v>2.3491401158520411E-2</v>
      </c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3"/>
    </row>
    <row r="1470" spans="1:43" x14ac:dyDescent="0.25">
      <c r="A1470" s="12" t="s">
        <v>235</v>
      </c>
      <c r="B1470">
        <v>1332017</v>
      </c>
      <c r="C1470">
        <v>28749</v>
      </c>
      <c r="F1470" s="12"/>
      <c r="G1470" s="12"/>
      <c r="H1470" s="12"/>
      <c r="I1470" s="12"/>
      <c r="J1470" s="12"/>
      <c r="K1470" s="12"/>
      <c r="L1470" s="12"/>
      <c r="M1470" s="12"/>
      <c r="N1470" s="12">
        <v>3.3537949993383345</v>
      </c>
      <c r="O1470" s="13"/>
      <c r="P1470" s="12" t="s">
        <v>235</v>
      </c>
      <c r="Q1470" s="12">
        <f t="shared" ref="Q1470:Q1474" si="763">B1470*$N1470</f>
        <v>4467311.9536336502</v>
      </c>
      <c r="R1470" s="12">
        <f t="shared" ref="R1470:R1474" si="764">C1470*$N1470</f>
        <v>96418.252435977774</v>
      </c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3"/>
      <c r="AD1470" s="12" t="s">
        <v>235</v>
      </c>
      <c r="AE1470" s="12">
        <f t="shared" ref="AE1470:AE1474" si="765">Q1470/$Q$13</f>
        <v>0.25868201868145774</v>
      </c>
      <c r="AF1470" s="12">
        <f t="shared" ref="AF1470:AF1474" si="766">R1470/$Q$13</f>
        <v>5.5831489801355608E-3</v>
      </c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3"/>
    </row>
    <row r="1471" spans="1:43" x14ac:dyDescent="0.25">
      <c r="A1471" s="12" t="s">
        <v>236</v>
      </c>
      <c r="F1471" s="12"/>
      <c r="G1471" s="12"/>
      <c r="H1471" s="12"/>
      <c r="I1471" s="12"/>
      <c r="J1471" s="12"/>
      <c r="K1471" s="12"/>
      <c r="L1471" s="12"/>
      <c r="M1471" s="12"/>
      <c r="N1471" s="12">
        <v>3.7705854651120836</v>
      </c>
      <c r="O1471" s="13"/>
      <c r="P1471" s="12" t="s">
        <v>236</v>
      </c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3"/>
      <c r="AD1471" s="12" t="s">
        <v>236</v>
      </c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3"/>
    </row>
    <row r="1472" spans="1:43" x14ac:dyDescent="0.25">
      <c r="A1472" s="12" t="s">
        <v>237</v>
      </c>
      <c r="B1472">
        <v>325617</v>
      </c>
      <c r="F1472" s="12"/>
      <c r="G1472" s="12"/>
      <c r="H1472" s="12"/>
      <c r="I1472" s="12"/>
      <c r="J1472" s="12"/>
      <c r="K1472" s="12"/>
      <c r="L1472" s="12"/>
      <c r="M1472" s="12"/>
      <c r="N1472" s="12">
        <v>10.154589962199262</v>
      </c>
      <c r="O1472" s="13"/>
      <c r="P1472" s="12" t="s">
        <v>237</v>
      </c>
      <c r="Q1472" s="12">
        <f t="shared" si="763"/>
        <v>3306507.1197214373</v>
      </c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3"/>
      <c r="AD1472" s="12" t="s">
        <v>237</v>
      </c>
      <c r="AE1472" s="12">
        <f t="shared" si="765"/>
        <v>0.19146501193372831</v>
      </c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3"/>
    </row>
    <row r="1473" spans="1:43" x14ac:dyDescent="0.25">
      <c r="A1473" s="12" t="s">
        <v>238</v>
      </c>
      <c r="B1473">
        <v>997829</v>
      </c>
      <c r="C1473">
        <v>26370</v>
      </c>
      <c r="F1473" s="12"/>
      <c r="G1473" s="12"/>
      <c r="H1473" s="12"/>
      <c r="I1473" s="12"/>
      <c r="J1473" s="12"/>
      <c r="K1473" s="12"/>
      <c r="L1473" s="12"/>
      <c r="M1473" s="12"/>
      <c r="N1473" s="12">
        <v>2.4585723137428261</v>
      </c>
      <c r="O1473" s="13"/>
      <c r="P1473" s="12" t="s">
        <v>238</v>
      </c>
      <c r="Q1473" s="12">
        <f t="shared" si="763"/>
        <v>2453234.7532496904</v>
      </c>
      <c r="R1473" s="12">
        <f t="shared" si="764"/>
        <v>64832.551913398325</v>
      </c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3"/>
      <c r="AD1473" s="12" t="s">
        <v>238</v>
      </c>
      <c r="AE1473" s="12">
        <f t="shared" si="765"/>
        <v>0.1420558324237815</v>
      </c>
      <c r="AF1473" s="12">
        <f t="shared" si="766"/>
        <v>3.754162587993653E-3</v>
      </c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3"/>
    </row>
    <row r="1474" spans="1:43" x14ac:dyDescent="0.25">
      <c r="A1474" s="12" t="s">
        <v>239</v>
      </c>
      <c r="B1474">
        <v>803942</v>
      </c>
      <c r="C1474">
        <v>33419</v>
      </c>
      <c r="F1474" s="12"/>
      <c r="G1474" s="12"/>
      <c r="H1474" s="12"/>
      <c r="I1474" s="12"/>
      <c r="J1474" s="12"/>
      <c r="K1474" s="12"/>
      <c r="L1474" s="12"/>
      <c r="M1474" s="12"/>
      <c r="N1474" s="12">
        <v>5.7441821194253215</v>
      </c>
      <c r="O1474" s="13"/>
      <c r="P1474" s="12" t="s">
        <v>239</v>
      </c>
      <c r="Q1474" s="12">
        <f t="shared" si="763"/>
        <v>4617989.261455032</v>
      </c>
      <c r="R1474" s="12">
        <f t="shared" si="764"/>
        <v>191964.82224907482</v>
      </c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3"/>
      <c r="AD1474" s="12" t="s">
        <v>239</v>
      </c>
      <c r="AE1474" s="12">
        <f t="shared" si="765"/>
        <v>0.26740706644200618</v>
      </c>
      <c r="AF1474" s="12">
        <f t="shared" si="766"/>
        <v>1.1115822725302826E-2</v>
      </c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3"/>
    </row>
    <row r="1475" spans="1:43" ht="15.75" x14ac:dyDescent="0.25">
      <c r="A1475" s="11" t="s">
        <v>240</v>
      </c>
      <c r="B1475" s="12">
        <f t="shared" ref="B1475:M1475" si="767">AVERAGE(B1465:B1469)</f>
        <v>1262187.75</v>
      </c>
      <c r="C1475" s="12">
        <f t="shared" si="767"/>
        <v>48138</v>
      </c>
      <c r="D1475" s="12" t="e">
        <f t="shared" si="767"/>
        <v>#DIV/0!</v>
      </c>
      <c r="E1475" s="12" t="e">
        <f t="shared" si="767"/>
        <v>#DIV/0!</v>
      </c>
      <c r="F1475" s="12" t="e">
        <f t="shared" si="767"/>
        <v>#DIV/0!</v>
      </c>
      <c r="G1475" s="12" t="e">
        <f t="shared" si="767"/>
        <v>#DIV/0!</v>
      </c>
      <c r="H1475" s="12" t="e">
        <f t="shared" si="767"/>
        <v>#DIV/0!</v>
      </c>
      <c r="I1475" s="12" t="e">
        <f t="shared" si="767"/>
        <v>#DIV/0!</v>
      </c>
      <c r="J1475" s="12" t="e">
        <f t="shared" si="767"/>
        <v>#DIV/0!</v>
      </c>
      <c r="K1475" s="12" t="e">
        <f t="shared" si="767"/>
        <v>#DIV/0!</v>
      </c>
      <c r="L1475" s="12" t="e">
        <f t="shared" si="767"/>
        <v>#DIV/0!</v>
      </c>
      <c r="M1475" s="12" t="e">
        <f t="shared" si="767"/>
        <v>#DIV/0!</v>
      </c>
      <c r="N1475" s="12"/>
      <c r="O1475" s="13"/>
      <c r="P1475" s="11" t="s">
        <v>240</v>
      </c>
      <c r="Q1475" s="12">
        <f>AVERAGE(Q1465:Q1469)</f>
        <v>14847534.985325161</v>
      </c>
      <c r="R1475" s="12">
        <f>AVERAGE(R1465:R1469)</f>
        <v>352083.56923313194</v>
      </c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3"/>
      <c r="AD1475" s="11" t="s">
        <v>240</v>
      </c>
      <c r="AE1475" s="12">
        <f>AVERAGE(AE1465:AE1469)</f>
        <v>0.85975422408623947</v>
      </c>
      <c r="AF1475" s="12">
        <f>AVERAGE(AF1465:AF1469)</f>
        <v>2.0387581923782604E-2</v>
      </c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3"/>
    </row>
    <row r="1476" spans="1:43" ht="15.75" x14ac:dyDescent="0.25">
      <c r="A1476" s="11" t="s">
        <v>241</v>
      </c>
      <c r="B1476" s="12">
        <f>AVERAGE(B1470:B1474)</f>
        <v>864851.25</v>
      </c>
      <c r="C1476" s="12">
        <f t="shared" ref="C1476:M1476" si="768">AVERAGE(C1470:C1474)</f>
        <v>29512.666666666668</v>
      </c>
      <c r="D1476" s="12" t="e">
        <f t="shared" si="768"/>
        <v>#DIV/0!</v>
      </c>
      <c r="E1476" s="12" t="e">
        <f t="shared" si="768"/>
        <v>#DIV/0!</v>
      </c>
      <c r="F1476" s="12" t="e">
        <f t="shared" si="768"/>
        <v>#DIV/0!</v>
      </c>
      <c r="G1476" s="12" t="e">
        <f t="shared" si="768"/>
        <v>#DIV/0!</v>
      </c>
      <c r="H1476" s="12" t="e">
        <f t="shared" si="768"/>
        <v>#DIV/0!</v>
      </c>
      <c r="I1476" s="12" t="e">
        <f t="shared" si="768"/>
        <v>#DIV/0!</v>
      </c>
      <c r="J1476" s="12" t="e">
        <f t="shared" si="768"/>
        <v>#DIV/0!</v>
      </c>
      <c r="K1476" s="12" t="e">
        <f t="shared" si="768"/>
        <v>#DIV/0!</v>
      </c>
      <c r="L1476" s="12" t="e">
        <f t="shared" si="768"/>
        <v>#DIV/0!</v>
      </c>
      <c r="M1476" s="12" t="e">
        <f t="shared" si="768"/>
        <v>#DIV/0!</v>
      </c>
      <c r="N1476" s="12"/>
      <c r="O1476" s="13"/>
      <c r="P1476" s="11" t="s">
        <v>241</v>
      </c>
      <c r="Q1476" s="12">
        <f>AVERAGE(Q1470:Q1474)</f>
        <v>3711260.7720149523</v>
      </c>
      <c r="R1476" s="12">
        <f t="shared" ref="R1476" si="769">AVERAGE(R1470:R1474)</f>
        <v>117738.54219948365</v>
      </c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3"/>
      <c r="AD1476" s="11" t="s">
        <v>241</v>
      </c>
      <c r="AE1476" s="12">
        <f>AVERAGE(AE1470:AE1474)</f>
        <v>0.21490248237024343</v>
      </c>
      <c r="AF1476" s="12">
        <f>AVERAGE(AF1470:AF1474)</f>
        <v>6.8177114311440135E-3</v>
      </c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3"/>
    </row>
    <row r="1477" spans="1:43" ht="15.75" x14ac:dyDescent="0.25">
      <c r="A1477" s="11"/>
      <c r="B1477" s="14"/>
      <c r="C1477" s="14"/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5"/>
      <c r="P1477" s="11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5"/>
      <c r="AD1477" s="11" t="s">
        <v>242</v>
      </c>
      <c r="AE1477" s="14">
        <f>TTEST(AE1465:AE1469,AE1470:AE1474,1,2)</f>
        <v>0.13538786962169005</v>
      </c>
      <c r="AF1477" s="14">
        <f>TTEST(AF1465:AF1469,AF1470:AF1474,1,2)</f>
        <v>0.1402862150429777</v>
      </c>
      <c r="AG1477" s="14"/>
      <c r="AH1477" s="14"/>
      <c r="AI1477" s="14"/>
      <c r="AJ1477" s="14"/>
      <c r="AK1477" s="14"/>
      <c r="AL1477" s="14"/>
      <c r="AM1477" s="14"/>
      <c r="AN1477" s="14"/>
      <c r="AO1477" s="14"/>
      <c r="AP1477" s="14"/>
      <c r="AQ1477" s="15"/>
    </row>
    <row r="1478" spans="1:43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</row>
    <row r="1479" spans="1:43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</row>
    <row r="1480" spans="1:43" ht="15.75" x14ac:dyDescent="0.25">
      <c r="A1480" s="11" t="s">
        <v>216</v>
      </c>
      <c r="B1480" s="17" t="s">
        <v>134</v>
      </c>
      <c r="C1480" s="17"/>
      <c r="D1480" s="17"/>
      <c r="E1480" s="17"/>
      <c r="F1480" s="17"/>
      <c r="G1480" s="17"/>
      <c r="H1480" s="17"/>
      <c r="I1480" s="17"/>
      <c r="J1480" s="17"/>
      <c r="K1480" s="17"/>
      <c r="L1480" s="17"/>
      <c r="M1480" s="12"/>
      <c r="N1480" s="12"/>
      <c r="O1480" s="13"/>
      <c r="P1480" s="11" t="s">
        <v>217</v>
      </c>
      <c r="Q1480" s="17" t="str">
        <f>B1480</f>
        <v>Glutamic acid</v>
      </c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2"/>
      <c r="AC1480" s="13"/>
      <c r="AD1480" s="11" t="s">
        <v>214</v>
      </c>
      <c r="AE1480" s="17" t="str">
        <f>B1480</f>
        <v>Glutamic acid</v>
      </c>
      <c r="AF1480" s="17"/>
      <c r="AG1480" s="17"/>
      <c r="AH1480" s="17"/>
      <c r="AI1480" s="17"/>
      <c r="AJ1480" s="17"/>
      <c r="AK1480" s="17"/>
      <c r="AL1480" s="17"/>
      <c r="AM1480" s="17"/>
      <c r="AN1480" s="17"/>
      <c r="AO1480" s="17"/>
      <c r="AP1480" s="12"/>
      <c r="AQ1480" s="13"/>
    </row>
    <row r="1481" spans="1:43" x14ac:dyDescent="0.25">
      <c r="A1481" s="12"/>
      <c r="B1481" s="14" t="s">
        <v>218</v>
      </c>
      <c r="C1481" s="14" t="s">
        <v>219</v>
      </c>
      <c r="D1481" s="14" t="s">
        <v>220</v>
      </c>
      <c r="E1481" s="14" t="s">
        <v>221</v>
      </c>
      <c r="F1481" s="14" t="s">
        <v>222</v>
      </c>
      <c r="G1481" s="14" t="s">
        <v>223</v>
      </c>
      <c r="H1481" s="14" t="s">
        <v>224</v>
      </c>
      <c r="I1481" s="14" t="s">
        <v>225</v>
      </c>
      <c r="J1481" s="14" t="s">
        <v>226</v>
      </c>
      <c r="K1481" s="14" t="s">
        <v>227</v>
      </c>
      <c r="L1481" s="14" t="s">
        <v>228</v>
      </c>
      <c r="M1481" s="14" t="s">
        <v>229</v>
      </c>
      <c r="N1481" s="14" t="s">
        <v>213</v>
      </c>
      <c r="O1481" s="13"/>
      <c r="P1481" s="12"/>
      <c r="Q1481" s="14" t="s">
        <v>218</v>
      </c>
      <c r="R1481" s="14" t="s">
        <v>219</v>
      </c>
      <c r="S1481" s="14" t="s">
        <v>220</v>
      </c>
      <c r="T1481" s="14" t="s">
        <v>221</v>
      </c>
      <c r="U1481" s="14" t="s">
        <v>222</v>
      </c>
      <c r="V1481" s="14" t="s">
        <v>223</v>
      </c>
      <c r="W1481" s="14" t="s">
        <v>224</v>
      </c>
      <c r="X1481" s="14" t="s">
        <v>225</v>
      </c>
      <c r="Y1481" s="14" t="s">
        <v>226</v>
      </c>
      <c r="Z1481" s="14" t="s">
        <v>227</v>
      </c>
      <c r="AA1481" s="14" t="s">
        <v>228</v>
      </c>
      <c r="AB1481" s="14" t="s">
        <v>229</v>
      </c>
      <c r="AC1481" s="13"/>
      <c r="AD1481" s="12"/>
      <c r="AE1481" s="14" t="s">
        <v>218</v>
      </c>
      <c r="AF1481" s="14" t="s">
        <v>219</v>
      </c>
      <c r="AG1481" s="14" t="s">
        <v>220</v>
      </c>
      <c r="AH1481" s="14" t="s">
        <v>221</v>
      </c>
      <c r="AI1481" s="14" t="s">
        <v>222</v>
      </c>
      <c r="AJ1481" s="14" t="s">
        <v>223</v>
      </c>
      <c r="AK1481" s="14" t="s">
        <v>224</v>
      </c>
      <c r="AL1481" s="14" t="s">
        <v>225</v>
      </c>
      <c r="AM1481" s="14" t="s">
        <v>226</v>
      </c>
      <c r="AN1481" s="14" t="s">
        <v>227</v>
      </c>
      <c r="AO1481" s="14" t="s">
        <v>228</v>
      </c>
      <c r="AP1481" s="14" t="s">
        <v>229</v>
      </c>
      <c r="AQ1481" s="13"/>
    </row>
    <row r="1482" spans="1:43" x14ac:dyDescent="0.25">
      <c r="A1482" s="12" t="s">
        <v>230</v>
      </c>
      <c r="B1482">
        <v>14194384</v>
      </c>
      <c r="C1482">
        <v>1009319</v>
      </c>
      <c r="F1482">
        <v>15327</v>
      </c>
      <c r="G1482" s="12"/>
      <c r="H1482" s="12"/>
      <c r="I1482" s="12"/>
      <c r="J1482" s="12"/>
      <c r="K1482" s="12"/>
      <c r="L1482" s="12"/>
      <c r="M1482" s="12"/>
      <c r="N1482" s="12">
        <v>3.6634621409977131</v>
      </c>
      <c r="O1482" s="13"/>
      <c r="P1482" s="12" t="s">
        <v>230</v>
      </c>
      <c r="Q1482" s="12">
        <f>B1482*$N1482</f>
        <v>52000588.398783684</v>
      </c>
      <c r="R1482" s="12">
        <f t="shared" ref="R1482:R1486" si="770">C1482*$N1482</f>
        <v>3697601.9446896706</v>
      </c>
      <c r="S1482" s="12"/>
      <c r="T1482" s="12"/>
      <c r="U1482" s="12">
        <f t="shared" ref="U1482:U1485" si="771">F1482*$N1482</f>
        <v>56149.88423507195</v>
      </c>
      <c r="V1482" s="12"/>
      <c r="W1482" s="12"/>
      <c r="X1482" s="12"/>
      <c r="Y1482" s="12"/>
      <c r="Z1482" s="12"/>
      <c r="AA1482" s="12"/>
      <c r="AB1482" s="12"/>
      <c r="AC1482" s="13"/>
      <c r="AD1482" s="12" t="s">
        <v>230</v>
      </c>
      <c r="AE1482" s="12">
        <f t="shared" ref="AE1482:AE1491" si="772">Q1482/$Q$1492</f>
        <v>6.8761813329077076E-2</v>
      </c>
      <c r="AF1482" s="12">
        <f t="shared" ref="AF1482:AF1491" si="773">R1482/$Q$1492</f>
        <v>4.8894411104765624E-3</v>
      </c>
      <c r="AG1482" s="12"/>
      <c r="AH1482" s="12"/>
      <c r="AI1482" s="12">
        <f>U1482/$Q$1492</f>
        <v>7.4248541739801061E-5</v>
      </c>
      <c r="AJ1482" s="12"/>
      <c r="AK1482" s="12"/>
      <c r="AL1482" s="12"/>
      <c r="AM1482" s="12"/>
      <c r="AN1482" s="12"/>
      <c r="AO1482" s="12"/>
      <c r="AP1482" s="12"/>
      <c r="AQ1482" s="13"/>
    </row>
    <row r="1483" spans="1:43" x14ac:dyDescent="0.25">
      <c r="A1483" s="12" t="s">
        <v>231</v>
      </c>
      <c r="B1483">
        <v>57289842</v>
      </c>
      <c r="C1483">
        <v>2623137</v>
      </c>
      <c r="D1483">
        <v>10292</v>
      </c>
      <c r="G1483" s="12"/>
      <c r="H1483" s="12"/>
      <c r="I1483" s="12"/>
      <c r="J1483" s="12"/>
      <c r="K1483" s="12"/>
      <c r="L1483" s="12"/>
      <c r="M1483" s="12"/>
      <c r="N1483" s="12">
        <v>52.663271584675194</v>
      </c>
      <c r="O1483" s="13"/>
      <c r="P1483" s="12" t="s">
        <v>231</v>
      </c>
      <c r="Q1483" s="12">
        <f t="shared" ref="Q1483:Q1486" si="774">B1483*$N1483</f>
        <v>3017070508.2891316</v>
      </c>
      <c r="R1483" s="12">
        <f t="shared" si="770"/>
        <v>138142976.23481014</v>
      </c>
      <c r="S1483" s="12">
        <f t="shared" ref="S1483" si="775">D1483*$N1483</f>
        <v>542010.3911494771</v>
      </c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3"/>
      <c r="AD1483" s="12" t="s">
        <v>231</v>
      </c>
      <c r="AE1483" s="12">
        <f t="shared" si="772"/>
        <v>3.9895556084994905</v>
      </c>
      <c r="AF1483" s="12">
        <f t="shared" si="773"/>
        <v>0.18267027041569653</v>
      </c>
      <c r="AG1483" s="12">
        <f>S1483/$Q$1492</f>
        <v>7.1671530046594914E-4</v>
      </c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3"/>
    </row>
    <row r="1484" spans="1:43" x14ac:dyDescent="0.25">
      <c r="A1484" s="12" t="s">
        <v>232</v>
      </c>
      <c r="B1484">
        <v>39036246</v>
      </c>
      <c r="C1484">
        <v>1571856</v>
      </c>
      <c r="G1484" s="12"/>
      <c r="H1484" s="12"/>
      <c r="I1484" s="12"/>
      <c r="J1484" s="12"/>
      <c r="K1484" s="12"/>
      <c r="L1484" s="12"/>
      <c r="M1484" s="12"/>
      <c r="N1484" s="12">
        <v>5.27428246560173</v>
      </c>
      <c r="O1484" s="13"/>
      <c r="P1484" s="12" t="s">
        <v>232</v>
      </c>
      <c r="Q1484" s="12">
        <f t="shared" si="774"/>
        <v>205888187.80071566</v>
      </c>
      <c r="R1484" s="12">
        <f t="shared" si="770"/>
        <v>8290412.539250873</v>
      </c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3"/>
      <c r="AD1484" s="12" t="s">
        <v>232</v>
      </c>
      <c r="AE1484" s="12">
        <f t="shared" si="772"/>
        <v>0.27225163353239901</v>
      </c>
      <c r="AF1484" s="12">
        <f t="shared" si="773"/>
        <v>1.0962641327695871E-2</v>
      </c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3"/>
    </row>
    <row r="1485" spans="1:43" x14ac:dyDescent="0.25">
      <c r="A1485" s="12" t="s">
        <v>233</v>
      </c>
      <c r="B1485">
        <v>81559213</v>
      </c>
      <c r="C1485">
        <v>4484583</v>
      </c>
      <c r="F1485">
        <v>30896</v>
      </c>
      <c r="G1485" s="12"/>
      <c r="H1485" s="12"/>
      <c r="I1485" s="12"/>
      <c r="J1485" s="12"/>
      <c r="K1485" s="12"/>
      <c r="L1485" s="12"/>
      <c r="M1485" s="12"/>
      <c r="N1485" s="12">
        <v>1</v>
      </c>
      <c r="O1485" s="13"/>
      <c r="P1485" s="12" t="s">
        <v>233</v>
      </c>
      <c r="Q1485" s="12">
        <f t="shared" si="774"/>
        <v>81559213</v>
      </c>
      <c r="R1485" s="12">
        <f t="shared" si="770"/>
        <v>4484583</v>
      </c>
      <c r="S1485" s="12"/>
      <c r="T1485" s="12"/>
      <c r="U1485" s="12">
        <f t="shared" si="771"/>
        <v>30896</v>
      </c>
      <c r="V1485" s="12"/>
      <c r="W1485" s="12"/>
      <c r="X1485" s="12"/>
      <c r="Y1485" s="12"/>
      <c r="Z1485" s="12"/>
      <c r="AA1485" s="12"/>
      <c r="AB1485" s="12"/>
      <c r="AC1485" s="13"/>
      <c r="AD1485" s="12" t="s">
        <v>233</v>
      </c>
      <c r="AE1485" s="12">
        <f t="shared" si="772"/>
        <v>0.1078479984988711</v>
      </c>
      <c r="AF1485" s="12">
        <f t="shared" si="773"/>
        <v>5.9300878816972262E-3</v>
      </c>
      <c r="AG1485" s="12"/>
      <c r="AH1485" s="12"/>
      <c r="AI1485" s="12">
        <f>U1485/$Q$1492</f>
        <v>4.0854633573047371E-5</v>
      </c>
      <c r="AJ1485" s="12"/>
      <c r="AK1485" s="12"/>
      <c r="AL1485" s="12"/>
      <c r="AM1485" s="12"/>
      <c r="AN1485" s="12"/>
      <c r="AO1485" s="12"/>
      <c r="AP1485" s="12"/>
      <c r="AQ1485" s="13"/>
    </row>
    <row r="1486" spans="1:43" x14ac:dyDescent="0.25">
      <c r="A1486" s="12" t="s">
        <v>234</v>
      </c>
      <c r="B1486">
        <v>45116243</v>
      </c>
      <c r="C1486">
        <v>1902828</v>
      </c>
      <c r="G1486" s="12"/>
      <c r="H1486" s="12"/>
      <c r="I1486" s="12"/>
      <c r="J1486" s="12"/>
      <c r="K1486" s="12"/>
      <c r="L1486" s="12"/>
      <c r="M1486" s="12"/>
      <c r="N1486" s="12">
        <v>9.4133004498598787</v>
      </c>
      <c r="O1486" s="13"/>
      <c r="P1486" s="12" t="s">
        <v>234</v>
      </c>
      <c r="Q1486" s="12">
        <f t="shared" si="774"/>
        <v>424692750.52788758</v>
      </c>
      <c r="R1486" s="12">
        <f t="shared" si="770"/>
        <v>17911891.668405972</v>
      </c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3"/>
      <c r="AD1486" s="12" t="s">
        <v>234</v>
      </c>
      <c r="AE1486" s="12">
        <f t="shared" si="772"/>
        <v>0.56158294614016269</v>
      </c>
      <c r="AF1486" s="12">
        <f t="shared" si="773"/>
        <v>2.3685388746531789E-2</v>
      </c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3"/>
    </row>
    <row r="1487" spans="1:43" x14ac:dyDescent="0.25">
      <c r="A1487" s="12" t="s">
        <v>235</v>
      </c>
      <c r="B1487">
        <v>76552870</v>
      </c>
      <c r="C1487">
        <v>3888935</v>
      </c>
      <c r="D1487">
        <v>20772</v>
      </c>
      <c r="G1487" s="12"/>
      <c r="H1487" s="12"/>
      <c r="I1487" s="12"/>
      <c r="J1487" s="12"/>
      <c r="K1487" s="12"/>
      <c r="L1487" s="12"/>
      <c r="M1487" s="12"/>
      <c r="N1487" s="12">
        <v>3.3537949993383345</v>
      </c>
      <c r="O1487" s="13"/>
      <c r="P1487" s="12" t="s">
        <v>235</v>
      </c>
      <c r="Q1487" s="12">
        <f t="shared" ref="Q1487:Q1491" si="776">B1487*$N1487</f>
        <v>256742632.59099761</v>
      </c>
      <c r="R1487" s="12">
        <f t="shared" ref="R1487:R1491" si="777">C1487*$N1487</f>
        <v>13042690.755751826</v>
      </c>
      <c r="S1487" s="12">
        <f t="shared" ref="S1487:S1491" si="778">D1487*$N1487</f>
        <v>69665.029726255889</v>
      </c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3"/>
      <c r="AD1487" s="12" t="s">
        <v>235</v>
      </c>
      <c r="AE1487" s="12">
        <f t="shared" si="772"/>
        <v>0.33949786953277888</v>
      </c>
      <c r="AF1487" s="12">
        <f t="shared" si="773"/>
        <v>1.7246709982936727E-2</v>
      </c>
      <c r="AG1487" s="12">
        <f>S1487/$Q$1492</f>
        <v>9.211999165981476E-5</v>
      </c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3"/>
    </row>
    <row r="1488" spans="1:43" x14ac:dyDescent="0.25">
      <c r="A1488" s="12" t="s">
        <v>236</v>
      </c>
      <c r="B1488">
        <v>18821376</v>
      </c>
      <c r="C1488">
        <v>999970</v>
      </c>
      <c r="G1488" s="12"/>
      <c r="H1488" s="12"/>
      <c r="I1488" s="12"/>
      <c r="J1488" s="12"/>
      <c r="K1488" s="12"/>
      <c r="L1488" s="12"/>
      <c r="M1488" s="12"/>
      <c r="N1488" s="12">
        <v>3.7705854651120836</v>
      </c>
      <c r="O1488" s="13"/>
      <c r="P1488" s="12" t="s">
        <v>236</v>
      </c>
      <c r="Q1488" s="12">
        <f t="shared" si="776"/>
        <v>70967606.779009402</v>
      </c>
      <c r="R1488" s="12">
        <f t="shared" si="777"/>
        <v>3770472.3475481304</v>
      </c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3"/>
      <c r="AD1488" s="12" t="s">
        <v>236</v>
      </c>
      <c r="AE1488" s="12">
        <f t="shared" si="772"/>
        <v>9.384242524962913E-2</v>
      </c>
      <c r="AF1488" s="12">
        <f t="shared" si="773"/>
        <v>4.9857996555018958E-3</v>
      </c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3"/>
    </row>
    <row r="1489" spans="1:43" x14ac:dyDescent="0.25">
      <c r="A1489" s="12" t="s">
        <v>237</v>
      </c>
      <c r="B1489">
        <v>28397901</v>
      </c>
      <c r="C1489">
        <v>918097</v>
      </c>
      <c r="G1489" s="12"/>
      <c r="H1489" s="12"/>
      <c r="I1489" s="12"/>
      <c r="J1489" s="12"/>
      <c r="K1489" s="12"/>
      <c r="L1489" s="12"/>
      <c r="M1489" s="12"/>
      <c r="N1489" s="12">
        <v>10.154589962199262</v>
      </c>
      <c r="O1489" s="13"/>
      <c r="P1489" s="12" t="s">
        <v>237</v>
      </c>
      <c r="Q1489" s="12">
        <f t="shared" si="776"/>
        <v>288369040.44212836</v>
      </c>
      <c r="R1489" s="12">
        <f t="shared" si="777"/>
        <v>9322898.5805252567</v>
      </c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3"/>
      <c r="AD1489" s="12" t="s">
        <v>237</v>
      </c>
      <c r="AE1489" s="12">
        <f t="shared" si="772"/>
        <v>0.38131834156766031</v>
      </c>
      <c r="AF1489" s="12">
        <f t="shared" si="773"/>
        <v>1.2327926118139657E-2</v>
      </c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3"/>
    </row>
    <row r="1490" spans="1:43" x14ac:dyDescent="0.25">
      <c r="A1490" s="12" t="s">
        <v>238</v>
      </c>
      <c r="B1490">
        <v>38680776</v>
      </c>
      <c r="C1490">
        <v>1597975</v>
      </c>
      <c r="F1490">
        <v>10025</v>
      </c>
      <c r="G1490" s="12"/>
      <c r="H1490" s="12"/>
      <c r="I1490" s="12"/>
      <c r="J1490" s="12"/>
      <c r="K1490" s="12"/>
      <c r="L1490" s="12"/>
      <c r="M1490" s="12"/>
      <c r="N1490" s="12">
        <v>2.4585723137428261</v>
      </c>
      <c r="O1490" s="13"/>
      <c r="P1490" s="12" t="s">
        <v>238</v>
      </c>
      <c r="Q1490" s="12">
        <f t="shared" si="776"/>
        <v>95099484.947687984</v>
      </c>
      <c r="R1490" s="12">
        <f t="shared" si="777"/>
        <v>3928737.0930531928</v>
      </c>
      <c r="S1490" s="12"/>
      <c r="T1490" s="12"/>
      <c r="U1490" s="12">
        <f t="shared" ref="U1490" si="779">F1490*$N1490</f>
        <v>24647.187445271833</v>
      </c>
      <c r="V1490" s="12"/>
      <c r="W1490" s="12"/>
      <c r="X1490" s="12"/>
      <c r="Y1490" s="12"/>
      <c r="Z1490" s="12"/>
      <c r="AA1490" s="12"/>
      <c r="AB1490" s="12"/>
      <c r="AC1490" s="13"/>
      <c r="AD1490" s="12" t="s">
        <v>238</v>
      </c>
      <c r="AE1490" s="12">
        <f t="shared" si="772"/>
        <v>0.12575267382584562</v>
      </c>
      <c r="AF1490" s="12">
        <f t="shared" si="773"/>
        <v>5.1950774968127751E-3</v>
      </c>
      <c r="AG1490" s="12"/>
      <c r="AH1490" s="12"/>
      <c r="AI1490" s="12">
        <f>U1490/$Q$1492</f>
        <v>3.2591656255916437E-5</v>
      </c>
      <c r="AJ1490" s="12"/>
      <c r="AK1490" s="12"/>
      <c r="AL1490" s="12"/>
      <c r="AM1490" s="12"/>
      <c r="AN1490" s="12"/>
      <c r="AO1490" s="12"/>
      <c r="AP1490" s="12"/>
      <c r="AQ1490" s="13"/>
    </row>
    <row r="1491" spans="1:43" x14ac:dyDescent="0.25">
      <c r="A1491" s="12" t="s">
        <v>239</v>
      </c>
      <c r="B1491">
        <v>45083862</v>
      </c>
      <c r="C1491">
        <v>1604929</v>
      </c>
      <c r="D1491">
        <v>10047</v>
      </c>
      <c r="G1491" s="12"/>
      <c r="H1491" s="12"/>
      <c r="I1491" s="12"/>
      <c r="J1491" s="12"/>
      <c r="K1491" s="12"/>
      <c r="L1491" s="12"/>
      <c r="M1491" s="12"/>
      <c r="N1491" s="12">
        <v>5.7441821194253215</v>
      </c>
      <c r="O1491" s="13"/>
      <c r="P1491" s="12" t="s">
        <v>239</v>
      </c>
      <c r="Q1491" s="12">
        <f t="shared" si="776"/>
        <v>258969913.97503871</v>
      </c>
      <c r="R1491" s="12">
        <f t="shared" si="777"/>
        <v>9219004.4647471625</v>
      </c>
      <c r="S1491" s="12">
        <f t="shared" si="778"/>
        <v>57711.797753866209</v>
      </c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3"/>
      <c r="AD1491" s="12" t="s">
        <v>239</v>
      </c>
      <c r="AE1491" s="12">
        <f t="shared" si="772"/>
        <v>0.34244306518299478</v>
      </c>
      <c r="AF1491" s="12">
        <f t="shared" si="773"/>
        <v>1.2190544061222587E-2</v>
      </c>
      <c r="AG1491" s="12">
        <f>S1491/$Q$1492</f>
        <v>7.6313903096712266E-5</v>
      </c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3"/>
    </row>
    <row r="1492" spans="1:43" ht="15.75" x14ac:dyDescent="0.25">
      <c r="A1492" s="11" t="s">
        <v>240</v>
      </c>
      <c r="B1492" s="12">
        <f t="shared" ref="B1492:M1492" si="780">AVERAGE(B1482:B1486)</f>
        <v>47439185.600000001</v>
      </c>
      <c r="C1492" s="12">
        <f t="shared" si="780"/>
        <v>2318344.6</v>
      </c>
      <c r="D1492" s="12">
        <f t="shared" si="780"/>
        <v>10292</v>
      </c>
      <c r="E1492" s="12" t="e">
        <f t="shared" si="780"/>
        <v>#DIV/0!</v>
      </c>
      <c r="F1492" s="12">
        <f t="shared" si="780"/>
        <v>23111.5</v>
      </c>
      <c r="G1492" s="12" t="e">
        <f t="shared" si="780"/>
        <v>#DIV/0!</v>
      </c>
      <c r="H1492" s="12" t="e">
        <f t="shared" si="780"/>
        <v>#DIV/0!</v>
      </c>
      <c r="I1492" s="12" t="e">
        <f t="shared" si="780"/>
        <v>#DIV/0!</v>
      </c>
      <c r="J1492" s="12" t="e">
        <f t="shared" si="780"/>
        <v>#DIV/0!</v>
      </c>
      <c r="K1492" s="12" t="e">
        <f t="shared" si="780"/>
        <v>#DIV/0!</v>
      </c>
      <c r="L1492" s="12" t="e">
        <f t="shared" si="780"/>
        <v>#DIV/0!</v>
      </c>
      <c r="M1492" s="12" t="e">
        <f t="shared" si="780"/>
        <v>#DIV/0!</v>
      </c>
      <c r="N1492" s="12"/>
      <c r="O1492" s="13"/>
      <c r="P1492" s="11" t="s">
        <v>240</v>
      </c>
      <c r="Q1492" s="12">
        <f>AVERAGE(Q1482:Q1486)</f>
        <v>756242249.60330367</v>
      </c>
      <c r="R1492" s="12">
        <f>AVERAGE(R1482:R1486)</f>
        <v>34505493.077431336</v>
      </c>
      <c r="S1492" s="12">
        <f>AVERAGE(S1482:S1486)</f>
        <v>542010.3911494771</v>
      </c>
      <c r="T1492" s="12"/>
      <c r="U1492" s="12">
        <f>AVERAGE(U1482:U1486)</f>
        <v>43522.942117535975</v>
      </c>
      <c r="V1492" s="12"/>
      <c r="W1492" s="12"/>
      <c r="X1492" s="12"/>
      <c r="Y1492" s="12"/>
      <c r="Z1492" s="12"/>
      <c r="AA1492" s="12"/>
      <c r="AB1492" s="12"/>
      <c r="AC1492" s="13"/>
      <c r="AD1492" s="11" t="s">
        <v>240</v>
      </c>
      <c r="AE1492" s="12">
        <f>AVERAGE(AE1482:AE1486)</f>
        <v>1</v>
      </c>
      <c r="AF1492" s="12">
        <f>AVERAGE(AF1482:AF1486)</f>
        <v>4.5627565896419593E-2</v>
      </c>
      <c r="AG1492" s="12">
        <f>AVERAGE(AG1482:AG1486)</f>
        <v>7.1671530046594914E-4</v>
      </c>
      <c r="AH1492" s="12"/>
      <c r="AI1492" s="12">
        <f>AVERAGE(AI1482:AI1486)</f>
        <v>5.7551587656424219E-5</v>
      </c>
      <c r="AJ1492" s="12"/>
      <c r="AK1492" s="12"/>
      <c r="AL1492" s="12"/>
      <c r="AM1492" s="12"/>
      <c r="AN1492" s="12"/>
      <c r="AO1492" s="12"/>
      <c r="AP1492" s="12"/>
      <c r="AQ1492" s="13"/>
    </row>
    <row r="1493" spans="1:43" ht="15.75" x14ac:dyDescent="0.25">
      <c r="A1493" s="11" t="s">
        <v>241</v>
      </c>
      <c r="B1493" s="12">
        <f>AVERAGE(B1487:B1491)</f>
        <v>41507357</v>
      </c>
      <c r="C1493" s="12">
        <f t="shared" ref="C1493:M1493" si="781">AVERAGE(C1487:C1491)</f>
        <v>1801981.2</v>
      </c>
      <c r="D1493" s="12">
        <f t="shared" si="781"/>
        <v>15409.5</v>
      </c>
      <c r="E1493" s="12" t="e">
        <f t="shared" si="781"/>
        <v>#DIV/0!</v>
      </c>
      <c r="F1493" s="12">
        <f t="shared" si="781"/>
        <v>10025</v>
      </c>
      <c r="G1493" s="12" t="e">
        <f t="shared" si="781"/>
        <v>#DIV/0!</v>
      </c>
      <c r="H1493" s="12" t="e">
        <f t="shared" si="781"/>
        <v>#DIV/0!</v>
      </c>
      <c r="I1493" s="12" t="e">
        <f t="shared" si="781"/>
        <v>#DIV/0!</v>
      </c>
      <c r="J1493" s="12" t="e">
        <f t="shared" si="781"/>
        <v>#DIV/0!</v>
      </c>
      <c r="K1493" s="12" t="e">
        <f t="shared" si="781"/>
        <v>#DIV/0!</v>
      </c>
      <c r="L1493" s="12" t="e">
        <f t="shared" si="781"/>
        <v>#DIV/0!</v>
      </c>
      <c r="M1493" s="12" t="e">
        <f t="shared" si="781"/>
        <v>#DIV/0!</v>
      </c>
      <c r="N1493" s="12"/>
      <c r="O1493" s="13"/>
      <c r="P1493" s="11" t="s">
        <v>241</v>
      </c>
      <c r="Q1493" s="12">
        <f>AVERAGE(Q1487:Q1491)</f>
        <v>194029735.74697241</v>
      </c>
      <c r="R1493" s="12">
        <f t="shared" ref="R1493:U1493" si="782">AVERAGE(R1487:R1491)</f>
        <v>7856760.6483251136</v>
      </c>
      <c r="S1493" s="12">
        <f t="shared" si="782"/>
        <v>63688.413740061049</v>
      </c>
      <c r="T1493" s="12"/>
      <c r="U1493" s="12">
        <f t="shared" si="782"/>
        <v>24647.187445271833</v>
      </c>
      <c r="V1493" s="12"/>
      <c r="W1493" s="12"/>
      <c r="X1493" s="12"/>
      <c r="Y1493" s="12"/>
      <c r="Z1493" s="12"/>
      <c r="AA1493" s="12"/>
      <c r="AB1493" s="12"/>
      <c r="AC1493" s="13"/>
      <c r="AD1493" s="11" t="s">
        <v>241</v>
      </c>
      <c r="AE1493" s="12">
        <f>AVERAGE(AE1487:AE1491)</f>
        <v>0.25657087507178178</v>
      </c>
      <c r="AF1493" s="12">
        <f>AVERAGE(AF1487:AF1491)</f>
        <v>1.0389211462922729E-2</v>
      </c>
      <c r="AG1493" s="12">
        <f>AVERAGE(AG1487:AG1491)</f>
        <v>8.4216947378263507E-5</v>
      </c>
      <c r="AH1493" s="12"/>
      <c r="AI1493" s="12">
        <f>AVERAGE(AI1487:AI1491)</f>
        <v>3.2591656255916437E-5</v>
      </c>
      <c r="AJ1493" s="12"/>
      <c r="AK1493" s="12"/>
      <c r="AL1493" s="12"/>
      <c r="AM1493" s="12"/>
      <c r="AN1493" s="12"/>
      <c r="AO1493" s="12"/>
      <c r="AP1493" s="12"/>
      <c r="AQ1493" s="13"/>
    </row>
    <row r="1494" spans="1:43" ht="15.75" x14ac:dyDescent="0.25">
      <c r="A1494" s="11"/>
      <c r="B1494" s="14"/>
      <c r="C1494" s="14"/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5"/>
      <c r="P1494" s="11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5"/>
      <c r="AD1494" s="11" t="s">
        <v>242</v>
      </c>
      <c r="AE1494" s="14">
        <f>TTEST(AE1482:AE1486,AE1487:AE1491,1,2)</f>
        <v>0.17676499722202704</v>
      </c>
      <c r="AF1494" s="14">
        <f>TTEST(AF1482:AF1486,AF1487:AF1491,1,2)</f>
        <v>0.16849917239871595</v>
      </c>
      <c r="AG1494" s="14" t="e">
        <f>TTEST(AG1482:AG1486,AG1487:AG1491,1,2)</f>
        <v>#DIV/0!</v>
      </c>
      <c r="AH1494" s="14"/>
      <c r="AI1494" s="14" t="e">
        <f>TTEST(AI1482:AI1486,AI1487:AI1491,1,2)</f>
        <v>#DIV/0!</v>
      </c>
      <c r="AJ1494" s="14"/>
      <c r="AK1494" s="14"/>
      <c r="AL1494" s="14"/>
      <c r="AM1494" s="14"/>
      <c r="AN1494" s="14"/>
      <c r="AO1494" s="14"/>
      <c r="AP1494" s="14"/>
      <c r="AQ1494" s="15"/>
    </row>
    <row r="1495" spans="1:43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</row>
    <row r="1496" spans="1:43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</row>
    <row r="1497" spans="1:43" ht="15.75" x14ac:dyDescent="0.25">
      <c r="A1497" s="11" t="s">
        <v>216</v>
      </c>
      <c r="B1497" s="17" t="s">
        <v>131</v>
      </c>
      <c r="C1497" s="17"/>
      <c r="D1497" s="17"/>
      <c r="E1497" s="17"/>
      <c r="F1497" s="17"/>
      <c r="G1497" s="17"/>
      <c r="H1497" s="17"/>
      <c r="I1497" s="17"/>
      <c r="J1497" s="17"/>
      <c r="K1497" s="17"/>
      <c r="L1497" s="17"/>
      <c r="M1497" s="12"/>
      <c r="N1497" s="12"/>
      <c r="O1497" s="13"/>
      <c r="P1497" s="11" t="s">
        <v>217</v>
      </c>
      <c r="Q1497" s="17" t="str">
        <f>B1497</f>
        <v>Glutamine</v>
      </c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2"/>
      <c r="AC1497" s="13"/>
      <c r="AD1497" s="11" t="s">
        <v>214</v>
      </c>
      <c r="AE1497" s="17" t="str">
        <f>B1497</f>
        <v>Glutamine</v>
      </c>
      <c r="AF1497" s="17"/>
      <c r="AG1497" s="17"/>
      <c r="AH1497" s="17"/>
      <c r="AI1497" s="17"/>
      <c r="AJ1497" s="17"/>
      <c r="AK1497" s="17"/>
      <c r="AL1497" s="17"/>
      <c r="AM1497" s="17"/>
      <c r="AN1497" s="17"/>
      <c r="AO1497" s="17"/>
      <c r="AP1497" s="12"/>
      <c r="AQ1497" s="13"/>
    </row>
    <row r="1498" spans="1:43" x14ac:dyDescent="0.25">
      <c r="A1498" s="12"/>
      <c r="B1498" s="14" t="s">
        <v>218</v>
      </c>
      <c r="C1498" s="14" t="s">
        <v>219</v>
      </c>
      <c r="D1498" s="14" t="s">
        <v>220</v>
      </c>
      <c r="E1498" s="14" t="s">
        <v>221</v>
      </c>
      <c r="F1498" s="14" t="s">
        <v>222</v>
      </c>
      <c r="G1498" s="14" t="s">
        <v>223</v>
      </c>
      <c r="H1498" s="14" t="s">
        <v>224</v>
      </c>
      <c r="I1498" s="14" t="s">
        <v>225</v>
      </c>
      <c r="J1498" s="14" t="s">
        <v>226</v>
      </c>
      <c r="K1498" s="14" t="s">
        <v>227</v>
      </c>
      <c r="L1498" s="14" t="s">
        <v>228</v>
      </c>
      <c r="M1498" s="14" t="s">
        <v>229</v>
      </c>
      <c r="N1498" s="14" t="s">
        <v>213</v>
      </c>
      <c r="O1498" s="13"/>
      <c r="P1498" s="12"/>
      <c r="Q1498" s="14" t="s">
        <v>218</v>
      </c>
      <c r="R1498" s="14" t="s">
        <v>219</v>
      </c>
      <c r="S1498" s="14" t="s">
        <v>220</v>
      </c>
      <c r="T1498" s="14" t="s">
        <v>221</v>
      </c>
      <c r="U1498" s="14" t="s">
        <v>222</v>
      </c>
      <c r="V1498" s="14" t="s">
        <v>223</v>
      </c>
      <c r="W1498" s="14" t="s">
        <v>224</v>
      </c>
      <c r="X1498" s="14" t="s">
        <v>225</v>
      </c>
      <c r="Y1498" s="14" t="s">
        <v>226</v>
      </c>
      <c r="Z1498" s="14" t="s">
        <v>227</v>
      </c>
      <c r="AA1498" s="14" t="s">
        <v>228</v>
      </c>
      <c r="AB1498" s="14" t="s">
        <v>229</v>
      </c>
      <c r="AC1498" s="13"/>
      <c r="AD1498" s="12"/>
      <c r="AE1498" s="14" t="s">
        <v>218</v>
      </c>
      <c r="AF1498" s="14" t="s">
        <v>219</v>
      </c>
      <c r="AG1498" s="14" t="s">
        <v>220</v>
      </c>
      <c r="AH1498" s="14" t="s">
        <v>221</v>
      </c>
      <c r="AI1498" s="14" t="s">
        <v>222</v>
      </c>
      <c r="AJ1498" s="14" t="s">
        <v>223</v>
      </c>
      <c r="AK1498" s="14" t="s">
        <v>224</v>
      </c>
      <c r="AL1498" s="14" t="s">
        <v>225</v>
      </c>
      <c r="AM1498" s="14" t="s">
        <v>226</v>
      </c>
      <c r="AN1498" s="14" t="s">
        <v>227</v>
      </c>
      <c r="AO1498" s="14" t="s">
        <v>228</v>
      </c>
      <c r="AP1498" s="14" t="s">
        <v>229</v>
      </c>
      <c r="AQ1498" s="13"/>
    </row>
    <row r="1499" spans="1:43" x14ac:dyDescent="0.25">
      <c r="A1499" s="12" t="s">
        <v>230</v>
      </c>
      <c r="B1499">
        <v>19760283</v>
      </c>
      <c r="C1499">
        <v>698782</v>
      </c>
      <c r="F1499" s="12"/>
      <c r="G1499" s="12"/>
      <c r="H1499" s="12"/>
      <c r="I1499" s="12"/>
      <c r="J1499" s="12"/>
      <c r="K1499" s="12"/>
      <c r="L1499" s="12"/>
      <c r="M1499" s="12"/>
      <c r="N1499" s="12">
        <v>3.6634621409977131</v>
      </c>
      <c r="O1499" s="13"/>
      <c r="P1499" s="12" t="s">
        <v>230</v>
      </c>
      <c r="Q1499" s="12">
        <f>B1499*$N1499</f>
        <v>72391048.665900707</v>
      </c>
      <c r="R1499" s="12">
        <f t="shared" ref="R1499:R1503" si="783">C1499*$N1499</f>
        <v>2559961.4018106638</v>
      </c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3"/>
      <c r="AD1499" s="12" t="s">
        <v>230</v>
      </c>
      <c r="AE1499" s="12">
        <f t="shared" ref="AE1499:AE1508" si="784">Q1499/$Q$1509</f>
        <v>7.8492542385843606E-2</v>
      </c>
      <c r="AF1499" s="12">
        <f t="shared" ref="AF1499:AF1508" si="785">R1499/$Q$1509</f>
        <v>2.7757282501199281E-3</v>
      </c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3"/>
    </row>
    <row r="1500" spans="1:43" x14ac:dyDescent="0.25">
      <c r="A1500" s="12" t="s">
        <v>231</v>
      </c>
      <c r="B1500">
        <v>72051720</v>
      </c>
      <c r="C1500">
        <v>2476211</v>
      </c>
      <c r="F1500" s="12"/>
      <c r="G1500" s="12"/>
      <c r="H1500" s="12"/>
      <c r="I1500" s="12"/>
      <c r="J1500" s="12"/>
      <c r="K1500" s="12"/>
      <c r="L1500" s="12"/>
      <c r="M1500" s="12"/>
      <c r="N1500" s="12">
        <v>52.663271584675194</v>
      </c>
      <c r="O1500" s="13"/>
      <c r="P1500" s="12" t="s">
        <v>231</v>
      </c>
      <c r="Q1500" s="12">
        <f t="shared" ref="Q1500:Q1503" si="786">B1500*$N1500</f>
        <v>3794479298.5029736</v>
      </c>
      <c r="R1500" s="12">
        <f t="shared" si="783"/>
        <v>130405372.39396015</v>
      </c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3"/>
      <c r="AD1500" s="12" t="s">
        <v>231</v>
      </c>
      <c r="AE1500" s="12">
        <f t="shared" si="784"/>
        <v>4.1142977296065251</v>
      </c>
      <c r="AF1500" s="12">
        <f t="shared" si="785"/>
        <v>0.1413966147557158</v>
      </c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3"/>
    </row>
    <row r="1501" spans="1:43" x14ac:dyDescent="0.25">
      <c r="A1501" s="12" t="s">
        <v>232</v>
      </c>
      <c r="B1501">
        <v>32633409</v>
      </c>
      <c r="C1501">
        <v>1092848</v>
      </c>
      <c r="F1501" s="12"/>
      <c r="G1501" s="12"/>
      <c r="H1501" s="12"/>
      <c r="I1501" s="12"/>
      <c r="J1501" s="12"/>
      <c r="K1501" s="12"/>
      <c r="L1501" s="12"/>
      <c r="M1501" s="12"/>
      <c r="N1501" s="12">
        <v>5.27428246560173</v>
      </c>
      <c r="O1501" s="13"/>
      <c r="P1501" s="12" t="s">
        <v>232</v>
      </c>
      <c r="Q1501" s="12">
        <f t="shared" si="786"/>
        <v>172117816.88150969</v>
      </c>
      <c r="R1501" s="12">
        <f t="shared" si="783"/>
        <v>5763989.0439679194</v>
      </c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3"/>
      <c r="AD1501" s="12" t="s">
        <v>232</v>
      </c>
      <c r="AE1501" s="12">
        <f t="shared" si="784"/>
        <v>0.18662480079936375</v>
      </c>
      <c r="AF1501" s="12">
        <f t="shared" si="785"/>
        <v>6.2498079898420386E-3</v>
      </c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3"/>
    </row>
    <row r="1502" spans="1:43" x14ac:dyDescent="0.25">
      <c r="A1502" s="12" t="s">
        <v>233</v>
      </c>
      <c r="B1502">
        <v>82372011</v>
      </c>
      <c r="C1502">
        <v>2659811</v>
      </c>
      <c r="D1502">
        <v>15233</v>
      </c>
      <c r="F1502" s="12"/>
      <c r="G1502" s="12"/>
      <c r="H1502" s="12"/>
      <c r="I1502" s="12"/>
      <c r="J1502" s="12"/>
      <c r="K1502" s="12"/>
      <c r="L1502" s="12"/>
      <c r="M1502" s="12"/>
      <c r="N1502" s="12">
        <v>1</v>
      </c>
      <c r="O1502" s="13"/>
      <c r="P1502" s="12" t="s">
        <v>233</v>
      </c>
      <c r="Q1502" s="12">
        <f t="shared" si="786"/>
        <v>82372011</v>
      </c>
      <c r="R1502" s="12">
        <f t="shared" si="783"/>
        <v>2659811</v>
      </c>
      <c r="S1502" s="12">
        <f t="shared" ref="S1502" si="787">D1502*$N1502</f>
        <v>15233</v>
      </c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3"/>
      <c r="AD1502" s="12" t="s">
        <v>233</v>
      </c>
      <c r="AE1502" s="12">
        <f t="shared" si="784"/>
        <v>8.9314752085781643E-2</v>
      </c>
      <c r="AF1502" s="12">
        <f t="shared" si="785"/>
        <v>2.8839936912555767E-3</v>
      </c>
      <c r="AG1502" s="12">
        <f>S1502/$Q$1509</f>
        <v>1.6516916389508953E-5</v>
      </c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3"/>
    </row>
    <row r="1503" spans="1:43" x14ac:dyDescent="0.25">
      <c r="A1503" s="12" t="s">
        <v>234</v>
      </c>
      <c r="B1503">
        <v>52051109</v>
      </c>
      <c r="C1503">
        <v>1819473</v>
      </c>
      <c r="F1503" s="12"/>
      <c r="G1503" s="12"/>
      <c r="H1503" s="12"/>
      <c r="I1503" s="12"/>
      <c r="J1503" s="12"/>
      <c r="K1503" s="12"/>
      <c r="L1503" s="12"/>
      <c r="M1503" s="12"/>
      <c r="N1503" s="12">
        <v>9.4133004498598787</v>
      </c>
      <c r="O1503" s="13"/>
      <c r="P1503" s="12" t="s">
        <v>234</v>
      </c>
      <c r="Q1503" s="12">
        <f t="shared" si="786"/>
        <v>489972727.7654056</v>
      </c>
      <c r="R1503" s="12">
        <f t="shared" si="783"/>
        <v>17127246.009407904</v>
      </c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3"/>
      <c r="AD1503" s="12" t="s">
        <v>234</v>
      </c>
      <c r="AE1503" s="12">
        <f t="shared" si="784"/>
        <v>0.53127017512248642</v>
      </c>
      <c r="AF1503" s="12">
        <f t="shared" si="785"/>
        <v>1.8570819294947891E-2</v>
      </c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3"/>
    </row>
    <row r="1504" spans="1:43" x14ac:dyDescent="0.25">
      <c r="A1504" s="12" t="s">
        <v>235</v>
      </c>
      <c r="B1504">
        <v>117899619</v>
      </c>
      <c r="C1504">
        <v>4250065</v>
      </c>
      <c r="F1504" s="12"/>
      <c r="G1504" s="12"/>
      <c r="H1504" s="12"/>
      <c r="I1504" s="12"/>
      <c r="J1504" s="12"/>
      <c r="K1504" s="12"/>
      <c r="L1504" s="12"/>
      <c r="M1504" s="12"/>
      <c r="N1504" s="12">
        <v>3.3537949993383345</v>
      </c>
      <c r="O1504" s="13"/>
      <c r="P1504" s="12" t="s">
        <v>235</v>
      </c>
      <c r="Q1504" s="12">
        <f t="shared" ref="Q1504:Q1508" si="788">B1504*$N1504</f>
        <v>395411152.62609488</v>
      </c>
      <c r="R1504" s="12">
        <f t="shared" ref="R1504:R1508" si="789">C1504*$N1504</f>
        <v>14253846.743862879</v>
      </c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3"/>
      <c r="AD1504" s="12" t="s">
        <v>235</v>
      </c>
      <c r="AE1504" s="12">
        <f t="shared" si="784"/>
        <v>0.4287384590956852</v>
      </c>
      <c r="AF1504" s="12">
        <f t="shared" si="785"/>
        <v>1.5455235009338777E-2</v>
      </c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3"/>
    </row>
    <row r="1505" spans="1:43" x14ac:dyDescent="0.25">
      <c r="A1505" s="12" t="s">
        <v>236</v>
      </c>
      <c r="B1505">
        <v>27184235</v>
      </c>
      <c r="C1505">
        <v>1077554</v>
      </c>
      <c r="F1505" s="12"/>
      <c r="G1505" s="12"/>
      <c r="H1505" s="12"/>
      <c r="I1505" s="12"/>
      <c r="J1505" s="12"/>
      <c r="K1505" s="12"/>
      <c r="L1505" s="12"/>
      <c r="M1505" s="12"/>
      <c r="N1505" s="12">
        <v>3.7705854651120836</v>
      </c>
      <c r="O1505" s="13"/>
      <c r="P1505" s="12" t="s">
        <v>236</v>
      </c>
      <c r="Q1505" s="12">
        <f t="shared" si="788"/>
        <v>102500481.37119119</v>
      </c>
      <c r="R1505" s="12">
        <f t="shared" si="789"/>
        <v>4063009.4502733862</v>
      </c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3"/>
      <c r="AD1505" s="12" t="s">
        <v>236</v>
      </c>
      <c r="AE1505" s="12">
        <f t="shared" si="784"/>
        <v>0.11113975452585734</v>
      </c>
      <c r="AF1505" s="12">
        <f t="shared" si="785"/>
        <v>4.4054609978303851E-3</v>
      </c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3"/>
    </row>
    <row r="1506" spans="1:43" x14ac:dyDescent="0.25">
      <c r="A1506" s="12" t="s">
        <v>237</v>
      </c>
      <c r="B1506">
        <v>43239775</v>
      </c>
      <c r="C1506">
        <v>1370011</v>
      </c>
      <c r="F1506" s="12"/>
      <c r="G1506" s="12"/>
      <c r="H1506" s="12"/>
      <c r="I1506" s="12"/>
      <c r="J1506" s="12"/>
      <c r="K1506" s="12"/>
      <c r="L1506" s="12"/>
      <c r="M1506" s="12"/>
      <c r="N1506" s="12">
        <v>10.154589962199262</v>
      </c>
      <c r="O1506" s="13"/>
      <c r="P1506" s="12" t="s">
        <v>237</v>
      </c>
      <c r="Q1506" s="12">
        <f t="shared" si="788"/>
        <v>439082185.18275458</v>
      </c>
      <c r="R1506" s="12">
        <f t="shared" si="789"/>
        <v>13911899.948702574</v>
      </c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3"/>
      <c r="AD1506" s="12" t="s">
        <v>237</v>
      </c>
      <c r="AE1506" s="12">
        <f t="shared" si="784"/>
        <v>0.47609031318758249</v>
      </c>
      <c r="AF1506" s="12">
        <f t="shared" si="785"/>
        <v>1.5084467161552833E-2</v>
      </c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3"/>
    </row>
    <row r="1507" spans="1:43" x14ac:dyDescent="0.25">
      <c r="A1507" s="12" t="s">
        <v>238</v>
      </c>
      <c r="B1507">
        <v>93572642</v>
      </c>
      <c r="C1507">
        <v>3432796</v>
      </c>
      <c r="F1507" s="12"/>
      <c r="G1507" s="12"/>
      <c r="H1507" s="12"/>
      <c r="I1507" s="12"/>
      <c r="J1507" s="12"/>
      <c r="K1507" s="12"/>
      <c r="L1507" s="12"/>
      <c r="M1507" s="12"/>
      <c r="N1507" s="12">
        <v>2.4585723137428261</v>
      </c>
      <c r="O1507" s="13"/>
      <c r="P1507" s="12" t="s">
        <v>238</v>
      </c>
      <c r="Q1507" s="12">
        <f t="shared" si="788"/>
        <v>230055106.94496915</v>
      </c>
      <c r="R1507" s="12">
        <f t="shared" si="789"/>
        <v>8439777.2043271195</v>
      </c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3"/>
      <c r="AD1507" s="12" t="s">
        <v>238</v>
      </c>
      <c r="AE1507" s="12">
        <f t="shared" si="784"/>
        <v>0.24944534670712243</v>
      </c>
      <c r="AF1507" s="12">
        <f t="shared" si="785"/>
        <v>9.1511254795479981E-3</v>
      </c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3"/>
    </row>
    <row r="1508" spans="1:43" x14ac:dyDescent="0.25">
      <c r="A1508" s="12" t="s">
        <v>239</v>
      </c>
      <c r="B1508">
        <v>28644790</v>
      </c>
      <c r="C1508">
        <v>907292</v>
      </c>
      <c r="F1508" s="12"/>
      <c r="G1508" s="12"/>
      <c r="H1508" s="12"/>
      <c r="I1508" s="12"/>
      <c r="J1508" s="12"/>
      <c r="K1508" s="12"/>
      <c r="L1508" s="12"/>
      <c r="M1508" s="12"/>
      <c r="N1508" s="12">
        <v>5.7441821194253215</v>
      </c>
      <c r="O1508" s="13"/>
      <c r="P1508" s="12" t="s">
        <v>239</v>
      </c>
      <c r="Q1508" s="12">
        <f t="shared" si="788"/>
        <v>164540890.53269327</v>
      </c>
      <c r="R1508" s="12">
        <f t="shared" si="789"/>
        <v>5211650.4834976392</v>
      </c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3"/>
      <c r="AD1508" s="12" t="s">
        <v>239</v>
      </c>
      <c r="AE1508" s="12">
        <f t="shared" si="784"/>
        <v>0.17840925172873628</v>
      </c>
      <c r="AF1508" s="12">
        <f t="shared" si="785"/>
        <v>5.6509154655861888E-3</v>
      </c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3"/>
    </row>
    <row r="1509" spans="1:43" ht="15.75" x14ac:dyDescent="0.25">
      <c r="A1509" s="11" t="s">
        <v>240</v>
      </c>
      <c r="B1509" s="12">
        <f t="shared" ref="B1509:M1509" si="790">AVERAGE(B1499:B1503)</f>
        <v>51773706.399999999</v>
      </c>
      <c r="C1509" s="12">
        <f t="shared" si="790"/>
        <v>1749425</v>
      </c>
      <c r="D1509" s="12">
        <f t="shared" si="790"/>
        <v>15233</v>
      </c>
      <c r="E1509" s="12" t="e">
        <f t="shared" si="790"/>
        <v>#DIV/0!</v>
      </c>
      <c r="F1509" s="12" t="e">
        <f t="shared" si="790"/>
        <v>#DIV/0!</v>
      </c>
      <c r="G1509" s="12" t="e">
        <f t="shared" si="790"/>
        <v>#DIV/0!</v>
      </c>
      <c r="H1509" s="12" t="e">
        <f t="shared" si="790"/>
        <v>#DIV/0!</v>
      </c>
      <c r="I1509" s="12" t="e">
        <f t="shared" si="790"/>
        <v>#DIV/0!</v>
      </c>
      <c r="J1509" s="12" t="e">
        <f t="shared" si="790"/>
        <v>#DIV/0!</v>
      </c>
      <c r="K1509" s="12" t="e">
        <f t="shared" si="790"/>
        <v>#DIV/0!</v>
      </c>
      <c r="L1509" s="12" t="e">
        <f t="shared" si="790"/>
        <v>#DIV/0!</v>
      </c>
      <c r="M1509" s="12" t="e">
        <f t="shared" si="790"/>
        <v>#DIV/0!</v>
      </c>
      <c r="N1509" s="12"/>
      <c r="O1509" s="13"/>
      <c r="P1509" s="11" t="s">
        <v>240</v>
      </c>
      <c r="Q1509" s="12">
        <f>AVERAGE(Q1499:Q1503)</f>
        <v>922266580.5631578</v>
      </c>
      <c r="R1509" s="12">
        <f>AVERAGE(R1499:R1503)</f>
        <v>31703275.969829328</v>
      </c>
      <c r="S1509" s="12">
        <f>AVERAGE(S1499:S1503)</f>
        <v>15233</v>
      </c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3"/>
      <c r="AD1509" s="11" t="s">
        <v>240</v>
      </c>
      <c r="AE1509" s="12">
        <f>AVERAGE(AE1499:AE1503)</f>
        <v>1.0000000000000002</v>
      </c>
      <c r="AF1509" s="12">
        <f>AVERAGE(AF1499:AF1503)</f>
        <v>3.4375392796376247E-2</v>
      </c>
      <c r="AG1509" s="12">
        <f>AVERAGE(AG1499:AG1503)</f>
        <v>1.6516916389508953E-5</v>
      </c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3"/>
    </row>
    <row r="1510" spans="1:43" ht="15.75" x14ac:dyDescent="0.25">
      <c r="A1510" s="11" t="s">
        <v>241</v>
      </c>
      <c r="B1510" s="12">
        <f>AVERAGE(B1504:B1508)</f>
        <v>62108212.200000003</v>
      </c>
      <c r="C1510" s="12">
        <f t="shared" ref="C1510:M1510" si="791">AVERAGE(C1504:C1508)</f>
        <v>2207543.6</v>
      </c>
      <c r="D1510" s="12" t="e">
        <f t="shared" si="791"/>
        <v>#DIV/0!</v>
      </c>
      <c r="E1510" s="12" t="e">
        <f t="shared" si="791"/>
        <v>#DIV/0!</v>
      </c>
      <c r="F1510" s="12" t="e">
        <f t="shared" si="791"/>
        <v>#DIV/0!</v>
      </c>
      <c r="G1510" s="12" t="e">
        <f t="shared" si="791"/>
        <v>#DIV/0!</v>
      </c>
      <c r="H1510" s="12" t="e">
        <f t="shared" si="791"/>
        <v>#DIV/0!</v>
      </c>
      <c r="I1510" s="12" t="e">
        <f t="shared" si="791"/>
        <v>#DIV/0!</v>
      </c>
      <c r="J1510" s="12" t="e">
        <f t="shared" si="791"/>
        <v>#DIV/0!</v>
      </c>
      <c r="K1510" s="12" t="e">
        <f t="shared" si="791"/>
        <v>#DIV/0!</v>
      </c>
      <c r="L1510" s="12" t="e">
        <f t="shared" si="791"/>
        <v>#DIV/0!</v>
      </c>
      <c r="M1510" s="12" t="e">
        <f t="shared" si="791"/>
        <v>#DIV/0!</v>
      </c>
      <c r="N1510" s="12"/>
      <c r="O1510" s="13"/>
      <c r="P1510" s="11" t="s">
        <v>241</v>
      </c>
      <c r="Q1510" s="12">
        <f>AVERAGE(Q1504:Q1508)</f>
        <v>266317963.33154058</v>
      </c>
      <c r="R1510" s="12">
        <f t="shared" ref="R1510:S1510" si="792">AVERAGE(R1504:R1508)</f>
        <v>9176036.7661327198</v>
      </c>
      <c r="S1510" s="12" t="e">
        <f t="shared" si="792"/>
        <v>#DIV/0!</v>
      </c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3"/>
      <c r="AD1510" s="11" t="s">
        <v>241</v>
      </c>
      <c r="AE1510" s="12">
        <f>AVERAGE(AE1504:AE1508)</f>
        <v>0.28876462504899675</v>
      </c>
      <c r="AF1510" s="12">
        <f>AVERAGE(AF1504:AF1508)</f>
        <v>9.9494408227712352E-3</v>
      </c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3"/>
    </row>
    <row r="1511" spans="1:43" ht="15.75" x14ac:dyDescent="0.25">
      <c r="A1511" s="11"/>
      <c r="B1511" s="14"/>
      <c r="C1511" s="14"/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5"/>
      <c r="P1511" s="11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5"/>
      <c r="AD1511" s="11" t="s">
        <v>242</v>
      </c>
      <c r="AE1511" s="14">
        <f t="shared" ref="AE1511:AP1511" si="793">TTEST(AE1499:AE1503,AE1504:AE1508,1,2)</f>
        <v>0.19600693015196929</v>
      </c>
      <c r="AF1511" s="14">
        <f t="shared" si="793"/>
        <v>0.19612213886653623</v>
      </c>
      <c r="AG1511" s="14" t="e">
        <f t="shared" si="793"/>
        <v>#DIV/0!</v>
      </c>
      <c r="AH1511" s="14" t="e">
        <f t="shared" si="793"/>
        <v>#DIV/0!</v>
      </c>
      <c r="AI1511" s="14" t="e">
        <f t="shared" si="793"/>
        <v>#DIV/0!</v>
      </c>
      <c r="AJ1511" s="14" t="e">
        <f t="shared" si="793"/>
        <v>#DIV/0!</v>
      </c>
      <c r="AK1511" s="14" t="e">
        <f t="shared" si="793"/>
        <v>#DIV/0!</v>
      </c>
      <c r="AL1511" s="14" t="e">
        <f t="shared" si="793"/>
        <v>#DIV/0!</v>
      </c>
      <c r="AM1511" s="14" t="e">
        <f t="shared" si="793"/>
        <v>#DIV/0!</v>
      </c>
      <c r="AN1511" s="14" t="e">
        <f t="shared" si="793"/>
        <v>#DIV/0!</v>
      </c>
      <c r="AO1511" s="14" t="e">
        <f t="shared" si="793"/>
        <v>#DIV/0!</v>
      </c>
      <c r="AP1511" s="14" t="e">
        <f t="shared" si="793"/>
        <v>#DIV/0!</v>
      </c>
      <c r="AQ1511" s="15"/>
    </row>
    <row r="1512" spans="1:43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</row>
    <row r="1513" spans="1:43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</row>
    <row r="1514" spans="1:43" ht="15.75" x14ac:dyDescent="0.25">
      <c r="A1514" s="11" t="s">
        <v>216</v>
      </c>
      <c r="B1514" s="17" t="s">
        <v>262</v>
      </c>
      <c r="C1514" s="17"/>
      <c r="D1514" s="17"/>
      <c r="E1514" s="17"/>
      <c r="F1514" s="17"/>
      <c r="G1514" s="17"/>
      <c r="H1514" s="17"/>
      <c r="I1514" s="17"/>
      <c r="J1514" s="17"/>
      <c r="K1514" s="17"/>
      <c r="L1514" s="17"/>
      <c r="M1514" s="12"/>
      <c r="N1514" s="12"/>
      <c r="O1514" s="13"/>
      <c r="P1514" s="11" t="s">
        <v>217</v>
      </c>
      <c r="Q1514" s="17" t="str">
        <f>B1514</f>
        <v>Glutathione (oxidized)</v>
      </c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2"/>
      <c r="AC1514" s="13"/>
      <c r="AD1514" s="11" t="s">
        <v>214</v>
      </c>
      <c r="AE1514" s="17" t="str">
        <f>B1514</f>
        <v>Glutathione (oxidized)</v>
      </c>
      <c r="AF1514" s="17"/>
      <c r="AG1514" s="17"/>
      <c r="AH1514" s="17"/>
      <c r="AI1514" s="17"/>
      <c r="AJ1514" s="17"/>
      <c r="AK1514" s="17"/>
      <c r="AL1514" s="17"/>
      <c r="AM1514" s="17"/>
      <c r="AN1514" s="17"/>
      <c r="AO1514" s="17"/>
      <c r="AP1514" s="12"/>
      <c r="AQ1514" s="13"/>
    </row>
    <row r="1515" spans="1:43" x14ac:dyDescent="0.25">
      <c r="A1515" s="12"/>
      <c r="B1515" s="14" t="s">
        <v>218</v>
      </c>
      <c r="C1515" s="14" t="s">
        <v>219</v>
      </c>
      <c r="D1515" s="14" t="s">
        <v>220</v>
      </c>
      <c r="E1515" s="14" t="s">
        <v>221</v>
      </c>
      <c r="F1515" s="14" t="s">
        <v>222</v>
      </c>
      <c r="G1515" s="14" t="s">
        <v>223</v>
      </c>
      <c r="H1515" s="14" t="s">
        <v>224</v>
      </c>
      <c r="I1515" s="14" t="s">
        <v>225</v>
      </c>
      <c r="J1515" s="14" t="s">
        <v>226</v>
      </c>
      <c r="K1515" s="14" t="s">
        <v>227</v>
      </c>
      <c r="L1515" s="14" t="s">
        <v>228</v>
      </c>
      <c r="M1515" s="14" t="s">
        <v>229</v>
      </c>
      <c r="N1515" s="14" t="s">
        <v>213</v>
      </c>
      <c r="O1515" s="13"/>
      <c r="P1515" s="12"/>
      <c r="Q1515" s="14" t="s">
        <v>218</v>
      </c>
      <c r="R1515" s="14" t="s">
        <v>219</v>
      </c>
      <c r="S1515" s="14" t="s">
        <v>220</v>
      </c>
      <c r="T1515" s="14" t="s">
        <v>221</v>
      </c>
      <c r="U1515" s="14" t="s">
        <v>222</v>
      </c>
      <c r="V1515" s="14" t="s">
        <v>223</v>
      </c>
      <c r="W1515" s="14" t="s">
        <v>224</v>
      </c>
      <c r="X1515" s="14" t="s">
        <v>225</v>
      </c>
      <c r="Y1515" s="14" t="s">
        <v>226</v>
      </c>
      <c r="Z1515" s="14" t="s">
        <v>227</v>
      </c>
      <c r="AA1515" s="14" t="s">
        <v>228</v>
      </c>
      <c r="AB1515" s="14" t="s">
        <v>229</v>
      </c>
      <c r="AC1515" s="13"/>
      <c r="AD1515" s="12"/>
      <c r="AE1515" s="14" t="s">
        <v>218</v>
      </c>
      <c r="AF1515" s="14" t="s">
        <v>219</v>
      </c>
      <c r="AG1515" s="14" t="s">
        <v>220</v>
      </c>
      <c r="AH1515" s="14" t="s">
        <v>221</v>
      </c>
      <c r="AI1515" s="14" t="s">
        <v>222</v>
      </c>
      <c r="AJ1515" s="14" t="s">
        <v>223</v>
      </c>
      <c r="AK1515" s="14" t="s">
        <v>224</v>
      </c>
      <c r="AL1515" s="14" t="s">
        <v>225</v>
      </c>
      <c r="AM1515" s="14" t="s">
        <v>226</v>
      </c>
      <c r="AN1515" s="14" t="s">
        <v>227</v>
      </c>
      <c r="AO1515" s="14" t="s">
        <v>228</v>
      </c>
      <c r="AP1515" s="14" t="s">
        <v>229</v>
      </c>
      <c r="AQ1515" s="13"/>
    </row>
    <row r="1516" spans="1:43" x14ac:dyDescent="0.25">
      <c r="A1516" s="12" t="s">
        <v>230</v>
      </c>
      <c r="B1516">
        <v>96852</v>
      </c>
      <c r="C1516">
        <v>36244</v>
      </c>
      <c r="D1516">
        <v>71488</v>
      </c>
      <c r="E1516">
        <v>19555</v>
      </c>
      <c r="F1516">
        <v>16527</v>
      </c>
      <c r="H1516" s="12"/>
      <c r="I1516" s="12"/>
      <c r="J1516" s="12"/>
      <c r="K1516" s="12"/>
      <c r="L1516" s="12"/>
      <c r="M1516" s="12"/>
      <c r="N1516" s="12">
        <v>3.6634621409977131</v>
      </c>
      <c r="O1516" s="13"/>
      <c r="P1516" s="12" t="s">
        <v>230</v>
      </c>
      <c r="Q1516" s="12">
        <f>B1516*$N1516</f>
        <v>354813.63527991052</v>
      </c>
      <c r="R1516" s="12">
        <f t="shared" ref="R1516:R1520" si="794">C1516*$N1516</f>
        <v>132778.52183832112</v>
      </c>
      <c r="S1516" s="12">
        <f t="shared" ref="S1516:S1520" si="795">D1516*$N1516</f>
        <v>261893.58153564451</v>
      </c>
      <c r="T1516" s="12">
        <f t="shared" ref="T1516:T1520" si="796">E1516*$N1516</f>
        <v>71639.002167210274</v>
      </c>
      <c r="U1516" s="12">
        <f t="shared" ref="U1516:U1520" si="797">F1516*$N1516</f>
        <v>60546.038804269207</v>
      </c>
      <c r="V1516" s="12"/>
      <c r="W1516" s="12"/>
      <c r="X1516" s="12"/>
      <c r="Y1516" s="12"/>
      <c r="Z1516" s="12"/>
      <c r="AA1516" s="12"/>
      <c r="AB1516" s="12"/>
      <c r="AC1516" s="13"/>
      <c r="AD1516" s="12" t="s">
        <v>230</v>
      </c>
      <c r="AE1516" s="12">
        <f t="shared" ref="AE1516:AI1521" si="798">Q1516/$Q$1526</f>
        <v>6.9713858734117551E-4</v>
      </c>
      <c r="AF1516" s="12">
        <f t="shared" si="798"/>
        <v>2.6088352289672457E-4</v>
      </c>
      <c r="AG1516" s="12">
        <f t="shared" si="798"/>
        <v>5.1456906756541896E-4</v>
      </c>
      <c r="AH1516" s="12">
        <f t="shared" si="798"/>
        <v>1.4075646424912945E-4</v>
      </c>
      <c r="AI1516" s="12">
        <f t="shared" si="798"/>
        <v>1.1896098617465419E-4</v>
      </c>
      <c r="AJ1516" s="12"/>
      <c r="AK1516" s="12"/>
      <c r="AL1516" s="12"/>
      <c r="AM1516" s="12"/>
      <c r="AN1516" s="12"/>
      <c r="AO1516" s="12"/>
      <c r="AP1516" s="12"/>
      <c r="AQ1516" s="13"/>
    </row>
    <row r="1517" spans="1:43" x14ac:dyDescent="0.25">
      <c r="A1517" s="12" t="s">
        <v>231</v>
      </c>
      <c r="B1517">
        <v>43921064</v>
      </c>
      <c r="C1517">
        <v>9116501</v>
      </c>
      <c r="D1517">
        <v>8001945</v>
      </c>
      <c r="E1517">
        <v>1694193</v>
      </c>
      <c r="F1517">
        <v>701178</v>
      </c>
      <c r="G1517">
        <v>84131</v>
      </c>
      <c r="H1517" s="12"/>
      <c r="I1517" s="12"/>
      <c r="J1517" s="12"/>
      <c r="K1517" s="12"/>
      <c r="L1517" s="12"/>
      <c r="M1517" s="12"/>
      <c r="N1517" s="12">
        <v>52.663271584675194</v>
      </c>
      <c r="O1517" s="13"/>
      <c r="P1517" s="12" t="s">
        <v>231</v>
      </c>
      <c r="Q1517" s="12">
        <f t="shared" ref="Q1517:Q1520" si="799">B1517*$N1517</f>
        <v>2313026921.7199006</v>
      </c>
      <c r="R1517" s="12">
        <f t="shared" si="794"/>
        <v>480104768.06496298</v>
      </c>
      <c r="S1517" s="12">
        <f t="shared" si="795"/>
        <v>421408602.74063373</v>
      </c>
      <c r="T1517" s="12">
        <f t="shared" si="796"/>
        <v>89221746.075855613</v>
      </c>
      <c r="U1517" s="12">
        <f t="shared" si="797"/>
        <v>36926327.443199381</v>
      </c>
      <c r="V1517" s="12">
        <f t="shared" ref="V1517:V1519" si="800">G1517*$N1517</f>
        <v>4430613.7016903087</v>
      </c>
      <c r="W1517" s="12"/>
      <c r="X1517" s="12"/>
      <c r="Y1517" s="12"/>
      <c r="Z1517" s="12"/>
      <c r="AA1517" s="12"/>
      <c r="AB1517" s="12"/>
      <c r="AC1517" s="13"/>
      <c r="AD1517" s="12" t="s">
        <v>231</v>
      </c>
      <c r="AE1517" s="12">
        <f t="shared" si="798"/>
        <v>4.5446402289974754</v>
      </c>
      <c r="AF1517" s="12">
        <f t="shared" si="798"/>
        <v>0.94331087225700438</v>
      </c>
      <c r="AG1517" s="12">
        <f t="shared" si="798"/>
        <v>0.82798452144112911</v>
      </c>
      <c r="AH1517" s="12">
        <f t="shared" si="798"/>
        <v>0.1753030769811478</v>
      </c>
      <c r="AI1517" s="12">
        <f t="shared" si="798"/>
        <v>7.2552926916524416E-2</v>
      </c>
      <c r="AJ1517" s="12">
        <f>V1517/$Q$1526</f>
        <v>8.7052792506526391E-3</v>
      </c>
      <c r="AK1517" s="12"/>
      <c r="AL1517" s="12"/>
      <c r="AM1517" s="12"/>
      <c r="AN1517" s="12"/>
      <c r="AO1517" s="12"/>
      <c r="AP1517" s="12"/>
      <c r="AQ1517" s="13"/>
    </row>
    <row r="1518" spans="1:43" x14ac:dyDescent="0.25">
      <c r="A1518" s="12" t="s">
        <v>232</v>
      </c>
      <c r="B1518">
        <v>18338524</v>
      </c>
      <c r="C1518">
        <v>4529474</v>
      </c>
      <c r="D1518">
        <v>1527244</v>
      </c>
      <c r="E1518">
        <v>543754</v>
      </c>
      <c r="F1518">
        <v>192266</v>
      </c>
      <c r="G1518">
        <v>16836</v>
      </c>
      <c r="H1518" s="12"/>
      <c r="I1518" s="12"/>
      <c r="J1518" s="12"/>
      <c r="K1518" s="12"/>
      <c r="L1518" s="12"/>
      <c r="M1518" s="12"/>
      <c r="N1518" s="12">
        <v>5.27428246560173</v>
      </c>
      <c r="O1518" s="13"/>
      <c r="P1518" s="12" t="s">
        <v>232</v>
      </c>
      <c r="Q1518" s="12">
        <f t="shared" si="799"/>
        <v>96722555.578216493</v>
      </c>
      <c r="R1518" s="12">
        <f t="shared" si="794"/>
        <v>23889725.29659893</v>
      </c>
      <c r="S1518" s="12">
        <f t="shared" si="795"/>
        <v>8055116.2498954488</v>
      </c>
      <c r="T1518" s="12">
        <f t="shared" si="796"/>
        <v>2867912.1878008032</v>
      </c>
      <c r="U1518" s="12">
        <f t="shared" si="797"/>
        <v>1014065.1925313822</v>
      </c>
      <c r="V1518" s="12">
        <f t="shared" si="800"/>
        <v>88797.819590870728</v>
      </c>
      <c r="W1518" s="12"/>
      <c r="X1518" s="12"/>
      <c r="Y1518" s="12"/>
      <c r="Z1518" s="12"/>
      <c r="AA1518" s="12"/>
      <c r="AB1518" s="12"/>
      <c r="AC1518" s="13"/>
      <c r="AD1518" s="12" t="s">
        <v>232</v>
      </c>
      <c r="AE1518" s="12">
        <f t="shared" si="798"/>
        <v>0.19004068348904291</v>
      </c>
      <c r="AF1518" s="12">
        <f t="shared" si="798"/>
        <v>4.6938583214540558E-2</v>
      </c>
      <c r="AG1518" s="12">
        <f t="shared" si="798"/>
        <v>1.5826709587671281E-2</v>
      </c>
      <c r="AH1518" s="12">
        <f t="shared" si="798"/>
        <v>5.6348799832473453E-3</v>
      </c>
      <c r="AI1518" s="12">
        <f t="shared" si="798"/>
        <v>1.992437453074431E-3</v>
      </c>
      <c r="AJ1518" s="12">
        <f>V1518/$Q$1526</f>
        <v>1.7447014531930303E-4</v>
      </c>
      <c r="AK1518" s="12"/>
      <c r="AL1518" s="12"/>
      <c r="AM1518" s="12"/>
      <c r="AN1518" s="12"/>
      <c r="AO1518" s="12"/>
      <c r="AP1518" s="12"/>
      <c r="AQ1518" s="13"/>
    </row>
    <row r="1519" spans="1:43" x14ac:dyDescent="0.25">
      <c r="A1519" s="12" t="s">
        <v>233</v>
      </c>
      <c r="B1519">
        <v>25885466</v>
      </c>
      <c r="C1519">
        <v>6060443</v>
      </c>
      <c r="D1519">
        <v>6250827</v>
      </c>
      <c r="E1519">
        <v>1836142</v>
      </c>
      <c r="F1519">
        <v>687112</v>
      </c>
      <c r="G1519">
        <v>169076</v>
      </c>
      <c r="H1519" s="12"/>
      <c r="I1519" s="12"/>
      <c r="J1519" s="12"/>
      <c r="K1519" s="12"/>
      <c r="L1519" s="12"/>
      <c r="M1519" s="12"/>
      <c r="N1519" s="12">
        <v>1</v>
      </c>
      <c r="O1519" s="13"/>
      <c r="P1519" s="12" t="s">
        <v>233</v>
      </c>
      <c r="Q1519" s="12">
        <f t="shared" si="799"/>
        <v>25885466</v>
      </c>
      <c r="R1519" s="12">
        <f t="shared" si="794"/>
        <v>6060443</v>
      </c>
      <c r="S1519" s="12">
        <f t="shared" si="795"/>
        <v>6250827</v>
      </c>
      <c r="T1519" s="12">
        <f t="shared" si="796"/>
        <v>1836142</v>
      </c>
      <c r="U1519" s="12">
        <f t="shared" si="797"/>
        <v>687112</v>
      </c>
      <c r="V1519" s="12">
        <f t="shared" si="800"/>
        <v>169076</v>
      </c>
      <c r="W1519" s="12"/>
      <c r="X1519" s="12"/>
      <c r="Y1519" s="12"/>
      <c r="Z1519" s="12"/>
      <c r="AA1519" s="12"/>
      <c r="AB1519" s="12"/>
      <c r="AC1519" s="13"/>
      <c r="AD1519" s="12" t="s">
        <v>233</v>
      </c>
      <c r="AE1519" s="12">
        <f t="shared" si="798"/>
        <v>5.0859818805080108E-2</v>
      </c>
      <c r="AF1519" s="12">
        <f t="shared" si="798"/>
        <v>1.1907571332056225E-2</v>
      </c>
      <c r="AG1519" s="12">
        <f t="shared" si="798"/>
        <v>1.2281638221305442E-2</v>
      </c>
      <c r="AH1519" s="12">
        <f t="shared" si="798"/>
        <v>3.6076557177065079E-3</v>
      </c>
      <c r="AI1519" s="12">
        <f t="shared" si="798"/>
        <v>1.350039123066056E-3</v>
      </c>
      <c r="AJ1519" s="12">
        <f>V1519/$Q$1526</f>
        <v>3.3220088540371361E-4</v>
      </c>
      <c r="AK1519" s="12"/>
      <c r="AL1519" s="12"/>
      <c r="AM1519" s="12"/>
      <c r="AN1519" s="12"/>
      <c r="AO1519" s="12"/>
      <c r="AP1519" s="12"/>
      <c r="AQ1519" s="13"/>
    </row>
    <row r="1520" spans="1:43" x14ac:dyDescent="0.25">
      <c r="A1520" s="12" t="s">
        <v>234</v>
      </c>
      <c r="B1520">
        <v>11557663</v>
      </c>
      <c r="C1520">
        <v>3017013</v>
      </c>
      <c r="D1520">
        <v>1161755</v>
      </c>
      <c r="E1520">
        <v>420075</v>
      </c>
      <c r="F1520">
        <v>118125</v>
      </c>
      <c r="H1520" s="12"/>
      <c r="I1520" s="12"/>
      <c r="J1520" s="12"/>
      <c r="K1520" s="12"/>
      <c r="L1520" s="12"/>
      <c r="M1520" s="12"/>
      <c r="N1520" s="12">
        <v>9.4133004498598787</v>
      </c>
      <c r="O1520" s="13"/>
      <c r="P1520" s="12" t="s">
        <v>234</v>
      </c>
      <c r="Q1520" s="12">
        <f t="shared" si="799"/>
        <v>108795754.31722887</v>
      </c>
      <c r="R1520" s="12">
        <f t="shared" si="794"/>
        <v>28400049.830133103</v>
      </c>
      <c r="S1520" s="12">
        <f t="shared" si="795"/>
        <v>10935948.864126964</v>
      </c>
      <c r="T1520" s="12">
        <f t="shared" si="796"/>
        <v>3954292.1864748886</v>
      </c>
      <c r="U1520" s="12">
        <f t="shared" si="797"/>
        <v>1111946.1156396982</v>
      </c>
      <c r="V1520" s="12"/>
      <c r="W1520" s="12"/>
      <c r="X1520" s="12"/>
      <c r="Y1520" s="12"/>
      <c r="Z1520" s="12"/>
      <c r="AA1520" s="12"/>
      <c r="AB1520" s="12"/>
      <c r="AC1520" s="13"/>
      <c r="AD1520" s="12" t="s">
        <v>234</v>
      </c>
      <c r="AE1520" s="12">
        <f t="shared" si="798"/>
        <v>0.21376213012105993</v>
      </c>
      <c r="AF1520" s="12">
        <f t="shared" si="798"/>
        <v>5.5800478477606538E-2</v>
      </c>
      <c r="AG1520" s="12">
        <f t="shared" si="798"/>
        <v>2.148697565232625E-2</v>
      </c>
      <c r="AH1520" s="12">
        <f t="shared" si="798"/>
        <v>7.7694017216633025E-3</v>
      </c>
      <c r="AI1520" s="12">
        <f t="shared" si="798"/>
        <v>2.1847540995571686E-3</v>
      </c>
      <c r="AJ1520" s="12"/>
      <c r="AK1520" s="12"/>
      <c r="AL1520" s="12"/>
      <c r="AM1520" s="12"/>
      <c r="AN1520" s="12"/>
      <c r="AO1520" s="12"/>
      <c r="AP1520" s="12"/>
      <c r="AQ1520" s="13"/>
    </row>
    <row r="1521" spans="1:43" x14ac:dyDescent="0.25">
      <c r="A1521" s="12" t="s">
        <v>235</v>
      </c>
      <c r="B1521">
        <v>50987610</v>
      </c>
      <c r="C1521">
        <v>11043914</v>
      </c>
      <c r="D1521">
        <v>5208448</v>
      </c>
      <c r="E1521">
        <v>1717200</v>
      </c>
      <c r="F1521">
        <v>623457</v>
      </c>
      <c r="G1521">
        <v>91054</v>
      </c>
      <c r="H1521" s="12"/>
      <c r="I1521" s="12"/>
      <c r="J1521" s="12"/>
      <c r="K1521" s="12"/>
      <c r="L1521" s="12"/>
      <c r="M1521" s="12"/>
      <c r="N1521" s="12">
        <v>3.3537949993383345</v>
      </c>
      <c r="O1521" s="13"/>
      <c r="P1521" s="12" t="s">
        <v>235</v>
      </c>
      <c r="Q1521" s="12">
        <f t="shared" ref="Q1521:Q1525" si="801">B1521*$N1521</f>
        <v>171001991.44621325</v>
      </c>
      <c r="R1521" s="12">
        <f t="shared" ref="R1521:R1525" si="802">C1521*$N1521</f>
        <v>37039023.546322621</v>
      </c>
      <c r="S1521" s="12">
        <f t="shared" ref="S1521:S1525" si="803">D1521*$N1521</f>
        <v>17468066.856713749</v>
      </c>
      <c r="T1521" s="12">
        <f t="shared" ref="T1521:T1525" si="804">E1521*$N1521</f>
        <v>5759136.7728637876</v>
      </c>
      <c r="U1521" s="12">
        <f t="shared" ref="U1521:U1525" si="805">F1521*$N1521</f>
        <v>2090946.9689024801</v>
      </c>
      <c r="V1521" s="12">
        <f t="shared" ref="V1521:V1524" si="806">G1521*$N1521</f>
        <v>305376.44986975269</v>
      </c>
      <c r="W1521" s="12"/>
      <c r="X1521" s="12"/>
      <c r="Y1521" s="12"/>
      <c r="Z1521" s="12"/>
      <c r="AA1521" s="12"/>
      <c r="AB1521" s="12"/>
      <c r="AC1521" s="13"/>
      <c r="AD1521" s="12" t="s">
        <v>235</v>
      </c>
      <c r="AE1521" s="12">
        <f t="shared" si="798"/>
        <v>0.33598507750496998</v>
      </c>
      <c r="AF1521" s="12">
        <f t="shared" si="798"/>
        <v>7.2774352460298161E-2</v>
      </c>
      <c r="AG1521" s="12">
        <f t="shared" si="798"/>
        <v>3.4321295015801015E-2</v>
      </c>
      <c r="AH1521" s="12">
        <f t="shared" si="798"/>
        <v>1.1315564214355887E-2</v>
      </c>
      <c r="AI1521" s="12">
        <f t="shared" si="798"/>
        <v>4.1082970640517582E-3</v>
      </c>
      <c r="AJ1521" s="12">
        <f>V1521/$Q$1526</f>
        <v>6.0000430000813011E-4</v>
      </c>
      <c r="AK1521" s="12"/>
      <c r="AL1521" s="12"/>
      <c r="AM1521" s="12"/>
      <c r="AN1521" s="12"/>
      <c r="AO1521" s="12"/>
      <c r="AP1521" s="12"/>
      <c r="AQ1521" s="13"/>
    </row>
    <row r="1522" spans="1:43" x14ac:dyDescent="0.25">
      <c r="A1522" s="12" t="s">
        <v>236</v>
      </c>
      <c r="B1522">
        <v>106077</v>
      </c>
      <c r="C1522">
        <v>22620</v>
      </c>
      <c r="D1522">
        <v>42073</v>
      </c>
      <c r="H1522" s="12"/>
      <c r="I1522" s="12"/>
      <c r="J1522" s="12"/>
      <c r="K1522" s="12"/>
      <c r="L1522" s="12"/>
      <c r="M1522" s="12"/>
      <c r="N1522" s="12">
        <v>3.7705854651120836</v>
      </c>
      <c r="O1522" s="13"/>
      <c r="P1522" s="12" t="s">
        <v>236</v>
      </c>
      <c r="Q1522" s="12">
        <f t="shared" si="801"/>
        <v>399972.3943826945</v>
      </c>
      <c r="R1522" s="12">
        <f t="shared" si="802"/>
        <v>85290.643220835336</v>
      </c>
      <c r="S1522" s="12">
        <f t="shared" si="803"/>
        <v>158639.8422736607</v>
      </c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3"/>
      <c r="AD1522" s="12" t="s">
        <v>236</v>
      </c>
      <c r="AE1522" s="12">
        <f t="shared" ref="AE1522:AG1525" si="807">Q1522/$Q$1526</f>
        <v>7.8586661354050505E-4</v>
      </c>
      <c r="AF1522" s="12">
        <f t="shared" si="807"/>
        <v>1.6757923770738451E-4</v>
      </c>
      <c r="AG1522" s="12">
        <f t="shared" si="807"/>
        <v>3.1169590044486241E-4</v>
      </c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3"/>
    </row>
    <row r="1523" spans="1:43" x14ac:dyDescent="0.25">
      <c r="A1523" s="12" t="s">
        <v>237</v>
      </c>
      <c r="B1523">
        <v>11011197</v>
      </c>
      <c r="C1523">
        <v>1925653</v>
      </c>
      <c r="D1523">
        <v>1412314</v>
      </c>
      <c r="E1523">
        <v>383576</v>
      </c>
      <c r="F1523">
        <v>97659</v>
      </c>
      <c r="H1523" s="12"/>
      <c r="I1523" s="12"/>
      <c r="J1523" s="12"/>
      <c r="K1523" s="12"/>
      <c r="L1523" s="12"/>
      <c r="M1523" s="12"/>
      <c r="N1523" s="12">
        <v>10.154589962199262</v>
      </c>
      <c r="O1523" s="13"/>
      <c r="P1523" s="12" t="s">
        <v>237</v>
      </c>
      <c r="Q1523" s="12">
        <f t="shared" si="801"/>
        <v>111814190.52799863</v>
      </c>
      <c r="R1523" s="12">
        <f t="shared" si="802"/>
        <v>19554216.624478895</v>
      </c>
      <c r="S1523" s="12">
        <f t="shared" si="803"/>
        <v>14341469.567873489</v>
      </c>
      <c r="T1523" s="12">
        <f t="shared" si="804"/>
        <v>3895056.999340544</v>
      </c>
      <c r="U1523" s="12">
        <f t="shared" si="805"/>
        <v>991687.10111841769</v>
      </c>
      <c r="V1523" s="12"/>
      <c r="W1523" s="12"/>
      <c r="X1523" s="12"/>
      <c r="Y1523" s="12"/>
      <c r="Z1523" s="12"/>
      <c r="AA1523" s="12"/>
      <c r="AB1523" s="12"/>
      <c r="AC1523" s="13"/>
      <c r="AD1523" s="12" t="s">
        <v>237</v>
      </c>
      <c r="AE1523" s="12">
        <f t="shared" si="807"/>
        <v>0.2196927600256729</v>
      </c>
      <c r="AF1523" s="12">
        <f t="shared" si="807"/>
        <v>3.842016652882671E-2</v>
      </c>
      <c r="AG1523" s="12">
        <f t="shared" si="807"/>
        <v>2.8178149994310175E-2</v>
      </c>
      <c r="AH1523" s="12">
        <f t="shared" ref="AH1523:AI1525" si="808">T1523/$Q$1526</f>
        <v>7.6530162996454884E-3</v>
      </c>
      <c r="AI1523" s="12">
        <f t="shared" si="808"/>
        <v>1.9484689313384539E-3</v>
      </c>
      <c r="AJ1523" s="12"/>
      <c r="AK1523" s="12"/>
      <c r="AL1523" s="12"/>
      <c r="AM1523" s="12"/>
      <c r="AN1523" s="12"/>
      <c r="AO1523" s="12"/>
      <c r="AP1523" s="12"/>
      <c r="AQ1523" s="13"/>
    </row>
    <row r="1524" spans="1:43" x14ac:dyDescent="0.25">
      <c r="A1524" s="12" t="s">
        <v>238</v>
      </c>
      <c r="B1524">
        <v>18010843</v>
      </c>
      <c r="C1524">
        <v>4018204</v>
      </c>
      <c r="D1524">
        <v>4285001</v>
      </c>
      <c r="E1524">
        <v>1311729</v>
      </c>
      <c r="F1524">
        <v>682362</v>
      </c>
      <c r="G1524">
        <v>100404</v>
      </c>
      <c r="H1524" s="12"/>
      <c r="I1524" s="12"/>
      <c r="J1524" s="12"/>
      <c r="K1524" s="12"/>
      <c r="L1524" s="12"/>
      <c r="M1524" s="12"/>
      <c r="N1524" s="12">
        <v>2.4585723137428261</v>
      </c>
      <c r="O1524" s="13"/>
      <c r="P1524" s="12" t="s">
        <v>238</v>
      </c>
      <c r="Q1524" s="12">
        <f t="shared" si="801"/>
        <v>44280959.946968786</v>
      </c>
      <c r="R1524" s="12">
        <f t="shared" si="802"/>
        <v>9879045.1053706799</v>
      </c>
      <c r="S1524" s="12">
        <f t="shared" si="803"/>
        <v>10534984.822960325</v>
      </c>
      <c r="T1524" s="12">
        <f t="shared" si="804"/>
        <v>3224980.6025335635</v>
      </c>
      <c r="U1524" s="12">
        <f t="shared" si="805"/>
        <v>1677636.3211501823</v>
      </c>
      <c r="V1524" s="12">
        <f t="shared" si="806"/>
        <v>246850.49458903473</v>
      </c>
      <c r="W1524" s="12"/>
      <c r="X1524" s="12"/>
      <c r="Y1524" s="12"/>
      <c r="Z1524" s="12"/>
      <c r="AA1524" s="12"/>
      <c r="AB1524" s="12"/>
      <c r="AC1524" s="13"/>
      <c r="AD1524" s="12" t="s">
        <v>238</v>
      </c>
      <c r="AE1524" s="12">
        <f t="shared" si="807"/>
        <v>8.7003324545822061E-2</v>
      </c>
      <c r="AF1524" s="12">
        <f t="shared" si="807"/>
        <v>1.941036889296744E-2</v>
      </c>
      <c r="AG1524" s="12">
        <f t="shared" si="807"/>
        <v>2.0699160649069678E-2</v>
      </c>
      <c r="AH1524" s="12">
        <f t="shared" si="808"/>
        <v>6.3364487660664531E-3</v>
      </c>
      <c r="AI1524" s="12">
        <f t="shared" si="808"/>
        <v>3.2962234218429547E-3</v>
      </c>
      <c r="AJ1524" s="12">
        <f>V1524/$Q$1526</f>
        <v>4.850123782489647E-4</v>
      </c>
      <c r="AK1524" s="12"/>
      <c r="AL1524" s="12"/>
      <c r="AM1524" s="12"/>
      <c r="AN1524" s="12"/>
      <c r="AO1524" s="12"/>
      <c r="AP1524" s="12"/>
      <c r="AQ1524" s="13"/>
    </row>
    <row r="1525" spans="1:43" x14ac:dyDescent="0.25">
      <c r="A1525" s="12" t="s">
        <v>239</v>
      </c>
      <c r="B1525">
        <v>8486402</v>
      </c>
      <c r="C1525">
        <v>1885783</v>
      </c>
      <c r="D1525">
        <v>1037500</v>
      </c>
      <c r="E1525">
        <v>191430</v>
      </c>
      <c r="F1525">
        <v>25713</v>
      </c>
      <c r="H1525" s="12"/>
      <c r="I1525" s="12"/>
      <c r="J1525" s="12"/>
      <c r="K1525" s="12"/>
      <c r="L1525" s="12"/>
      <c r="M1525" s="12"/>
      <c r="N1525" s="12">
        <v>5.7441821194253215</v>
      </c>
      <c r="O1525" s="13"/>
      <c r="P1525" s="12" t="s">
        <v>239</v>
      </c>
      <c r="Q1525" s="12">
        <f t="shared" si="801"/>
        <v>48747438.626655288</v>
      </c>
      <c r="R1525" s="12">
        <f t="shared" si="802"/>
        <v>10832280.989716241</v>
      </c>
      <c r="S1525" s="12">
        <f t="shared" si="803"/>
        <v>5959588.9489037711</v>
      </c>
      <c r="T1525" s="12">
        <f t="shared" si="804"/>
        <v>1099608.7831215893</v>
      </c>
      <c r="U1525" s="12">
        <f t="shared" si="805"/>
        <v>147700.1548367833</v>
      </c>
      <c r="V1525" s="12"/>
      <c r="W1525" s="12"/>
      <c r="X1525" s="12"/>
      <c r="Y1525" s="12"/>
      <c r="Z1525" s="12"/>
      <c r="AA1525" s="12"/>
      <c r="AB1525" s="12"/>
      <c r="AC1525" s="13"/>
      <c r="AD1525" s="12" t="s">
        <v>239</v>
      </c>
      <c r="AE1525" s="12">
        <f t="shared" si="807"/>
        <v>9.577907138173411E-2</v>
      </c>
      <c r="AF1525" s="12">
        <f t="shared" si="807"/>
        <v>2.128328879158219E-2</v>
      </c>
      <c r="AG1525" s="12">
        <f t="shared" si="807"/>
        <v>1.1709413077361777E-2</v>
      </c>
      <c r="AH1525" s="12">
        <f t="shared" si="808"/>
        <v>2.160513682312641E-3</v>
      </c>
      <c r="AI1525" s="12">
        <f t="shared" si="808"/>
        <v>2.9020157923682254E-4</v>
      </c>
      <c r="AJ1525" s="12"/>
      <c r="AK1525" s="12"/>
      <c r="AL1525" s="12"/>
      <c r="AM1525" s="12"/>
      <c r="AN1525" s="12"/>
      <c r="AO1525" s="12"/>
      <c r="AP1525" s="12"/>
      <c r="AQ1525" s="13"/>
    </row>
    <row r="1526" spans="1:43" ht="15.75" x14ac:dyDescent="0.25">
      <c r="A1526" s="11" t="s">
        <v>240</v>
      </c>
      <c r="B1526" s="12">
        <f t="shared" ref="B1526:M1526" si="809">AVERAGE(B1516:B1520)</f>
        <v>19959913.800000001</v>
      </c>
      <c r="C1526" s="12">
        <f t="shared" si="809"/>
        <v>4551935</v>
      </c>
      <c r="D1526" s="12">
        <f t="shared" si="809"/>
        <v>3402651.8</v>
      </c>
      <c r="E1526" s="12">
        <f t="shared" si="809"/>
        <v>902743.8</v>
      </c>
      <c r="F1526" s="12">
        <f t="shared" si="809"/>
        <v>343041.6</v>
      </c>
      <c r="G1526" s="12">
        <f t="shared" si="809"/>
        <v>90014.333333333328</v>
      </c>
      <c r="H1526" s="12" t="e">
        <f t="shared" si="809"/>
        <v>#DIV/0!</v>
      </c>
      <c r="I1526" s="12" t="e">
        <f t="shared" si="809"/>
        <v>#DIV/0!</v>
      </c>
      <c r="J1526" s="12" t="e">
        <f t="shared" si="809"/>
        <v>#DIV/0!</v>
      </c>
      <c r="K1526" s="12" t="e">
        <f t="shared" si="809"/>
        <v>#DIV/0!</v>
      </c>
      <c r="L1526" s="12" t="e">
        <f t="shared" si="809"/>
        <v>#DIV/0!</v>
      </c>
      <c r="M1526" s="12" t="e">
        <f t="shared" si="809"/>
        <v>#DIV/0!</v>
      </c>
      <c r="N1526" s="12"/>
      <c r="O1526" s="13"/>
      <c r="P1526" s="11" t="s">
        <v>240</v>
      </c>
      <c r="Q1526" s="12">
        <f t="shared" ref="Q1526:V1526" si="810">AVERAGE(Q1516:Q1520)</f>
        <v>508957102.25012523</v>
      </c>
      <c r="R1526" s="12">
        <f t="shared" si="810"/>
        <v>107717552.94270666</v>
      </c>
      <c r="S1526" s="12">
        <f t="shared" si="810"/>
        <v>89382477.687238365</v>
      </c>
      <c r="T1526" s="12">
        <f t="shared" si="810"/>
        <v>19590346.290459704</v>
      </c>
      <c r="U1526" s="12">
        <f t="shared" si="810"/>
        <v>7959999.3580349479</v>
      </c>
      <c r="V1526" s="12">
        <f t="shared" si="810"/>
        <v>1562829.1737603929</v>
      </c>
      <c r="W1526" s="12"/>
      <c r="X1526" s="12"/>
      <c r="Y1526" s="12"/>
      <c r="Z1526" s="12"/>
      <c r="AA1526" s="12"/>
      <c r="AB1526" s="12"/>
      <c r="AC1526" s="13"/>
      <c r="AD1526" s="11" t="s">
        <v>240</v>
      </c>
      <c r="AE1526" s="12">
        <f t="shared" ref="AE1526:AJ1526" si="811">AVERAGE(AE1516:AE1520)</f>
        <v>0.99999999999999978</v>
      </c>
      <c r="AF1526" s="12">
        <f t="shared" si="811"/>
        <v>0.21164367776082091</v>
      </c>
      <c r="AG1526" s="12">
        <f t="shared" si="811"/>
        <v>0.17561888279399951</v>
      </c>
      <c r="AH1526" s="12">
        <f t="shared" si="811"/>
        <v>3.8491154173602819E-2</v>
      </c>
      <c r="AI1526" s="12">
        <f t="shared" si="811"/>
        <v>1.5639823715679343E-2</v>
      </c>
      <c r="AJ1526" s="12">
        <f t="shared" si="811"/>
        <v>3.0706500937918851E-3</v>
      </c>
      <c r="AK1526" s="12"/>
      <c r="AL1526" s="12"/>
      <c r="AM1526" s="12"/>
      <c r="AN1526" s="12"/>
      <c r="AO1526" s="12"/>
      <c r="AP1526" s="12"/>
      <c r="AQ1526" s="13"/>
    </row>
    <row r="1527" spans="1:43" ht="15.75" x14ac:dyDescent="0.25">
      <c r="A1527" s="11" t="s">
        <v>241</v>
      </c>
      <c r="B1527" s="12">
        <f>AVERAGE(B1521:B1525)</f>
        <v>17720425.800000001</v>
      </c>
      <c r="C1527" s="12">
        <f t="shared" ref="C1527:M1527" si="812">AVERAGE(C1521:C1525)</f>
        <v>3779234.8</v>
      </c>
      <c r="D1527" s="12">
        <f t="shared" si="812"/>
        <v>2397067.2000000002</v>
      </c>
      <c r="E1527" s="12">
        <f t="shared" si="812"/>
        <v>900983.75</v>
      </c>
      <c r="F1527" s="12">
        <f t="shared" si="812"/>
        <v>357297.75</v>
      </c>
      <c r="G1527" s="12">
        <f t="shared" si="812"/>
        <v>95729</v>
      </c>
      <c r="H1527" s="12" t="e">
        <f t="shared" si="812"/>
        <v>#DIV/0!</v>
      </c>
      <c r="I1527" s="12" t="e">
        <f t="shared" si="812"/>
        <v>#DIV/0!</v>
      </c>
      <c r="J1527" s="12" t="e">
        <f t="shared" si="812"/>
        <v>#DIV/0!</v>
      </c>
      <c r="K1527" s="12" t="e">
        <f t="shared" si="812"/>
        <v>#DIV/0!</v>
      </c>
      <c r="L1527" s="12" t="e">
        <f t="shared" si="812"/>
        <v>#DIV/0!</v>
      </c>
      <c r="M1527" s="12" t="e">
        <f t="shared" si="812"/>
        <v>#DIV/0!</v>
      </c>
      <c r="N1527" s="12"/>
      <c r="O1527" s="13"/>
      <c r="P1527" s="11" t="s">
        <v>241</v>
      </c>
      <c r="Q1527" s="12">
        <f>AVERAGE(Q1521:Q1525)</f>
        <v>75248910.588443726</v>
      </c>
      <c r="R1527" s="12">
        <f t="shared" ref="R1527:V1527" si="813">AVERAGE(R1521:R1525)</f>
        <v>15477971.381821852</v>
      </c>
      <c r="S1527" s="12">
        <f t="shared" si="813"/>
        <v>9692550.0077449977</v>
      </c>
      <c r="T1527" s="12">
        <f t="shared" si="813"/>
        <v>3494695.7894648714</v>
      </c>
      <c r="U1527" s="12">
        <f t="shared" si="813"/>
        <v>1226992.6365019658</v>
      </c>
      <c r="V1527" s="12">
        <f t="shared" si="813"/>
        <v>276113.47222939372</v>
      </c>
      <c r="W1527" s="12"/>
      <c r="X1527" s="12"/>
      <c r="Y1527" s="12"/>
      <c r="Z1527" s="12"/>
      <c r="AA1527" s="12"/>
      <c r="AB1527" s="12"/>
      <c r="AC1527" s="13"/>
      <c r="AD1527" s="11" t="s">
        <v>241</v>
      </c>
      <c r="AE1527" s="12">
        <f>AVERAGE(AE1521:AE1525)</f>
        <v>0.14784922001434792</v>
      </c>
      <c r="AF1527" s="12">
        <f>AVERAGE(AF1521:AF1525)</f>
        <v>3.0411151182276379E-2</v>
      </c>
      <c r="AG1527" s="12">
        <f t="shared" ref="AG1527:AJ1527" si="814">AVERAGE(AG1521:AG1525)</f>
        <v>1.9043942927397504E-2</v>
      </c>
      <c r="AH1527" s="12">
        <f t="shared" si="814"/>
        <v>6.8663857405951174E-3</v>
      </c>
      <c r="AI1527" s="12">
        <f t="shared" si="814"/>
        <v>2.4107977491174973E-3</v>
      </c>
      <c r="AJ1527" s="12">
        <f t="shared" si="814"/>
        <v>5.4250833912854743E-4</v>
      </c>
      <c r="AK1527" s="12"/>
      <c r="AL1527" s="12"/>
      <c r="AM1527" s="12"/>
      <c r="AN1527" s="12"/>
      <c r="AO1527" s="12"/>
      <c r="AP1527" s="12"/>
      <c r="AQ1527" s="13"/>
    </row>
    <row r="1528" spans="1:43" ht="15.75" x14ac:dyDescent="0.25">
      <c r="A1528" s="11"/>
      <c r="B1528" s="14"/>
      <c r="C1528" s="14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5"/>
      <c r="P1528" s="11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5"/>
      <c r="AD1528" s="11" t="s">
        <v>242</v>
      </c>
      <c r="AE1528" s="14">
        <f t="shared" ref="AE1528:AP1528" si="815">TTEST(AE1516:AE1520,AE1521:AE1525,1,2)</f>
        <v>0.1829295743101535</v>
      </c>
      <c r="AF1528" s="14">
        <f t="shared" si="815"/>
        <v>0.17627215825844517</v>
      </c>
      <c r="AG1528" s="14">
        <f t="shared" si="815"/>
        <v>0.18277804000930514</v>
      </c>
      <c r="AH1528" s="14">
        <f t="shared" si="815"/>
        <v>0.22118656782138202</v>
      </c>
      <c r="AI1528" s="14">
        <f t="shared" si="815"/>
        <v>0.21992219495740867</v>
      </c>
      <c r="AJ1528" s="14">
        <f t="shared" si="815"/>
        <v>0.26853723225372411</v>
      </c>
      <c r="AK1528" s="14" t="e">
        <f t="shared" si="815"/>
        <v>#DIV/0!</v>
      </c>
      <c r="AL1528" s="14" t="e">
        <f t="shared" si="815"/>
        <v>#DIV/0!</v>
      </c>
      <c r="AM1528" s="14" t="e">
        <f t="shared" si="815"/>
        <v>#DIV/0!</v>
      </c>
      <c r="AN1528" s="14" t="e">
        <f t="shared" si="815"/>
        <v>#DIV/0!</v>
      </c>
      <c r="AO1528" s="14" t="e">
        <f t="shared" si="815"/>
        <v>#DIV/0!</v>
      </c>
      <c r="AP1528" s="14" t="e">
        <f t="shared" si="815"/>
        <v>#DIV/0!</v>
      </c>
      <c r="AQ1528" s="15"/>
    </row>
    <row r="1529" spans="1:43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</row>
    <row r="1530" spans="1:43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</row>
    <row r="1531" spans="1:43" ht="15.75" x14ac:dyDescent="0.25">
      <c r="A1531" s="11" t="s">
        <v>216</v>
      </c>
      <c r="B1531" s="17" t="s">
        <v>104</v>
      </c>
      <c r="C1531" s="17"/>
      <c r="D1531" s="17"/>
      <c r="E1531" s="17"/>
      <c r="F1531" s="17"/>
      <c r="G1531" s="17"/>
      <c r="H1531" s="17"/>
      <c r="I1531" s="17"/>
      <c r="J1531" s="17"/>
      <c r="K1531" s="17"/>
      <c r="L1531" s="17"/>
      <c r="M1531" s="12"/>
      <c r="N1531" s="12"/>
      <c r="O1531" s="13"/>
      <c r="P1531" s="11" t="s">
        <v>217</v>
      </c>
      <c r="Q1531" s="17" t="str">
        <f>B1531</f>
        <v>Guanidinosuccinic acid</v>
      </c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2"/>
      <c r="AC1531" s="13"/>
      <c r="AD1531" s="11" t="s">
        <v>214</v>
      </c>
      <c r="AE1531" s="17" t="str">
        <f>B1531</f>
        <v>Guanidinosuccinic acid</v>
      </c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2"/>
      <c r="AQ1531" s="13"/>
    </row>
    <row r="1532" spans="1:43" x14ac:dyDescent="0.25">
      <c r="A1532" s="12"/>
      <c r="B1532" s="14" t="s">
        <v>218</v>
      </c>
      <c r="C1532" s="14" t="s">
        <v>219</v>
      </c>
      <c r="D1532" s="14" t="s">
        <v>220</v>
      </c>
      <c r="E1532" s="14" t="s">
        <v>221</v>
      </c>
      <c r="F1532" s="14" t="s">
        <v>222</v>
      </c>
      <c r="G1532" s="14" t="s">
        <v>223</v>
      </c>
      <c r="H1532" s="14" t="s">
        <v>224</v>
      </c>
      <c r="I1532" s="14" t="s">
        <v>225</v>
      </c>
      <c r="J1532" s="14" t="s">
        <v>226</v>
      </c>
      <c r="K1532" s="14" t="s">
        <v>227</v>
      </c>
      <c r="L1532" s="14" t="s">
        <v>228</v>
      </c>
      <c r="M1532" s="14" t="s">
        <v>229</v>
      </c>
      <c r="N1532" s="14" t="s">
        <v>213</v>
      </c>
      <c r="O1532" s="13"/>
      <c r="P1532" s="12"/>
      <c r="Q1532" s="14" t="s">
        <v>218</v>
      </c>
      <c r="R1532" s="14" t="s">
        <v>219</v>
      </c>
      <c r="S1532" s="14" t="s">
        <v>220</v>
      </c>
      <c r="T1532" s="14" t="s">
        <v>221</v>
      </c>
      <c r="U1532" s="14" t="s">
        <v>222</v>
      </c>
      <c r="V1532" s="14" t="s">
        <v>223</v>
      </c>
      <c r="W1532" s="14" t="s">
        <v>224</v>
      </c>
      <c r="X1532" s="14" t="s">
        <v>225</v>
      </c>
      <c r="Y1532" s="14" t="s">
        <v>226</v>
      </c>
      <c r="Z1532" s="14" t="s">
        <v>227</v>
      </c>
      <c r="AA1532" s="14" t="s">
        <v>228</v>
      </c>
      <c r="AB1532" s="14" t="s">
        <v>229</v>
      </c>
      <c r="AC1532" s="13"/>
      <c r="AD1532" s="12"/>
      <c r="AE1532" s="14" t="s">
        <v>218</v>
      </c>
      <c r="AF1532" s="14" t="s">
        <v>219</v>
      </c>
      <c r="AG1532" s="14" t="s">
        <v>220</v>
      </c>
      <c r="AH1532" s="14" t="s">
        <v>221</v>
      </c>
      <c r="AI1532" s="14" t="s">
        <v>222</v>
      </c>
      <c r="AJ1532" s="14" t="s">
        <v>223</v>
      </c>
      <c r="AK1532" s="14" t="s">
        <v>224</v>
      </c>
      <c r="AL1532" s="14" t="s">
        <v>225</v>
      </c>
      <c r="AM1532" s="14" t="s">
        <v>226</v>
      </c>
      <c r="AN1532" s="14" t="s">
        <v>227</v>
      </c>
      <c r="AO1532" s="14" t="s">
        <v>228</v>
      </c>
      <c r="AP1532" s="14" t="s">
        <v>229</v>
      </c>
      <c r="AQ1532" s="13"/>
    </row>
    <row r="1533" spans="1:43" x14ac:dyDescent="0.25">
      <c r="A1533" s="12" t="s">
        <v>230</v>
      </c>
      <c r="F1533" s="12"/>
      <c r="G1533" s="12"/>
      <c r="H1533" s="12"/>
      <c r="I1533" s="12"/>
      <c r="J1533" s="12"/>
      <c r="K1533" s="12"/>
      <c r="L1533" s="12"/>
      <c r="M1533" s="12"/>
      <c r="N1533" s="12">
        <v>3.6634621409977131</v>
      </c>
      <c r="O1533" s="13"/>
      <c r="P1533" s="12" t="s">
        <v>230</v>
      </c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3"/>
      <c r="AD1533" s="12" t="s">
        <v>230</v>
      </c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3"/>
    </row>
    <row r="1534" spans="1:43" x14ac:dyDescent="0.25">
      <c r="A1534" s="12" t="s">
        <v>231</v>
      </c>
      <c r="B1534">
        <v>249792</v>
      </c>
      <c r="C1534">
        <v>23443</v>
      </c>
      <c r="D1534">
        <v>16356</v>
      </c>
      <c r="F1534" s="12"/>
      <c r="G1534" s="12"/>
      <c r="H1534" s="12"/>
      <c r="I1534" s="12"/>
      <c r="J1534" s="12"/>
      <c r="K1534" s="12"/>
      <c r="L1534" s="12"/>
      <c r="M1534" s="12"/>
      <c r="N1534" s="12">
        <v>52.663271584675194</v>
      </c>
      <c r="O1534" s="13"/>
      <c r="P1534" s="12" t="s">
        <v>231</v>
      </c>
      <c r="Q1534" s="12">
        <f t="shared" ref="Q1534:Q1537" si="816">B1534*$N1534</f>
        <v>13154863.935679186</v>
      </c>
      <c r="R1534" s="12">
        <f t="shared" ref="R1534:R1537" si="817">C1534*$N1534</f>
        <v>1234585.0757595405</v>
      </c>
      <c r="S1534" s="12">
        <f t="shared" ref="S1534:S1537" si="818">D1534*$N1534</f>
        <v>861360.47003894742</v>
      </c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3"/>
      <c r="AD1534" s="12" t="s">
        <v>231</v>
      </c>
      <c r="AE1534" s="12">
        <f t="shared" ref="AE1534:AG1538" si="819">Q1534/$Q$1543</f>
        <v>2.7308667504511877</v>
      </c>
      <c r="AF1534" s="12">
        <f t="shared" si="819"/>
        <v>0.25629207192715214</v>
      </c>
      <c r="AG1534" s="12">
        <f t="shared" si="819"/>
        <v>0.17881299869643394</v>
      </c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3"/>
    </row>
    <row r="1535" spans="1:43" x14ac:dyDescent="0.25">
      <c r="A1535" s="12" t="s">
        <v>232</v>
      </c>
      <c r="B1535">
        <v>199182</v>
      </c>
      <c r="C1535">
        <v>14889</v>
      </c>
      <c r="D1535">
        <v>18727</v>
      </c>
      <c r="F1535" s="12"/>
      <c r="G1535" s="12"/>
      <c r="H1535" s="12"/>
      <c r="I1535" s="12"/>
      <c r="J1535" s="12"/>
      <c r="K1535" s="12"/>
      <c r="L1535" s="12"/>
      <c r="M1535" s="12"/>
      <c r="N1535" s="12">
        <v>5.27428246560173</v>
      </c>
      <c r="O1535" s="13"/>
      <c r="P1535" s="12" t="s">
        <v>232</v>
      </c>
      <c r="Q1535" s="12">
        <f t="shared" si="816"/>
        <v>1050542.1300634837</v>
      </c>
      <c r="R1535" s="12">
        <f t="shared" si="817"/>
        <v>78528.79163034416</v>
      </c>
      <c r="S1535" s="12">
        <f t="shared" si="818"/>
        <v>98771.487733323593</v>
      </c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3"/>
      <c r="AD1535" s="12" t="s">
        <v>232</v>
      </c>
      <c r="AE1535" s="12">
        <f t="shared" si="819"/>
        <v>0.21808591764734311</v>
      </c>
      <c r="AF1535" s="12">
        <f t="shared" si="819"/>
        <v>1.6302081653218121E-2</v>
      </c>
      <c r="AG1535" s="12">
        <f t="shared" si="819"/>
        <v>2.0504337639855985E-2</v>
      </c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3"/>
    </row>
    <row r="1536" spans="1:43" x14ac:dyDescent="0.25">
      <c r="A1536" s="12" t="s">
        <v>233</v>
      </c>
      <c r="B1536">
        <v>282693</v>
      </c>
      <c r="C1536">
        <v>20096</v>
      </c>
      <c r="D1536">
        <v>31613</v>
      </c>
      <c r="F1536" s="12"/>
      <c r="G1536" s="12"/>
      <c r="H1536" s="12"/>
      <c r="I1536" s="12"/>
      <c r="J1536" s="12"/>
      <c r="K1536" s="12"/>
      <c r="L1536" s="12"/>
      <c r="M1536" s="12"/>
      <c r="N1536" s="12">
        <v>1</v>
      </c>
      <c r="O1536" s="13"/>
      <c r="P1536" s="12" t="s">
        <v>233</v>
      </c>
      <c r="Q1536" s="12">
        <f t="shared" si="816"/>
        <v>282693</v>
      </c>
      <c r="R1536" s="12">
        <f t="shared" si="817"/>
        <v>20096</v>
      </c>
      <c r="S1536" s="12">
        <f t="shared" si="818"/>
        <v>31613</v>
      </c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3"/>
      <c r="AD1536" s="12" t="s">
        <v>233</v>
      </c>
      <c r="AE1536" s="12">
        <f t="shared" si="819"/>
        <v>5.8685283105928181E-2</v>
      </c>
      <c r="AF1536" s="12">
        <f t="shared" si="819"/>
        <v>4.1718028012604933E-3</v>
      </c>
      <c r="AG1536" s="12">
        <f t="shared" si="819"/>
        <v>6.5626593330139326E-3</v>
      </c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3"/>
    </row>
    <row r="1537" spans="1:43" x14ac:dyDescent="0.25">
      <c r="A1537" s="12" t="s">
        <v>234</v>
      </c>
      <c r="B1537">
        <v>507825</v>
      </c>
      <c r="C1537">
        <v>20358</v>
      </c>
      <c r="D1537">
        <v>33022</v>
      </c>
      <c r="F1537" s="12"/>
      <c r="G1537" s="12"/>
      <c r="H1537" s="12"/>
      <c r="I1537" s="12"/>
      <c r="J1537" s="12"/>
      <c r="K1537" s="12"/>
      <c r="L1537" s="12"/>
      <c r="M1537" s="12"/>
      <c r="N1537" s="12">
        <v>9.4133004498598787</v>
      </c>
      <c r="O1537" s="13"/>
      <c r="P1537" s="12" t="s">
        <v>234</v>
      </c>
      <c r="Q1537" s="12">
        <f t="shared" si="816"/>
        <v>4780309.3009500932</v>
      </c>
      <c r="R1537" s="12">
        <f t="shared" si="817"/>
        <v>191635.97055824741</v>
      </c>
      <c r="S1537" s="12">
        <f t="shared" si="818"/>
        <v>310846.00745527289</v>
      </c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3"/>
      <c r="AD1537" s="12" t="s">
        <v>234</v>
      </c>
      <c r="AE1537" s="12">
        <f t="shared" si="819"/>
        <v>0.99236204879554091</v>
      </c>
      <c r="AF1537" s="12">
        <f t="shared" si="819"/>
        <v>3.9782418331865549E-2</v>
      </c>
      <c r="AG1537" s="12">
        <f t="shared" si="819"/>
        <v>6.4529669818000984E-2</v>
      </c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3"/>
    </row>
    <row r="1538" spans="1:43" x14ac:dyDescent="0.25">
      <c r="A1538" s="12" t="s">
        <v>235</v>
      </c>
      <c r="B1538">
        <v>457966</v>
      </c>
      <c r="C1538">
        <v>30460</v>
      </c>
      <c r="D1538">
        <v>20542</v>
      </c>
      <c r="F1538" s="12"/>
      <c r="G1538" s="12"/>
      <c r="H1538" s="12"/>
      <c r="I1538" s="12"/>
      <c r="J1538" s="12"/>
      <c r="K1538" s="12"/>
      <c r="L1538" s="12"/>
      <c r="M1538" s="12"/>
      <c r="N1538" s="12">
        <v>3.3537949993383345</v>
      </c>
      <c r="O1538" s="13"/>
      <c r="P1538" s="12" t="s">
        <v>235</v>
      </c>
      <c r="Q1538" s="12">
        <f t="shared" ref="Q1538:Q1542" si="820">B1538*$N1538</f>
        <v>1535924.0806669798</v>
      </c>
      <c r="R1538" s="12">
        <f t="shared" ref="R1538:R1541" si="821">C1538*$N1538</f>
        <v>102156.59567984566</v>
      </c>
      <c r="S1538" s="12">
        <f t="shared" ref="S1538:S1542" si="822">D1538*$N1538</f>
        <v>68893.656876408073</v>
      </c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3"/>
      <c r="AD1538" s="12" t="s">
        <v>235</v>
      </c>
      <c r="AE1538" s="12">
        <f t="shared" si="819"/>
        <v>0.31884814800208772</v>
      </c>
      <c r="AF1538" s="12">
        <f t="shared" si="819"/>
        <v>2.1207064690705404E-2</v>
      </c>
      <c r="AG1538" s="12">
        <f t="shared" si="819"/>
        <v>1.4301888472635273E-2</v>
      </c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3"/>
    </row>
    <row r="1539" spans="1:43" x14ac:dyDescent="0.25">
      <c r="A1539" s="12" t="s">
        <v>236</v>
      </c>
      <c r="F1539" s="12"/>
      <c r="G1539" s="12"/>
      <c r="H1539" s="12"/>
      <c r="I1539" s="12"/>
      <c r="J1539" s="12"/>
      <c r="K1539" s="12"/>
      <c r="L1539" s="12"/>
      <c r="M1539" s="12"/>
      <c r="N1539" s="12">
        <v>3.7705854651120836</v>
      </c>
      <c r="O1539" s="13"/>
      <c r="P1539" s="12" t="s">
        <v>236</v>
      </c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3"/>
      <c r="AD1539" s="12" t="s">
        <v>236</v>
      </c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3"/>
    </row>
    <row r="1540" spans="1:43" x14ac:dyDescent="0.25">
      <c r="A1540" s="12" t="s">
        <v>237</v>
      </c>
      <c r="B1540">
        <v>389370</v>
      </c>
      <c r="D1540">
        <v>17502</v>
      </c>
      <c r="F1540" s="12"/>
      <c r="G1540" s="12"/>
      <c r="H1540" s="12"/>
      <c r="I1540" s="12"/>
      <c r="J1540" s="12"/>
      <c r="K1540" s="12"/>
      <c r="L1540" s="12"/>
      <c r="M1540" s="12"/>
      <c r="N1540" s="12">
        <v>10.154589962199262</v>
      </c>
      <c r="O1540" s="13"/>
      <c r="P1540" s="12" t="s">
        <v>237</v>
      </c>
      <c r="Q1540" s="12">
        <f t="shared" si="820"/>
        <v>3953892.6935815266</v>
      </c>
      <c r="R1540" s="12"/>
      <c r="S1540" s="12">
        <f t="shared" si="822"/>
        <v>177725.63351841149</v>
      </c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3"/>
      <c r="AD1540" s="12" t="s">
        <v>237</v>
      </c>
      <c r="AE1540" s="12">
        <f>Q1540/$Q$1543</f>
        <v>0.8208031755059122</v>
      </c>
      <c r="AF1540" s="12"/>
      <c r="AG1540" s="12">
        <f>S1540/$Q$1543</f>
        <v>3.6894720131762787E-2</v>
      </c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3"/>
    </row>
    <row r="1541" spans="1:43" x14ac:dyDescent="0.25">
      <c r="A1541" s="12" t="s">
        <v>238</v>
      </c>
      <c r="B1541">
        <v>502864</v>
      </c>
      <c r="C1541">
        <v>10261</v>
      </c>
      <c r="D1541">
        <v>20718</v>
      </c>
      <c r="F1541" s="12"/>
      <c r="G1541" s="12"/>
      <c r="H1541" s="12"/>
      <c r="I1541" s="12"/>
      <c r="J1541" s="12"/>
      <c r="K1541" s="12"/>
      <c r="L1541" s="12"/>
      <c r="M1541" s="12"/>
      <c r="N1541" s="12">
        <v>2.4585723137428261</v>
      </c>
      <c r="O1541" s="13"/>
      <c r="P1541" s="12" t="s">
        <v>238</v>
      </c>
      <c r="Q1541" s="12">
        <f t="shared" si="820"/>
        <v>1236327.5079779725</v>
      </c>
      <c r="R1541" s="12">
        <f t="shared" si="821"/>
        <v>25227.410511315138</v>
      </c>
      <c r="S1541" s="12">
        <f t="shared" si="822"/>
        <v>50936.701196123875</v>
      </c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3"/>
      <c r="AD1541" s="12" t="s">
        <v>238</v>
      </c>
      <c r="AE1541" s="12">
        <f>Q1541/$Q$1543</f>
        <v>0.25665378986156007</v>
      </c>
      <c r="AF1541" s="12">
        <f>R1541/$Q$1543</f>
        <v>5.2370512460018365E-3</v>
      </c>
      <c r="AG1541" s="12">
        <f>S1541/$Q$1543</f>
        <v>1.0574137775525395E-2</v>
      </c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3"/>
    </row>
    <row r="1542" spans="1:43" x14ac:dyDescent="0.25">
      <c r="A1542" s="12" t="s">
        <v>239</v>
      </c>
      <c r="B1542">
        <v>86775</v>
      </c>
      <c r="D1542">
        <v>22851</v>
      </c>
      <c r="F1542" s="12"/>
      <c r="G1542" s="12"/>
      <c r="H1542" s="12"/>
      <c r="I1542" s="12"/>
      <c r="J1542" s="12"/>
      <c r="K1542" s="12"/>
      <c r="L1542" s="12"/>
      <c r="M1542" s="12"/>
      <c r="N1542" s="12">
        <v>5.7441821194253215</v>
      </c>
      <c r="O1542" s="13"/>
      <c r="P1542" s="12" t="s">
        <v>239</v>
      </c>
      <c r="Q1542" s="12">
        <f t="shared" si="820"/>
        <v>498451.4034131323</v>
      </c>
      <c r="R1542" s="12"/>
      <c r="S1542" s="12">
        <f t="shared" si="822"/>
        <v>131260.30561098803</v>
      </c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3"/>
      <c r="AD1542" s="12" t="s">
        <v>239</v>
      </c>
      <c r="AE1542" s="12">
        <f>Q1542/$Q$1543</f>
        <v>0.10347536629434363</v>
      </c>
      <c r="AF1542" s="12"/>
      <c r="AG1542" s="12">
        <f>S1542/$Q$1543</f>
        <v>2.7248811238168209E-2</v>
      </c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3"/>
    </row>
    <row r="1543" spans="1:43" ht="15.75" x14ac:dyDescent="0.25">
      <c r="A1543" s="11" t="s">
        <v>240</v>
      </c>
      <c r="B1543" s="12">
        <f t="shared" ref="B1543:M1543" si="823">AVERAGE(B1533:B1537)</f>
        <v>309873</v>
      </c>
      <c r="C1543" s="12">
        <f t="shared" si="823"/>
        <v>19696.5</v>
      </c>
      <c r="D1543" s="12">
        <f t="shared" si="823"/>
        <v>24929.5</v>
      </c>
      <c r="E1543" s="12" t="e">
        <f t="shared" si="823"/>
        <v>#DIV/0!</v>
      </c>
      <c r="F1543" s="12" t="e">
        <f t="shared" si="823"/>
        <v>#DIV/0!</v>
      </c>
      <c r="G1543" s="12" t="e">
        <f t="shared" si="823"/>
        <v>#DIV/0!</v>
      </c>
      <c r="H1543" s="12" t="e">
        <f t="shared" si="823"/>
        <v>#DIV/0!</v>
      </c>
      <c r="I1543" s="12" t="e">
        <f t="shared" si="823"/>
        <v>#DIV/0!</v>
      </c>
      <c r="J1543" s="12" t="e">
        <f t="shared" si="823"/>
        <v>#DIV/0!</v>
      </c>
      <c r="K1543" s="12" t="e">
        <f t="shared" si="823"/>
        <v>#DIV/0!</v>
      </c>
      <c r="L1543" s="12" t="e">
        <f t="shared" si="823"/>
        <v>#DIV/0!</v>
      </c>
      <c r="M1543" s="12" t="e">
        <f t="shared" si="823"/>
        <v>#DIV/0!</v>
      </c>
      <c r="N1543" s="12"/>
      <c r="O1543" s="13"/>
      <c r="P1543" s="11" t="s">
        <v>240</v>
      </c>
      <c r="Q1543" s="12">
        <f>AVERAGE(Q1533:Q1537)</f>
        <v>4817102.0916731907</v>
      </c>
      <c r="R1543" s="12">
        <f>AVERAGE(R1533:R1537)</f>
        <v>381211.45948703308</v>
      </c>
      <c r="S1543" s="12">
        <f>AVERAGE(S1533:S1537)</f>
        <v>325647.74130688596</v>
      </c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3"/>
      <c r="AD1543" s="11" t="s">
        <v>240</v>
      </c>
      <c r="AE1543" s="12">
        <f>AVERAGE(AE1533:AE1537)</f>
        <v>1</v>
      </c>
      <c r="AF1543" s="12">
        <f>AVERAGE(AF1533:AF1537)</f>
        <v>7.9137093678374071E-2</v>
      </c>
      <c r="AG1543" s="12">
        <f>AVERAGE(AG1533:AG1537)</f>
        <v>6.7602416371826207E-2</v>
      </c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3"/>
    </row>
    <row r="1544" spans="1:43" ht="15.75" x14ac:dyDescent="0.25">
      <c r="A1544" s="11" t="s">
        <v>241</v>
      </c>
      <c r="B1544" s="12">
        <f>AVERAGE(B1538:B1542)</f>
        <v>359243.75</v>
      </c>
      <c r="C1544" s="12">
        <f t="shared" ref="C1544:M1544" si="824">AVERAGE(C1538:C1542)</f>
        <v>20360.5</v>
      </c>
      <c r="D1544" s="12">
        <f t="shared" si="824"/>
        <v>20403.25</v>
      </c>
      <c r="E1544" s="12" t="e">
        <f t="shared" si="824"/>
        <v>#DIV/0!</v>
      </c>
      <c r="F1544" s="12" t="e">
        <f t="shared" si="824"/>
        <v>#DIV/0!</v>
      </c>
      <c r="G1544" s="12" t="e">
        <f t="shared" si="824"/>
        <v>#DIV/0!</v>
      </c>
      <c r="H1544" s="12" t="e">
        <f t="shared" si="824"/>
        <v>#DIV/0!</v>
      </c>
      <c r="I1544" s="12" t="e">
        <f t="shared" si="824"/>
        <v>#DIV/0!</v>
      </c>
      <c r="J1544" s="12" t="e">
        <f t="shared" si="824"/>
        <v>#DIV/0!</v>
      </c>
      <c r="K1544" s="12" t="e">
        <f t="shared" si="824"/>
        <v>#DIV/0!</v>
      </c>
      <c r="L1544" s="12" t="e">
        <f t="shared" si="824"/>
        <v>#DIV/0!</v>
      </c>
      <c r="M1544" s="12" t="e">
        <f t="shared" si="824"/>
        <v>#DIV/0!</v>
      </c>
      <c r="N1544" s="12"/>
      <c r="O1544" s="13"/>
      <c r="P1544" s="11" t="s">
        <v>241</v>
      </c>
      <c r="Q1544" s="12">
        <f>AVERAGE(Q1538:Q1542)</f>
        <v>1806148.9214099031</v>
      </c>
      <c r="R1544" s="12">
        <f t="shared" ref="R1544:S1544" si="825">AVERAGE(R1538:R1542)</f>
        <v>63692.003095580396</v>
      </c>
      <c r="S1544" s="12">
        <f t="shared" si="825"/>
        <v>107204.07430048287</v>
      </c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3"/>
      <c r="AD1544" s="11" t="s">
        <v>241</v>
      </c>
      <c r="AE1544" s="12">
        <f>AVERAGE(AE1538:AE1542)</f>
        <v>0.3749451199159759</v>
      </c>
      <c r="AF1544" s="12">
        <f>AVERAGE(AF1538:AF1542)</f>
        <v>1.322205796835362E-2</v>
      </c>
      <c r="AG1544" s="12">
        <f>AVERAGE(AG1538:AG1542)</f>
        <v>2.2254889404522915E-2</v>
      </c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3"/>
    </row>
    <row r="1545" spans="1:43" ht="15.75" x14ac:dyDescent="0.25">
      <c r="A1545" s="11"/>
      <c r="B1545" s="14"/>
      <c r="C1545" s="14"/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5"/>
      <c r="P1545" s="11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4"/>
      <c r="AC1545" s="15"/>
      <c r="AD1545" s="11" t="s">
        <v>242</v>
      </c>
      <c r="AE1545" s="14">
        <f t="shared" ref="AE1545:AP1545" si="826">TTEST(AE1533:AE1537,AE1538:AE1542,1,2)</f>
        <v>0.18019048971464435</v>
      </c>
      <c r="AF1545" s="14">
        <f t="shared" si="826"/>
        <v>0.25092927547204591</v>
      </c>
      <c r="AG1545" s="14">
        <f t="shared" si="826"/>
        <v>0.14754627764721984</v>
      </c>
      <c r="AH1545" s="14" t="e">
        <f t="shared" si="826"/>
        <v>#DIV/0!</v>
      </c>
      <c r="AI1545" s="14" t="e">
        <f t="shared" si="826"/>
        <v>#DIV/0!</v>
      </c>
      <c r="AJ1545" s="14" t="e">
        <f t="shared" si="826"/>
        <v>#DIV/0!</v>
      </c>
      <c r="AK1545" s="14" t="e">
        <f t="shared" si="826"/>
        <v>#DIV/0!</v>
      </c>
      <c r="AL1545" s="14" t="e">
        <f t="shared" si="826"/>
        <v>#DIV/0!</v>
      </c>
      <c r="AM1545" s="14" t="e">
        <f t="shared" si="826"/>
        <v>#DIV/0!</v>
      </c>
      <c r="AN1545" s="14" t="e">
        <f t="shared" si="826"/>
        <v>#DIV/0!</v>
      </c>
      <c r="AO1545" s="14" t="e">
        <f t="shared" si="826"/>
        <v>#DIV/0!</v>
      </c>
      <c r="AP1545" s="14" t="e">
        <f t="shared" si="826"/>
        <v>#DIV/0!</v>
      </c>
      <c r="AQ1545" s="15"/>
    </row>
    <row r="1546" spans="1:43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</row>
    <row r="1547" spans="1:43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</row>
    <row r="1548" spans="1:43" ht="15.75" x14ac:dyDescent="0.25">
      <c r="A1548" s="11" t="s">
        <v>216</v>
      </c>
      <c r="B1548" s="17" t="s">
        <v>105</v>
      </c>
      <c r="C1548" s="17"/>
      <c r="D1548" s="17"/>
      <c r="E1548" s="17"/>
      <c r="F1548" s="17"/>
      <c r="G1548" s="17"/>
      <c r="H1548" s="17"/>
      <c r="I1548" s="17"/>
      <c r="J1548" s="17"/>
      <c r="K1548" s="17"/>
      <c r="L1548" s="17"/>
      <c r="M1548" s="12"/>
      <c r="N1548" s="12"/>
      <c r="O1548" s="13"/>
      <c r="P1548" s="11" t="s">
        <v>217</v>
      </c>
      <c r="Q1548" s="17" t="str">
        <f>B1548</f>
        <v>Histamine</v>
      </c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2"/>
      <c r="AC1548" s="13"/>
      <c r="AD1548" s="11" t="s">
        <v>214</v>
      </c>
      <c r="AE1548" s="17" t="str">
        <f>B1548</f>
        <v>Histamine</v>
      </c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2"/>
      <c r="AQ1548" s="13"/>
    </row>
    <row r="1549" spans="1:43" x14ac:dyDescent="0.25">
      <c r="A1549" s="12"/>
      <c r="B1549" s="14" t="s">
        <v>218</v>
      </c>
      <c r="C1549" s="14" t="s">
        <v>219</v>
      </c>
      <c r="D1549" s="14" t="s">
        <v>220</v>
      </c>
      <c r="E1549" s="14" t="s">
        <v>221</v>
      </c>
      <c r="F1549" s="14" t="s">
        <v>222</v>
      </c>
      <c r="G1549" s="14" t="s">
        <v>223</v>
      </c>
      <c r="H1549" s="14" t="s">
        <v>224</v>
      </c>
      <c r="I1549" s="14" t="s">
        <v>225</v>
      </c>
      <c r="J1549" s="14" t="s">
        <v>226</v>
      </c>
      <c r="K1549" s="14" t="s">
        <v>227</v>
      </c>
      <c r="L1549" s="14" t="s">
        <v>228</v>
      </c>
      <c r="M1549" s="14" t="s">
        <v>229</v>
      </c>
      <c r="N1549" s="14" t="s">
        <v>213</v>
      </c>
      <c r="O1549" s="13"/>
      <c r="P1549" s="12"/>
      <c r="Q1549" s="14" t="s">
        <v>218</v>
      </c>
      <c r="R1549" s="14" t="s">
        <v>219</v>
      </c>
      <c r="S1549" s="14" t="s">
        <v>220</v>
      </c>
      <c r="T1549" s="14" t="s">
        <v>221</v>
      </c>
      <c r="U1549" s="14" t="s">
        <v>222</v>
      </c>
      <c r="V1549" s="14" t="s">
        <v>223</v>
      </c>
      <c r="W1549" s="14" t="s">
        <v>224</v>
      </c>
      <c r="X1549" s="14" t="s">
        <v>225</v>
      </c>
      <c r="Y1549" s="14" t="s">
        <v>226</v>
      </c>
      <c r="Z1549" s="14" t="s">
        <v>227</v>
      </c>
      <c r="AA1549" s="14" t="s">
        <v>228</v>
      </c>
      <c r="AB1549" s="14" t="s">
        <v>229</v>
      </c>
      <c r="AC1549" s="13"/>
      <c r="AD1549" s="12"/>
      <c r="AE1549" s="14" t="s">
        <v>218</v>
      </c>
      <c r="AF1549" s="14" t="s">
        <v>219</v>
      </c>
      <c r="AG1549" s="14" t="s">
        <v>220</v>
      </c>
      <c r="AH1549" s="14" t="s">
        <v>221</v>
      </c>
      <c r="AI1549" s="14" t="s">
        <v>222</v>
      </c>
      <c r="AJ1549" s="14" t="s">
        <v>223</v>
      </c>
      <c r="AK1549" s="14" t="s">
        <v>224</v>
      </c>
      <c r="AL1549" s="14" t="s">
        <v>225</v>
      </c>
      <c r="AM1549" s="14" t="s">
        <v>226</v>
      </c>
      <c r="AN1549" s="14" t="s">
        <v>227</v>
      </c>
      <c r="AO1549" s="14" t="s">
        <v>228</v>
      </c>
      <c r="AP1549" s="14" t="s">
        <v>229</v>
      </c>
      <c r="AQ1549" s="13"/>
    </row>
    <row r="1550" spans="1:43" x14ac:dyDescent="0.25">
      <c r="A1550" s="12" t="s">
        <v>230</v>
      </c>
      <c r="B1550">
        <v>332707701</v>
      </c>
      <c r="C1550">
        <v>11637440</v>
      </c>
      <c r="F1550" s="12"/>
      <c r="G1550" s="12"/>
      <c r="H1550" s="12"/>
      <c r="I1550" s="12"/>
      <c r="J1550" s="12"/>
      <c r="K1550" s="12"/>
      <c r="L1550" s="12"/>
      <c r="M1550" s="12"/>
      <c r="N1550" s="12">
        <v>3.6634621409977131</v>
      </c>
      <c r="O1550" s="13"/>
      <c r="P1550" s="12" t="s">
        <v>230</v>
      </c>
      <c r="Q1550" s="12">
        <f>B1550*$N1550</f>
        <v>1218862066.631887</v>
      </c>
      <c r="R1550" s="12">
        <f t="shared" ref="R1550:R1554" si="827">C1550*$N1550</f>
        <v>42633320.858132429</v>
      </c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3"/>
      <c r="AD1550" s="12" t="s">
        <v>230</v>
      </c>
      <c r="AE1550" s="12">
        <f t="shared" ref="AE1550:AE1559" si="828">Q1550/$Q$1560</f>
        <v>0.24803771419174064</v>
      </c>
      <c r="AF1550" s="12">
        <f t="shared" ref="AF1550:AF1559" si="829">R1550/$Q$1560</f>
        <v>8.6758557375368073E-3</v>
      </c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3"/>
    </row>
    <row r="1551" spans="1:43" x14ac:dyDescent="0.25">
      <c r="A1551" s="12" t="s">
        <v>231</v>
      </c>
      <c r="B1551">
        <v>402016404</v>
      </c>
      <c r="C1551">
        <v>14230812</v>
      </c>
      <c r="F1551" s="12"/>
      <c r="G1551" s="12"/>
      <c r="H1551" s="12"/>
      <c r="I1551" s="12"/>
      <c r="J1551" s="12"/>
      <c r="K1551" s="12"/>
      <c r="L1551" s="12"/>
      <c r="M1551" s="12"/>
      <c r="N1551" s="12">
        <v>52.663271584675194</v>
      </c>
      <c r="O1551" s="13"/>
      <c r="P1551" s="12" t="s">
        <v>231</v>
      </c>
      <c r="Q1551" s="12">
        <f t="shared" ref="Q1551:Q1554" si="830">B1551*$N1551</f>
        <v>21171499065.346504</v>
      </c>
      <c r="R1551" s="12">
        <f t="shared" si="827"/>
        <v>749441117.22645473</v>
      </c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3"/>
      <c r="AD1551" s="12" t="s">
        <v>231</v>
      </c>
      <c r="AE1551" s="12">
        <f t="shared" si="828"/>
        <v>4.3083876165678507</v>
      </c>
      <c r="AF1551" s="12">
        <f t="shared" si="829"/>
        <v>0.15251082688283824</v>
      </c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3"/>
    </row>
    <row r="1552" spans="1:43" x14ac:dyDescent="0.25">
      <c r="A1552" s="12" t="s">
        <v>232</v>
      </c>
      <c r="B1552">
        <v>397789774</v>
      </c>
      <c r="C1552">
        <v>16633304</v>
      </c>
      <c r="F1552" s="12"/>
      <c r="G1552" s="12"/>
      <c r="H1552" s="12"/>
      <c r="I1552" s="12"/>
      <c r="J1552" s="12"/>
      <c r="K1552" s="12"/>
      <c r="L1552" s="12"/>
      <c r="M1552" s="12"/>
      <c r="N1552" s="12">
        <v>5.27428246560173</v>
      </c>
      <c r="O1552" s="13"/>
      <c r="P1552" s="12" t="s">
        <v>232</v>
      </c>
      <c r="Q1552" s="12">
        <f t="shared" si="830"/>
        <v>2098055630.003875</v>
      </c>
      <c r="R1552" s="12">
        <f t="shared" si="827"/>
        <v>87728743.632223114</v>
      </c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3"/>
      <c r="AD1552" s="12" t="s">
        <v>232</v>
      </c>
      <c r="AE1552" s="12">
        <f t="shared" si="828"/>
        <v>0.42695308760514611</v>
      </c>
      <c r="AF1552" s="12">
        <f t="shared" si="829"/>
        <v>1.7852747767907746E-2</v>
      </c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3"/>
    </row>
    <row r="1553" spans="1:43" x14ac:dyDescent="0.25">
      <c r="A1553" s="12" t="s">
        <v>233</v>
      </c>
      <c r="B1553">
        <v>13739168</v>
      </c>
      <c r="C1553">
        <v>165110</v>
      </c>
      <c r="E1553">
        <v>17118</v>
      </c>
      <c r="F1553" s="12"/>
      <c r="G1553" s="12"/>
      <c r="H1553" s="12"/>
      <c r="I1553" s="12"/>
      <c r="J1553" s="12"/>
      <c r="K1553" s="12"/>
      <c r="L1553" s="12"/>
      <c r="M1553" s="12"/>
      <c r="N1553" s="12">
        <v>1</v>
      </c>
      <c r="O1553" s="13"/>
      <c r="P1553" s="12" t="s">
        <v>233</v>
      </c>
      <c r="Q1553" s="12">
        <f t="shared" si="830"/>
        <v>13739168</v>
      </c>
      <c r="R1553" s="12">
        <f t="shared" si="827"/>
        <v>165110</v>
      </c>
      <c r="S1553" s="12"/>
      <c r="T1553" s="12">
        <f t="shared" ref="T1553:T1554" si="831">E1553*$N1553</f>
        <v>17118</v>
      </c>
      <c r="U1553" s="12"/>
      <c r="V1553" s="12"/>
      <c r="W1553" s="12"/>
      <c r="X1553" s="12"/>
      <c r="Y1553" s="12"/>
      <c r="Z1553" s="12"/>
      <c r="AA1553" s="12"/>
      <c r="AB1553" s="12"/>
      <c r="AC1553" s="13"/>
      <c r="AD1553" s="12" t="s">
        <v>233</v>
      </c>
      <c r="AE1553" s="12">
        <f t="shared" si="828"/>
        <v>2.7959126130106407E-3</v>
      </c>
      <c r="AF1553" s="12">
        <f t="shared" si="829"/>
        <v>3.3599787959080703E-5</v>
      </c>
      <c r="AG1553" s="12"/>
      <c r="AH1553" s="12">
        <f>T1553/$Q$1560</f>
        <v>3.4835029391529495E-6</v>
      </c>
      <c r="AI1553" s="12"/>
      <c r="AJ1553" s="12"/>
      <c r="AK1553" s="12"/>
      <c r="AL1553" s="12"/>
      <c r="AM1553" s="12"/>
      <c r="AN1553" s="12"/>
      <c r="AO1553" s="12"/>
      <c r="AP1553" s="12"/>
      <c r="AQ1553" s="13"/>
    </row>
    <row r="1554" spans="1:43" x14ac:dyDescent="0.25">
      <c r="A1554" s="12" t="s">
        <v>234</v>
      </c>
      <c r="B1554">
        <v>7217405</v>
      </c>
      <c r="C1554">
        <v>112822</v>
      </c>
      <c r="E1554">
        <v>16492</v>
      </c>
      <c r="F1554" s="12"/>
      <c r="G1554" s="12"/>
      <c r="H1554" s="12"/>
      <c r="I1554" s="12"/>
      <c r="J1554" s="12"/>
      <c r="K1554" s="12"/>
      <c r="L1554" s="12"/>
      <c r="M1554" s="12"/>
      <c r="N1554" s="12">
        <v>9.4133004498598787</v>
      </c>
      <c r="O1554" s="13"/>
      <c r="P1554" s="12" t="s">
        <v>234</v>
      </c>
      <c r="Q1554" s="12">
        <f t="shared" si="830"/>
        <v>67939601.733320937</v>
      </c>
      <c r="R1554" s="12">
        <f t="shared" si="827"/>
        <v>1062027.3833540913</v>
      </c>
      <c r="S1554" s="12"/>
      <c r="T1554" s="12">
        <f t="shared" si="831"/>
        <v>155244.15101908913</v>
      </c>
      <c r="U1554" s="12"/>
      <c r="V1554" s="12"/>
      <c r="W1554" s="12"/>
      <c r="X1554" s="12"/>
      <c r="Y1554" s="12"/>
      <c r="Z1554" s="12"/>
      <c r="AA1554" s="12"/>
      <c r="AB1554" s="12"/>
      <c r="AC1554" s="13"/>
      <c r="AD1554" s="12" t="s">
        <v>234</v>
      </c>
      <c r="AE1554" s="12">
        <f t="shared" si="828"/>
        <v>1.3825669022251682E-2</v>
      </c>
      <c r="AF1554" s="12">
        <f t="shared" si="829"/>
        <v>2.1612194832193557E-4</v>
      </c>
      <c r="AG1554" s="12"/>
      <c r="AH1554" s="12">
        <f>T1554/$Q$1560</f>
        <v>3.1592093489969698E-5</v>
      </c>
      <c r="AI1554" s="12"/>
      <c r="AJ1554" s="12"/>
      <c r="AK1554" s="12"/>
      <c r="AL1554" s="12"/>
      <c r="AM1554" s="12"/>
      <c r="AN1554" s="12"/>
      <c r="AO1554" s="12"/>
      <c r="AP1554" s="12"/>
      <c r="AQ1554" s="13"/>
    </row>
    <row r="1555" spans="1:43" x14ac:dyDescent="0.25">
      <c r="A1555" s="12" t="s">
        <v>235</v>
      </c>
      <c r="B1555">
        <v>21571612</v>
      </c>
      <c r="C1555">
        <v>96016</v>
      </c>
      <c r="F1555" s="12"/>
      <c r="G1555" s="12"/>
      <c r="H1555" s="12"/>
      <c r="I1555" s="12"/>
      <c r="J1555" s="12"/>
      <c r="K1555" s="12"/>
      <c r="L1555" s="12"/>
      <c r="M1555" s="12"/>
      <c r="N1555" s="12">
        <v>3.3537949993383345</v>
      </c>
      <c r="O1555" s="13"/>
      <c r="P1555" s="12" t="s">
        <v>235</v>
      </c>
      <c r="Q1555" s="12">
        <f t="shared" ref="Q1555:Q1559" si="832">B1555*$N1555</f>
        <v>72346764.453266814</v>
      </c>
      <c r="R1555" s="12">
        <f t="shared" ref="R1555:R1559" si="833">C1555*$N1555</f>
        <v>322017.98065646953</v>
      </c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3"/>
      <c r="AD1555" s="12" t="s">
        <v>235</v>
      </c>
      <c r="AE1555" s="12">
        <f t="shared" si="828"/>
        <v>1.4722524045517061E-2</v>
      </c>
      <c r="AF1555" s="12">
        <f t="shared" si="829"/>
        <v>6.5530469802366461E-5</v>
      </c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3"/>
    </row>
    <row r="1556" spans="1:43" x14ac:dyDescent="0.25">
      <c r="A1556" s="12" t="s">
        <v>236</v>
      </c>
      <c r="B1556">
        <v>136952148</v>
      </c>
      <c r="C1556">
        <v>6440564</v>
      </c>
      <c r="F1556" s="12"/>
      <c r="G1556" s="12"/>
      <c r="H1556" s="12"/>
      <c r="I1556" s="12"/>
      <c r="J1556" s="12"/>
      <c r="K1556" s="12"/>
      <c r="L1556" s="12"/>
      <c r="M1556" s="12"/>
      <c r="N1556" s="12">
        <v>3.7705854651120836</v>
      </c>
      <c r="O1556" s="13"/>
      <c r="P1556" s="12" t="s">
        <v>236</v>
      </c>
      <c r="Q1556" s="12">
        <f t="shared" si="832"/>
        <v>516389778.66467893</v>
      </c>
      <c r="R1556" s="12">
        <f t="shared" si="833"/>
        <v>24284697.00552414</v>
      </c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3"/>
      <c r="AD1556" s="12" t="s">
        <v>236</v>
      </c>
      <c r="AE1556" s="12">
        <f t="shared" si="828"/>
        <v>0.1050850164579361</v>
      </c>
      <c r="AF1556" s="12">
        <f t="shared" si="829"/>
        <v>4.9419215676587318E-3</v>
      </c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3"/>
    </row>
    <row r="1557" spans="1:43" x14ac:dyDescent="0.25">
      <c r="A1557" s="12" t="s">
        <v>237</v>
      </c>
      <c r="B1557">
        <v>20147346</v>
      </c>
      <c r="C1557">
        <v>154143</v>
      </c>
      <c r="E1557">
        <v>11751</v>
      </c>
      <c r="F1557" s="12"/>
      <c r="G1557" s="12"/>
      <c r="H1557" s="12"/>
      <c r="I1557" s="12"/>
      <c r="J1557" s="12"/>
      <c r="K1557" s="12"/>
      <c r="L1557" s="12"/>
      <c r="M1557" s="12"/>
      <c r="N1557" s="12">
        <v>10.154589962199262</v>
      </c>
      <c r="O1557" s="13"/>
      <c r="P1557" s="12" t="s">
        <v>237</v>
      </c>
      <c r="Q1557" s="12">
        <f t="shared" si="832"/>
        <v>204588037.45655546</v>
      </c>
      <c r="R1557" s="12">
        <f t="shared" si="833"/>
        <v>1565258.9605432809</v>
      </c>
      <c r="S1557" s="12"/>
      <c r="T1557" s="12">
        <f t="shared" ref="T1557:T1559" si="834">E1557*$N1557</f>
        <v>119326.58664580353</v>
      </c>
      <c r="U1557" s="12"/>
      <c r="V1557" s="12"/>
      <c r="W1557" s="12"/>
      <c r="X1557" s="12"/>
      <c r="Y1557" s="12"/>
      <c r="Z1557" s="12"/>
      <c r="AA1557" s="12"/>
      <c r="AB1557" s="12"/>
      <c r="AC1557" s="13"/>
      <c r="AD1557" s="12" t="s">
        <v>237</v>
      </c>
      <c r="AE1557" s="12">
        <f t="shared" si="828"/>
        <v>4.163354537886696E-2</v>
      </c>
      <c r="AF1557" s="12">
        <f t="shared" si="829"/>
        <v>3.1852927851314463E-4</v>
      </c>
      <c r="AG1557" s="12"/>
      <c r="AH1557" s="12">
        <f>T1557/$Q$1560</f>
        <v>2.4282890250014351E-5</v>
      </c>
      <c r="AI1557" s="12"/>
      <c r="AJ1557" s="12"/>
      <c r="AK1557" s="12"/>
      <c r="AL1557" s="12"/>
      <c r="AM1557" s="12"/>
      <c r="AN1557" s="12"/>
      <c r="AO1557" s="12"/>
      <c r="AP1557" s="12"/>
      <c r="AQ1557" s="13"/>
    </row>
    <row r="1558" spans="1:43" x14ac:dyDescent="0.25">
      <c r="A1558" s="12" t="s">
        <v>238</v>
      </c>
      <c r="B1558">
        <v>17238992</v>
      </c>
      <c r="C1558">
        <v>107718</v>
      </c>
      <c r="E1558">
        <v>14981</v>
      </c>
      <c r="F1558" s="12"/>
      <c r="G1558" s="12"/>
      <c r="H1558" s="12"/>
      <c r="I1558" s="12"/>
      <c r="J1558" s="12"/>
      <c r="K1558" s="12"/>
      <c r="L1558" s="12"/>
      <c r="M1558" s="12"/>
      <c r="N1558" s="12">
        <v>2.4585723137428261</v>
      </c>
      <c r="O1558" s="13"/>
      <c r="P1558" s="12" t="s">
        <v>238</v>
      </c>
      <c r="Q1558" s="12">
        <f t="shared" si="832"/>
        <v>42383308.44803407</v>
      </c>
      <c r="R1558" s="12">
        <f t="shared" si="833"/>
        <v>264832.49249174976</v>
      </c>
      <c r="S1558" s="12"/>
      <c r="T1558" s="12">
        <f t="shared" si="834"/>
        <v>36831.871832181278</v>
      </c>
      <c r="U1558" s="12"/>
      <c r="V1558" s="12"/>
      <c r="W1558" s="12"/>
      <c r="X1558" s="12"/>
      <c r="Y1558" s="12"/>
      <c r="Z1558" s="12"/>
      <c r="AA1558" s="12"/>
      <c r="AB1558" s="12"/>
      <c r="AC1558" s="13"/>
      <c r="AD1558" s="12" t="s">
        <v>238</v>
      </c>
      <c r="AE1558" s="12">
        <f t="shared" si="828"/>
        <v>8.6249783590228238E-3</v>
      </c>
      <c r="AF1558" s="12">
        <f t="shared" si="829"/>
        <v>5.3893256570756611E-5</v>
      </c>
      <c r="AG1558" s="12"/>
      <c r="AH1558" s="12">
        <f>T1558/$Q$1560</f>
        <v>7.4952642704701603E-6</v>
      </c>
      <c r="AI1558" s="12"/>
      <c r="AJ1558" s="12"/>
      <c r="AK1558" s="12"/>
      <c r="AL1558" s="12"/>
      <c r="AM1558" s="12"/>
      <c r="AN1558" s="12"/>
      <c r="AO1558" s="12"/>
      <c r="AP1558" s="12"/>
      <c r="AQ1558" s="13"/>
    </row>
    <row r="1559" spans="1:43" x14ac:dyDescent="0.25">
      <c r="A1559" s="12" t="s">
        <v>239</v>
      </c>
      <c r="B1559">
        <v>18853090</v>
      </c>
      <c r="C1559">
        <v>276494</v>
      </c>
      <c r="E1559">
        <v>16162</v>
      </c>
      <c r="F1559" s="12"/>
      <c r="G1559" s="12"/>
      <c r="H1559" s="12"/>
      <c r="I1559" s="12"/>
      <c r="J1559" s="12"/>
      <c r="K1559" s="12"/>
      <c r="L1559" s="12"/>
      <c r="M1559" s="12"/>
      <c r="N1559" s="12">
        <v>5.7441821194253215</v>
      </c>
      <c r="O1559" s="13"/>
      <c r="P1559" s="12" t="s">
        <v>239</v>
      </c>
      <c r="Q1559" s="12">
        <f t="shared" si="832"/>
        <v>108295582.47391634</v>
      </c>
      <c r="R1559" s="12">
        <f t="shared" si="833"/>
        <v>1588231.8909283848</v>
      </c>
      <c r="S1559" s="12"/>
      <c r="T1559" s="12">
        <f t="shared" si="834"/>
        <v>92837.471414152053</v>
      </c>
      <c r="U1559" s="12"/>
      <c r="V1559" s="12"/>
      <c r="W1559" s="12"/>
      <c r="X1559" s="12"/>
      <c r="Y1559" s="12"/>
      <c r="Z1559" s="12"/>
      <c r="AA1559" s="12"/>
      <c r="AB1559" s="12"/>
      <c r="AC1559" s="13"/>
      <c r="AD1559" s="12" t="s">
        <v>239</v>
      </c>
      <c r="AE1559" s="12">
        <f t="shared" si="828"/>
        <v>2.2038087384342108E-2</v>
      </c>
      <c r="AF1559" s="12">
        <f t="shared" si="829"/>
        <v>3.2320425634451891E-4</v>
      </c>
      <c r="AG1559" s="12"/>
      <c r="AH1559" s="12">
        <f>T1559/$Q$1560</f>
        <v>1.8892370868952364E-5</v>
      </c>
      <c r="AI1559" s="12"/>
      <c r="AJ1559" s="12"/>
      <c r="AK1559" s="12"/>
      <c r="AL1559" s="12"/>
      <c r="AM1559" s="12"/>
      <c r="AN1559" s="12"/>
      <c r="AO1559" s="12"/>
      <c r="AP1559" s="12"/>
      <c r="AQ1559" s="13"/>
    </row>
    <row r="1560" spans="1:43" ht="15.75" x14ac:dyDescent="0.25">
      <c r="A1560" s="11" t="s">
        <v>240</v>
      </c>
      <c r="B1560" s="12">
        <f t="shared" ref="B1560:M1560" si="835">AVERAGE(B1550:B1554)</f>
        <v>230694090.40000001</v>
      </c>
      <c r="C1560" s="12">
        <f t="shared" si="835"/>
        <v>8555897.5999999996</v>
      </c>
      <c r="D1560" s="12" t="e">
        <f t="shared" si="835"/>
        <v>#DIV/0!</v>
      </c>
      <c r="E1560" s="12">
        <f t="shared" si="835"/>
        <v>16805</v>
      </c>
      <c r="F1560" s="12" t="e">
        <f t="shared" si="835"/>
        <v>#DIV/0!</v>
      </c>
      <c r="G1560" s="12" t="e">
        <f t="shared" si="835"/>
        <v>#DIV/0!</v>
      </c>
      <c r="H1560" s="12" t="e">
        <f t="shared" si="835"/>
        <v>#DIV/0!</v>
      </c>
      <c r="I1560" s="12" t="e">
        <f t="shared" si="835"/>
        <v>#DIV/0!</v>
      </c>
      <c r="J1560" s="12" t="e">
        <f t="shared" si="835"/>
        <v>#DIV/0!</v>
      </c>
      <c r="K1560" s="12" t="e">
        <f t="shared" si="835"/>
        <v>#DIV/0!</v>
      </c>
      <c r="L1560" s="12" t="e">
        <f t="shared" si="835"/>
        <v>#DIV/0!</v>
      </c>
      <c r="M1560" s="12" t="e">
        <f t="shared" si="835"/>
        <v>#DIV/0!</v>
      </c>
      <c r="N1560" s="12"/>
      <c r="O1560" s="13"/>
      <c r="P1560" s="11" t="s">
        <v>240</v>
      </c>
      <c r="Q1560" s="12">
        <f>AVERAGE(Q1550:Q1554)</f>
        <v>4914019106.3431177</v>
      </c>
      <c r="R1560" s="12">
        <f>AVERAGE(R1550:R1554)</f>
        <v>176206063.82003289</v>
      </c>
      <c r="S1560" s="12"/>
      <c r="T1560" s="12">
        <f>AVERAGE(T1550:T1554)</f>
        <v>86181.075509544564</v>
      </c>
      <c r="U1560" s="12"/>
      <c r="V1560" s="12"/>
      <c r="W1560" s="12"/>
      <c r="X1560" s="12"/>
      <c r="Y1560" s="12"/>
      <c r="Z1560" s="12"/>
      <c r="AA1560" s="12"/>
      <c r="AB1560" s="12"/>
      <c r="AC1560" s="13"/>
      <c r="AD1560" s="11" t="s">
        <v>240</v>
      </c>
      <c r="AE1560" s="12">
        <f>AVERAGE(AE1550:AE1554)</f>
        <v>1</v>
      </c>
      <c r="AF1560" s="12">
        <f>AVERAGE(AF1550:AF1554)</f>
        <v>3.5857830424912765E-2</v>
      </c>
      <c r="AG1560" s="12"/>
      <c r="AH1560" s="12">
        <f>AVERAGE(AH1550:AH1554)</f>
        <v>1.7537798214561324E-5</v>
      </c>
      <c r="AI1560" s="12"/>
      <c r="AJ1560" s="12"/>
      <c r="AK1560" s="12"/>
      <c r="AL1560" s="12"/>
      <c r="AM1560" s="12"/>
      <c r="AN1560" s="12"/>
      <c r="AO1560" s="12"/>
      <c r="AP1560" s="12"/>
      <c r="AQ1560" s="13"/>
    </row>
    <row r="1561" spans="1:43" ht="15.75" x14ac:dyDescent="0.25">
      <c r="A1561" s="11" t="s">
        <v>241</v>
      </c>
      <c r="B1561" s="12">
        <f>AVERAGE(B1555:B1559)</f>
        <v>42952637.600000001</v>
      </c>
      <c r="C1561" s="12">
        <f t="shared" ref="C1561:M1561" si="836">AVERAGE(C1555:C1559)</f>
        <v>1414987</v>
      </c>
      <c r="D1561" s="12" t="e">
        <f t="shared" si="836"/>
        <v>#DIV/0!</v>
      </c>
      <c r="E1561" s="12">
        <f t="shared" si="836"/>
        <v>14298</v>
      </c>
      <c r="F1561" s="12" t="e">
        <f t="shared" si="836"/>
        <v>#DIV/0!</v>
      </c>
      <c r="G1561" s="12" t="e">
        <f t="shared" si="836"/>
        <v>#DIV/0!</v>
      </c>
      <c r="H1561" s="12" t="e">
        <f t="shared" si="836"/>
        <v>#DIV/0!</v>
      </c>
      <c r="I1561" s="12" t="e">
        <f t="shared" si="836"/>
        <v>#DIV/0!</v>
      </c>
      <c r="J1561" s="12" t="e">
        <f t="shared" si="836"/>
        <v>#DIV/0!</v>
      </c>
      <c r="K1561" s="12" t="e">
        <f t="shared" si="836"/>
        <v>#DIV/0!</v>
      </c>
      <c r="L1561" s="12" t="e">
        <f t="shared" si="836"/>
        <v>#DIV/0!</v>
      </c>
      <c r="M1561" s="12" t="e">
        <f t="shared" si="836"/>
        <v>#DIV/0!</v>
      </c>
      <c r="N1561" s="12"/>
      <c r="O1561" s="13"/>
      <c r="P1561" s="11" t="s">
        <v>241</v>
      </c>
      <c r="Q1561" s="12">
        <f>AVERAGE(Q1555:Q1559)</f>
        <v>188800694.29929033</v>
      </c>
      <c r="R1561" s="12">
        <f t="shared" ref="R1561:T1561" si="837">AVERAGE(R1555:R1559)</f>
        <v>5605007.6660288051</v>
      </c>
      <c r="S1561" s="12"/>
      <c r="T1561" s="12">
        <f t="shared" si="837"/>
        <v>82998.643297378963</v>
      </c>
      <c r="U1561" s="12"/>
      <c r="V1561" s="12"/>
      <c r="W1561" s="12"/>
      <c r="X1561" s="12"/>
      <c r="Y1561" s="12"/>
      <c r="Z1561" s="12"/>
      <c r="AA1561" s="12"/>
      <c r="AB1561" s="12"/>
      <c r="AC1561" s="13"/>
      <c r="AD1561" s="11" t="s">
        <v>241</v>
      </c>
      <c r="AE1561" s="12">
        <f>AVERAGE(AE1555:AE1559)</f>
        <v>3.8420830325137004E-2</v>
      </c>
      <c r="AF1561" s="12">
        <f>AVERAGE(AF1555:AF1559)</f>
        <v>1.1406157657779038E-3</v>
      </c>
      <c r="AG1561" s="12"/>
      <c r="AH1561" s="12">
        <f>AVERAGE(AH1555:AH1559)</f>
        <v>1.689017512981229E-5</v>
      </c>
      <c r="AI1561" s="12"/>
      <c r="AJ1561" s="12"/>
      <c r="AK1561" s="12"/>
      <c r="AL1561" s="12"/>
      <c r="AM1561" s="12"/>
      <c r="AN1561" s="12"/>
      <c r="AO1561" s="12"/>
      <c r="AP1561" s="12"/>
      <c r="AQ1561" s="13"/>
    </row>
    <row r="1562" spans="1:43" ht="15.75" x14ac:dyDescent="0.25">
      <c r="A1562" s="11"/>
      <c r="B1562" s="14"/>
      <c r="C1562" s="14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5"/>
      <c r="P1562" s="11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5"/>
      <c r="AD1562" s="11" t="s">
        <v>242</v>
      </c>
      <c r="AE1562" s="14">
        <f t="shared" ref="AE1562:AP1562" si="838">TTEST(AE1550:AE1554,AE1555:AE1559,1,2)</f>
        <v>0.1403080677224538</v>
      </c>
      <c r="AF1562" s="14">
        <f t="shared" si="838"/>
        <v>0.13550210659202319</v>
      </c>
      <c r="AG1562" s="14" t="e">
        <f t="shared" si="838"/>
        <v>#DIV/0!</v>
      </c>
      <c r="AH1562" s="14">
        <f t="shared" si="838"/>
        <v>0.48061186696490132</v>
      </c>
      <c r="AI1562" s="14" t="e">
        <f t="shared" si="838"/>
        <v>#DIV/0!</v>
      </c>
      <c r="AJ1562" s="14" t="e">
        <f t="shared" si="838"/>
        <v>#DIV/0!</v>
      </c>
      <c r="AK1562" s="14" t="e">
        <f t="shared" si="838"/>
        <v>#DIV/0!</v>
      </c>
      <c r="AL1562" s="14" t="e">
        <f t="shared" si="838"/>
        <v>#DIV/0!</v>
      </c>
      <c r="AM1562" s="14" t="e">
        <f t="shared" si="838"/>
        <v>#DIV/0!</v>
      </c>
      <c r="AN1562" s="14" t="e">
        <f t="shared" si="838"/>
        <v>#DIV/0!</v>
      </c>
      <c r="AO1562" s="14" t="e">
        <f t="shared" si="838"/>
        <v>#DIV/0!</v>
      </c>
      <c r="AP1562" s="14" t="e">
        <f t="shared" si="838"/>
        <v>#DIV/0!</v>
      </c>
      <c r="AQ1562" s="15"/>
    </row>
    <row r="1563" spans="1:43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</row>
    <row r="1564" spans="1:43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</row>
    <row r="1565" spans="1:43" ht="15.75" x14ac:dyDescent="0.25">
      <c r="A1565" s="11" t="s">
        <v>216</v>
      </c>
      <c r="B1565" s="17" t="s">
        <v>147</v>
      </c>
      <c r="C1565" s="17"/>
      <c r="D1565" s="17"/>
      <c r="E1565" s="17"/>
      <c r="F1565" s="17"/>
      <c r="G1565" s="17"/>
      <c r="H1565" s="17"/>
      <c r="I1565" s="17"/>
      <c r="J1565" s="17"/>
      <c r="K1565" s="17"/>
      <c r="L1565" s="17"/>
      <c r="M1565" s="12"/>
      <c r="N1565" s="12"/>
      <c r="O1565" s="13"/>
      <c r="P1565" s="11" t="s">
        <v>217</v>
      </c>
      <c r="Q1565" s="17" t="str">
        <f>B1565</f>
        <v>Histidine</v>
      </c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2"/>
      <c r="AC1565" s="13"/>
      <c r="AD1565" s="11" t="s">
        <v>214</v>
      </c>
      <c r="AE1565" s="17" t="str">
        <f>B1565</f>
        <v>Histidine</v>
      </c>
      <c r="AF1565" s="17"/>
      <c r="AG1565" s="17"/>
      <c r="AH1565" s="17"/>
      <c r="AI1565" s="17"/>
      <c r="AJ1565" s="17"/>
      <c r="AK1565" s="17"/>
      <c r="AL1565" s="17"/>
      <c r="AM1565" s="17"/>
      <c r="AN1565" s="17"/>
      <c r="AO1565" s="17"/>
      <c r="AP1565" s="12"/>
      <c r="AQ1565" s="13"/>
    </row>
    <row r="1566" spans="1:43" x14ac:dyDescent="0.25">
      <c r="A1566" s="12"/>
      <c r="B1566" s="14" t="s">
        <v>218</v>
      </c>
      <c r="C1566" s="14" t="s">
        <v>219</v>
      </c>
      <c r="D1566" s="14" t="s">
        <v>220</v>
      </c>
      <c r="E1566" s="14" t="s">
        <v>221</v>
      </c>
      <c r="F1566" s="14" t="s">
        <v>222</v>
      </c>
      <c r="G1566" s="14" t="s">
        <v>223</v>
      </c>
      <c r="H1566" s="14" t="s">
        <v>224</v>
      </c>
      <c r="I1566" s="14" t="s">
        <v>225</v>
      </c>
      <c r="J1566" s="14" t="s">
        <v>226</v>
      </c>
      <c r="K1566" s="14" t="s">
        <v>227</v>
      </c>
      <c r="L1566" s="14" t="s">
        <v>228</v>
      </c>
      <c r="M1566" s="14" t="s">
        <v>229</v>
      </c>
      <c r="N1566" s="14" t="s">
        <v>213</v>
      </c>
      <c r="O1566" s="13"/>
      <c r="P1566" s="12"/>
      <c r="Q1566" s="14" t="s">
        <v>218</v>
      </c>
      <c r="R1566" s="14" t="s">
        <v>219</v>
      </c>
      <c r="S1566" s="14" t="s">
        <v>220</v>
      </c>
      <c r="T1566" s="14" t="s">
        <v>221</v>
      </c>
      <c r="U1566" s="14" t="s">
        <v>222</v>
      </c>
      <c r="V1566" s="14" t="s">
        <v>223</v>
      </c>
      <c r="W1566" s="14" t="s">
        <v>224</v>
      </c>
      <c r="X1566" s="14" t="s">
        <v>225</v>
      </c>
      <c r="Y1566" s="14" t="s">
        <v>226</v>
      </c>
      <c r="Z1566" s="14" t="s">
        <v>227</v>
      </c>
      <c r="AA1566" s="14" t="s">
        <v>228</v>
      </c>
      <c r="AB1566" s="14" t="s">
        <v>229</v>
      </c>
      <c r="AC1566" s="13"/>
      <c r="AD1566" s="12"/>
      <c r="AE1566" s="14" t="s">
        <v>218</v>
      </c>
      <c r="AF1566" s="14" t="s">
        <v>219</v>
      </c>
      <c r="AG1566" s="14" t="s">
        <v>220</v>
      </c>
      <c r="AH1566" s="14" t="s">
        <v>221</v>
      </c>
      <c r="AI1566" s="14" t="s">
        <v>222</v>
      </c>
      <c r="AJ1566" s="14" t="s">
        <v>223</v>
      </c>
      <c r="AK1566" s="14" t="s">
        <v>224</v>
      </c>
      <c r="AL1566" s="14" t="s">
        <v>225</v>
      </c>
      <c r="AM1566" s="14" t="s">
        <v>226</v>
      </c>
      <c r="AN1566" s="14" t="s">
        <v>227</v>
      </c>
      <c r="AO1566" s="14" t="s">
        <v>228</v>
      </c>
      <c r="AP1566" s="14" t="s">
        <v>229</v>
      </c>
      <c r="AQ1566" s="13"/>
    </row>
    <row r="1567" spans="1:43" x14ac:dyDescent="0.25">
      <c r="A1567" s="12" t="s">
        <v>230</v>
      </c>
      <c r="B1567">
        <v>1940860</v>
      </c>
      <c r="C1567">
        <v>67368</v>
      </c>
      <c r="F1567" s="12"/>
      <c r="H1567" s="12"/>
      <c r="I1567" s="12"/>
      <c r="J1567" s="12"/>
      <c r="K1567" s="12"/>
      <c r="L1567" s="12"/>
      <c r="M1567" s="12"/>
      <c r="N1567" s="12">
        <v>3.6634621409977131</v>
      </c>
      <c r="O1567" s="13"/>
      <c r="P1567" s="12" t="s">
        <v>230</v>
      </c>
      <c r="Q1567" s="12">
        <f>B1567*$N1567</f>
        <v>7110267.1309768213</v>
      </c>
      <c r="R1567" s="12">
        <f t="shared" ref="R1567:R1571" si="839">C1567*$N1567</f>
        <v>246800.11751473392</v>
      </c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3"/>
      <c r="AD1567" s="12" t="s">
        <v>230</v>
      </c>
      <c r="AE1567" s="12">
        <f t="shared" ref="AE1567:AE1576" si="840">Q1567/$Q$1577</f>
        <v>5.1208157620878478E-2</v>
      </c>
      <c r="AF1567" s="12">
        <f t="shared" ref="AF1567:AF1576" si="841">R1567/$Q$1577</f>
        <v>1.7774549233862008E-3</v>
      </c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3"/>
    </row>
    <row r="1568" spans="1:43" x14ac:dyDescent="0.25">
      <c r="A1568" s="12" t="s">
        <v>231</v>
      </c>
      <c r="B1568">
        <v>10431978</v>
      </c>
      <c r="C1568">
        <v>503343</v>
      </c>
      <c r="F1568" s="12"/>
      <c r="G1568">
        <v>16627</v>
      </c>
      <c r="H1568" s="12"/>
      <c r="I1568" s="12"/>
      <c r="J1568" s="12"/>
      <c r="K1568" s="12"/>
      <c r="L1568" s="12"/>
      <c r="M1568" s="12"/>
      <c r="N1568" s="12">
        <v>52.663271584675194</v>
      </c>
      <c r="O1568" s="13"/>
      <c r="P1568" s="12" t="s">
        <v>231</v>
      </c>
      <c r="Q1568" s="12">
        <f t="shared" ref="Q1568:Q1571" si="842">B1568*$N1568</f>
        <v>549382090.57935679</v>
      </c>
      <c r="R1568" s="12">
        <f t="shared" si="839"/>
        <v>26507689.109245166</v>
      </c>
      <c r="S1568" s="12"/>
      <c r="T1568" s="12"/>
      <c r="U1568" s="12"/>
      <c r="V1568" s="12">
        <f t="shared" ref="V1568:V1569" si="843">G1568*$N1568</f>
        <v>875632.2166383944</v>
      </c>
      <c r="W1568" s="12"/>
      <c r="X1568" s="12"/>
      <c r="Y1568" s="12"/>
      <c r="Z1568" s="12"/>
      <c r="AA1568" s="12"/>
      <c r="AB1568" s="12"/>
      <c r="AC1568" s="13"/>
      <c r="AD1568" s="12" t="s">
        <v>231</v>
      </c>
      <c r="AE1568" s="12">
        <f t="shared" si="840"/>
        <v>3.9566508782646119</v>
      </c>
      <c r="AF1568" s="12">
        <f t="shared" si="841"/>
        <v>0.19090842820204801</v>
      </c>
      <c r="AG1568" s="12"/>
      <c r="AH1568" s="12"/>
      <c r="AI1568" s="12"/>
      <c r="AJ1568" s="12">
        <f>V1568/$Q$1577</f>
        <v>6.3063049167574638E-3</v>
      </c>
      <c r="AK1568" s="12"/>
      <c r="AL1568" s="12"/>
      <c r="AM1568" s="12"/>
      <c r="AN1568" s="12"/>
      <c r="AO1568" s="12"/>
      <c r="AP1568" s="12"/>
      <c r="AQ1568" s="13"/>
    </row>
    <row r="1569" spans="1:43" x14ac:dyDescent="0.25">
      <c r="A1569" s="12" t="s">
        <v>232</v>
      </c>
      <c r="B1569">
        <v>4698631</v>
      </c>
      <c r="C1569">
        <v>117749</v>
      </c>
      <c r="F1569" s="12"/>
      <c r="G1569">
        <v>12200</v>
      </c>
      <c r="H1569" s="12"/>
      <c r="I1569" s="12"/>
      <c r="J1569" s="12"/>
      <c r="K1569" s="12"/>
      <c r="L1569" s="12"/>
      <c r="M1569" s="12"/>
      <c r="N1569" s="12">
        <v>5.27428246560173</v>
      </c>
      <c r="O1569" s="13"/>
      <c r="P1569" s="12" t="s">
        <v>232</v>
      </c>
      <c r="Q1569" s="12">
        <f t="shared" si="842"/>
        <v>24781907.095632721</v>
      </c>
      <c r="R1569" s="12">
        <f t="shared" si="839"/>
        <v>621041.48604213807</v>
      </c>
      <c r="S1569" s="12"/>
      <c r="T1569" s="12"/>
      <c r="U1569" s="12"/>
      <c r="V1569" s="12">
        <f t="shared" si="843"/>
        <v>64346.246080341109</v>
      </c>
      <c r="W1569" s="12"/>
      <c r="X1569" s="12"/>
      <c r="Y1569" s="12"/>
      <c r="Z1569" s="12"/>
      <c r="AA1569" s="12"/>
      <c r="AB1569" s="12"/>
      <c r="AC1569" s="13"/>
      <c r="AD1569" s="12" t="s">
        <v>232</v>
      </c>
      <c r="AE1569" s="12">
        <f t="shared" si="840"/>
        <v>0.17847934280421118</v>
      </c>
      <c r="AF1569" s="12">
        <f t="shared" si="841"/>
        <v>4.4727419828995002E-3</v>
      </c>
      <c r="AG1569" s="12"/>
      <c r="AH1569" s="12"/>
      <c r="AI1569" s="12"/>
      <c r="AJ1569" s="12">
        <f>V1569/$Q$1577</f>
        <v>4.6342178864681576E-4</v>
      </c>
      <c r="AK1569" s="12"/>
      <c r="AL1569" s="12"/>
      <c r="AM1569" s="12"/>
      <c r="AN1569" s="12"/>
      <c r="AO1569" s="12"/>
      <c r="AP1569" s="12"/>
      <c r="AQ1569" s="13"/>
    </row>
    <row r="1570" spans="1:43" x14ac:dyDescent="0.25">
      <c r="A1570" s="12" t="s">
        <v>233</v>
      </c>
      <c r="B1570">
        <v>23611253</v>
      </c>
      <c r="C1570">
        <v>836081</v>
      </c>
      <c r="F1570" s="12"/>
      <c r="H1570" s="12"/>
      <c r="I1570" s="12"/>
      <c r="J1570" s="12"/>
      <c r="K1570" s="12"/>
      <c r="L1570" s="12"/>
      <c r="M1570" s="12"/>
      <c r="N1570" s="12">
        <v>1</v>
      </c>
      <c r="O1570" s="13"/>
      <c r="P1570" s="12" t="s">
        <v>233</v>
      </c>
      <c r="Q1570" s="12">
        <f t="shared" si="842"/>
        <v>23611253</v>
      </c>
      <c r="R1570" s="12">
        <f t="shared" si="839"/>
        <v>836081</v>
      </c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3"/>
      <c r="AD1570" s="12" t="s">
        <v>233</v>
      </c>
      <c r="AE1570" s="12">
        <f t="shared" si="840"/>
        <v>0.17004828974468264</v>
      </c>
      <c r="AF1570" s="12">
        <f t="shared" si="841"/>
        <v>6.0214569780783767E-3</v>
      </c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3"/>
    </row>
    <row r="1571" spans="1:43" x14ac:dyDescent="0.25">
      <c r="A1571" s="12" t="s">
        <v>234</v>
      </c>
      <c r="B1571">
        <v>9493577</v>
      </c>
      <c r="C1571">
        <v>252656</v>
      </c>
      <c r="F1571" s="12"/>
      <c r="H1571" s="12"/>
      <c r="I1571" s="12"/>
      <c r="J1571" s="12"/>
      <c r="K1571" s="12"/>
      <c r="L1571" s="12"/>
      <c r="M1571" s="12"/>
      <c r="N1571" s="12">
        <v>9.4133004498598787</v>
      </c>
      <c r="O1571" s="13"/>
      <c r="P1571" s="12" t="s">
        <v>234</v>
      </c>
      <c r="Q1571" s="12">
        <f t="shared" si="842"/>
        <v>89365892.644879401</v>
      </c>
      <c r="R1571" s="12">
        <f t="shared" si="839"/>
        <v>2378326.8384597977</v>
      </c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3"/>
      <c r="AD1571" s="12" t="s">
        <v>234</v>
      </c>
      <c r="AE1571" s="12">
        <f t="shared" si="840"/>
        <v>0.6436133315656164</v>
      </c>
      <c r="AF1571" s="12">
        <f t="shared" si="841"/>
        <v>1.7128714487704939E-2</v>
      </c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3"/>
    </row>
    <row r="1572" spans="1:43" x14ac:dyDescent="0.25">
      <c r="A1572" s="12" t="s">
        <v>235</v>
      </c>
      <c r="B1572">
        <v>32354093</v>
      </c>
      <c r="C1572">
        <v>1037670</v>
      </c>
      <c r="F1572" s="12"/>
      <c r="H1572" s="12"/>
      <c r="I1572" s="12"/>
      <c r="J1572" s="12"/>
      <c r="K1572" s="12"/>
      <c r="L1572" s="12"/>
      <c r="M1572" s="12"/>
      <c r="N1572" s="12">
        <v>3.3537949993383345</v>
      </c>
      <c r="O1572" s="13"/>
      <c r="P1572" s="12" t="s">
        <v>235</v>
      </c>
      <c r="Q1572" s="12">
        <f t="shared" ref="Q1572:Q1576" si="844">B1572*$N1572</f>
        <v>108508995.31152742</v>
      </c>
      <c r="R1572" s="12">
        <f t="shared" ref="R1572:R1576" si="845">C1572*$N1572</f>
        <v>3480132.4569634097</v>
      </c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3"/>
      <c r="AD1572" s="12" t="s">
        <v>235</v>
      </c>
      <c r="AE1572" s="12">
        <f t="shared" si="840"/>
        <v>0.78148199397291729</v>
      </c>
      <c r="AF1572" s="12">
        <f t="shared" si="841"/>
        <v>2.506392068187098E-2</v>
      </c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3"/>
    </row>
    <row r="1573" spans="1:43" x14ac:dyDescent="0.25">
      <c r="A1573" s="12" t="s">
        <v>236</v>
      </c>
      <c r="B1573">
        <v>2027704</v>
      </c>
      <c r="C1573">
        <v>65158</v>
      </c>
      <c r="F1573" s="12"/>
      <c r="H1573" s="12"/>
      <c r="I1573" s="12"/>
      <c r="J1573" s="12"/>
      <c r="K1573" s="12"/>
      <c r="L1573" s="12"/>
      <c r="M1573" s="12"/>
      <c r="N1573" s="12">
        <v>3.7705854651120836</v>
      </c>
      <c r="O1573" s="13"/>
      <c r="P1573" s="12" t="s">
        <v>236</v>
      </c>
      <c r="Q1573" s="12">
        <f t="shared" si="844"/>
        <v>7645631.2299496327</v>
      </c>
      <c r="R1573" s="12">
        <f t="shared" si="845"/>
        <v>245683.80773577315</v>
      </c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3"/>
      <c r="AD1573" s="12" t="s">
        <v>236</v>
      </c>
      <c r="AE1573" s="12">
        <f t="shared" si="840"/>
        <v>5.5063850896497082E-2</v>
      </c>
      <c r="AF1573" s="12">
        <f t="shared" si="841"/>
        <v>1.7694152582003867E-3</v>
      </c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3"/>
    </row>
    <row r="1574" spans="1:43" x14ac:dyDescent="0.25">
      <c r="A1574" s="12" t="s">
        <v>237</v>
      </c>
      <c r="B1574">
        <v>7609167</v>
      </c>
      <c r="C1574">
        <v>202255</v>
      </c>
      <c r="F1574" s="12"/>
      <c r="H1574" s="12"/>
      <c r="I1574" s="12"/>
      <c r="J1574" s="12"/>
      <c r="K1574" s="12"/>
      <c r="L1574" s="12"/>
      <c r="M1574" s="12"/>
      <c r="N1574" s="12">
        <v>10.154589962199262</v>
      </c>
      <c r="O1574" s="13"/>
      <c r="P1574" s="12" t="s">
        <v>237</v>
      </c>
      <c r="Q1574" s="12">
        <f t="shared" si="844"/>
        <v>77267970.838897869</v>
      </c>
      <c r="R1574" s="12">
        <f t="shared" si="845"/>
        <v>2053816.5928046117</v>
      </c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3"/>
      <c r="AD1574" s="12" t="s">
        <v>237</v>
      </c>
      <c r="AE1574" s="12">
        <f t="shared" si="840"/>
        <v>0.55648407533461242</v>
      </c>
      <c r="AF1574" s="12">
        <f t="shared" si="841"/>
        <v>1.4791591071243677E-2</v>
      </c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3"/>
    </row>
    <row r="1575" spans="1:43" x14ac:dyDescent="0.25">
      <c r="A1575" s="12" t="s">
        <v>238</v>
      </c>
      <c r="B1575">
        <v>23387645</v>
      </c>
      <c r="C1575">
        <v>1041167</v>
      </c>
      <c r="F1575" s="12"/>
      <c r="H1575" s="12"/>
      <c r="I1575" s="12"/>
      <c r="J1575" s="12"/>
      <c r="K1575" s="12"/>
      <c r="L1575" s="12"/>
      <c r="M1575" s="12"/>
      <c r="N1575" s="12">
        <v>2.4585723137428261</v>
      </c>
      <c r="O1575" s="13"/>
      <c r="P1575" s="12" t="s">
        <v>238</v>
      </c>
      <c r="Q1575" s="12">
        <f t="shared" si="844"/>
        <v>57500216.480645843</v>
      </c>
      <c r="R1575" s="12">
        <f t="shared" si="845"/>
        <v>2559784.3601826769</v>
      </c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3"/>
      <c r="AD1575" s="12" t="s">
        <v>238</v>
      </c>
      <c r="AE1575" s="12">
        <f t="shared" si="840"/>
        <v>0.41411667023697729</v>
      </c>
      <c r="AF1575" s="12">
        <f t="shared" si="841"/>
        <v>1.8435571909896139E-2</v>
      </c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3"/>
    </row>
    <row r="1576" spans="1:43" x14ac:dyDescent="0.25">
      <c r="A1576" s="12" t="s">
        <v>239</v>
      </c>
      <c r="B1576">
        <v>4295745</v>
      </c>
      <c r="C1576">
        <v>97131</v>
      </c>
      <c r="F1576" s="12"/>
      <c r="H1576" s="12"/>
      <c r="I1576" s="12"/>
      <c r="J1576" s="12"/>
      <c r="K1576" s="12"/>
      <c r="L1576" s="12"/>
      <c r="M1576" s="12"/>
      <c r="N1576" s="12">
        <v>5.7441821194253215</v>
      </c>
      <c r="O1576" s="13"/>
      <c r="P1576" s="12" t="s">
        <v>239</v>
      </c>
      <c r="Q1576" s="12">
        <f t="shared" si="844"/>
        <v>24675541.618610729</v>
      </c>
      <c r="R1576" s="12">
        <f t="shared" si="845"/>
        <v>557938.15344190085</v>
      </c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3"/>
      <c r="AD1576" s="12" t="s">
        <v>239</v>
      </c>
      <c r="AE1576" s="12">
        <f t="shared" si="840"/>
        <v>0.17771329843310274</v>
      </c>
      <c r="AF1576" s="12">
        <f t="shared" si="841"/>
        <v>4.0182716595388466E-3</v>
      </c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3"/>
    </row>
    <row r="1577" spans="1:43" ht="15.75" x14ac:dyDescent="0.25">
      <c r="A1577" s="11" t="s">
        <v>240</v>
      </c>
      <c r="B1577" s="12">
        <f t="shared" ref="B1577:M1577" si="846">AVERAGE(B1567:B1571)</f>
        <v>10035259.800000001</v>
      </c>
      <c r="C1577" s="12">
        <f t="shared" si="846"/>
        <v>355439.4</v>
      </c>
      <c r="D1577" s="12" t="e">
        <f t="shared" si="846"/>
        <v>#DIV/0!</v>
      </c>
      <c r="E1577" s="12" t="e">
        <f t="shared" si="846"/>
        <v>#DIV/0!</v>
      </c>
      <c r="F1577" s="12" t="e">
        <f t="shared" si="846"/>
        <v>#DIV/0!</v>
      </c>
      <c r="G1577" s="12">
        <f t="shared" si="846"/>
        <v>14413.5</v>
      </c>
      <c r="H1577" s="12" t="e">
        <f t="shared" si="846"/>
        <v>#DIV/0!</v>
      </c>
      <c r="I1577" s="12" t="e">
        <f t="shared" si="846"/>
        <v>#DIV/0!</v>
      </c>
      <c r="J1577" s="12" t="e">
        <f t="shared" si="846"/>
        <v>#DIV/0!</v>
      </c>
      <c r="K1577" s="12" t="e">
        <f t="shared" si="846"/>
        <v>#DIV/0!</v>
      </c>
      <c r="L1577" s="12" t="e">
        <f t="shared" si="846"/>
        <v>#DIV/0!</v>
      </c>
      <c r="M1577" s="12" t="e">
        <f t="shared" si="846"/>
        <v>#DIV/0!</v>
      </c>
      <c r="N1577" s="12"/>
      <c r="O1577" s="13"/>
      <c r="P1577" s="11" t="s">
        <v>240</v>
      </c>
      <c r="Q1577" s="12">
        <f>AVERAGE(Q1567:Q1571)</f>
        <v>138850282.09016913</v>
      </c>
      <c r="R1577" s="12">
        <f>AVERAGE(R1567:R1571)</f>
        <v>6117987.710252367</v>
      </c>
      <c r="S1577" s="12"/>
      <c r="T1577" s="12"/>
      <c r="U1577" s="12"/>
      <c r="V1577" s="12">
        <f>AVERAGE(V1567:V1571)</f>
        <v>469989.23135936772</v>
      </c>
      <c r="W1577" s="12"/>
      <c r="X1577" s="12"/>
      <c r="Y1577" s="12"/>
      <c r="Z1577" s="12"/>
      <c r="AA1577" s="12"/>
      <c r="AB1577" s="12"/>
      <c r="AC1577" s="13"/>
      <c r="AD1577" s="11" t="s">
        <v>240</v>
      </c>
      <c r="AE1577" s="12">
        <f>AVERAGE(AE1567:AE1571)</f>
        <v>1</v>
      </c>
      <c r="AF1577" s="12">
        <f>AVERAGE(AF1567:AF1571)</f>
        <v>4.4061759314823409E-2</v>
      </c>
      <c r="AG1577" s="12"/>
      <c r="AH1577" s="12"/>
      <c r="AI1577" s="12"/>
      <c r="AJ1577" s="12">
        <f>AVERAGE(AJ1567:AJ1571)</f>
        <v>3.3848633527021397E-3</v>
      </c>
      <c r="AK1577" s="12"/>
      <c r="AL1577" s="12"/>
      <c r="AM1577" s="12"/>
      <c r="AN1577" s="12"/>
      <c r="AO1577" s="12"/>
      <c r="AP1577" s="12"/>
      <c r="AQ1577" s="13"/>
    </row>
    <row r="1578" spans="1:43" ht="15.75" x14ac:dyDescent="0.25">
      <c r="A1578" s="11" t="s">
        <v>241</v>
      </c>
      <c r="B1578" s="12">
        <f>AVERAGE(B1572:B1576)</f>
        <v>13934870.800000001</v>
      </c>
      <c r="C1578" s="12">
        <f t="shared" ref="C1578:M1578" si="847">AVERAGE(C1572:C1576)</f>
        <v>488676.2</v>
      </c>
      <c r="D1578" s="12" t="e">
        <f t="shared" si="847"/>
        <v>#DIV/0!</v>
      </c>
      <c r="E1578" s="12" t="e">
        <f t="shared" si="847"/>
        <v>#DIV/0!</v>
      </c>
      <c r="F1578" s="12" t="e">
        <f t="shared" si="847"/>
        <v>#DIV/0!</v>
      </c>
      <c r="G1578" s="12" t="e">
        <f t="shared" si="847"/>
        <v>#DIV/0!</v>
      </c>
      <c r="H1578" s="12" t="e">
        <f t="shared" si="847"/>
        <v>#DIV/0!</v>
      </c>
      <c r="I1578" s="12" t="e">
        <f t="shared" si="847"/>
        <v>#DIV/0!</v>
      </c>
      <c r="J1578" s="12" t="e">
        <f t="shared" si="847"/>
        <v>#DIV/0!</v>
      </c>
      <c r="K1578" s="12" t="e">
        <f t="shared" si="847"/>
        <v>#DIV/0!</v>
      </c>
      <c r="L1578" s="12" t="e">
        <f t="shared" si="847"/>
        <v>#DIV/0!</v>
      </c>
      <c r="M1578" s="12" t="e">
        <f t="shared" si="847"/>
        <v>#DIV/0!</v>
      </c>
      <c r="N1578" s="12"/>
      <c r="O1578" s="13"/>
      <c r="P1578" s="11" t="s">
        <v>241</v>
      </c>
      <c r="Q1578" s="12">
        <f>AVERAGE(Q1572:Q1576)</f>
        <v>55119671.0959263</v>
      </c>
      <c r="R1578" s="12">
        <f t="shared" ref="R1578:V1578" si="848">AVERAGE(R1572:R1576)</f>
        <v>1779471.0742256742</v>
      </c>
      <c r="S1578" s="12"/>
      <c r="T1578" s="12"/>
      <c r="U1578" s="12"/>
      <c r="V1578" s="12" t="e">
        <f t="shared" si="848"/>
        <v>#DIV/0!</v>
      </c>
      <c r="W1578" s="12"/>
      <c r="X1578" s="12"/>
      <c r="Y1578" s="12"/>
      <c r="Z1578" s="12"/>
      <c r="AA1578" s="12"/>
      <c r="AB1578" s="12"/>
      <c r="AC1578" s="13"/>
      <c r="AD1578" s="11" t="s">
        <v>241</v>
      </c>
      <c r="AE1578" s="12">
        <f>AVERAGE(AE1572:AE1576)</f>
        <v>0.39697197777482135</v>
      </c>
      <c r="AF1578" s="12">
        <f>AVERAGE(AF1572:AF1576)</f>
        <v>1.2815754116150005E-2</v>
      </c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3"/>
    </row>
    <row r="1579" spans="1:43" ht="15.75" x14ac:dyDescent="0.25">
      <c r="A1579" s="11"/>
      <c r="B1579" s="14"/>
      <c r="C1579" s="14"/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5"/>
      <c r="P1579" s="11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4"/>
      <c r="AC1579" s="15"/>
      <c r="AD1579" s="11" t="s">
        <v>242</v>
      </c>
      <c r="AE1579" s="14">
        <f t="shared" ref="AE1579:AP1579" si="849">TTEST(AE1567:AE1571,AE1572:AE1576,1,2)</f>
        <v>0.22443536501549399</v>
      </c>
      <c r="AF1579" s="14">
        <f t="shared" si="849"/>
        <v>0.21185692225353436</v>
      </c>
      <c r="AG1579" s="14" t="e">
        <f t="shared" si="849"/>
        <v>#DIV/0!</v>
      </c>
      <c r="AH1579" s="14" t="e">
        <f t="shared" si="849"/>
        <v>#DIV/0!</v>
      </c>
      <c r="AI1579" s="14" t="e">
        <f t="shared" si="849"/>
        <v>#DIV/0!</v>
      </c>
      <c r="AJ1579" s="14" t="e">
        <f t="shared" si="849"/>
        <v>#DIV/0!</v>
      </c>
      <c r="AK1579" s="14" t="e">
        <f t="shared" si="849"/>
        <v>#DIV/0!</v>
      </c>
      <c r="AL1579" s="14" t="e">
        <f t="shared" si="849"/>
        <v>#DIV/0!</v>
      </c>
      <c r="AM1579" s="14" t="e">
        <f t="shared" si="849"/>
        <v>#DIV/0!</v>
      </c>
      <c r="AN1579" s="14" t="e">
        <f t="shared" si="849"/>
        <v>#DIV/0!</v>
      </c>
      <c r="AO1579" s="14" t="e">
        <f t="shared" si="849"/>
        <v>#DIV/0!</v>
      </c>
      <c r="AP1579" s="14" t="e">
        <f t="shared" si="849"/>
        <v>#DIV/0!</v>
      </c>
      <c r="AQ1579" s="15"/>
    </row>
    <row r="1580" spans="1:43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</row>
    <row r="1581" spans="1:43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</row>
    <row r="1582" spans="1:43" ht="15.75" x14ac:dyDescent="0.25">
      <c r="A1582" s="11" t="s">
        <v>216</v>
      </c>
      <c r="B1582" s="17" t="s">
        <v>126</v>
      </c>
      <c r="C1582" s="17"/>
      <c r="D1582" s="17"/>
      <c r="E1582" s="17"/>
      <c r="F1582" s="17"/>
      <c r="G1582" s="17"/>
      <c r="H1582" s="17"/>
      <c r="I1582" s="17"/>
      <c r="J1582" s="17"/>
      <c r="K1582" s="17"/>
      <c r="L1582" s="17"/>
      <c r="M1582" s="12"/>
      <c r="N1582" s="12"/>
      <c r="O1582" s="13"/>
      <c r="P1582" s="11" t="s">
        <v>217</v>
      </c>
      <c r="Q1582" s="17" t="str">
        <f>B1582</f>
        <v>Indole-3-acrylic acid</v>
      </c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2"/>
      <c r="AC1582" s="13"/>
      <c r="AD1582" s="11" t="s">
        <v>214</v>
      </c>
      <c r="AE1582" s="17" t="str">
        <f>B1582</f>
        <v>Indole-3-acrylic acid</v>
      </c>
      <c r="AF1582" s="17"/>
      <c r="AG1582" s="17"/>
      <c r="AH1582" s="17"/>
      <c r="AI1582" s="17"/>
      <c r="AJ1582" s="17"/>
      <c r="AK1582" s="17"/>
      <c r="AL1582" s="17"/>
      <c r="AM1582" s="17"/>
      <c r="AN1582" s="17"/>
      <c r="AO1582" s="17"/>
      <c r="AP1582" s="12"/>
      <c r="AQ1582" s="13"/>
    </row>
    <row r="1583" spans="1:43" x14ac:dyDescent="0.25">
      <c r="A1583" s="12"/>
      <c r="B1583" s="14" t="s">
        <v>218</v>
      </c>
      <c r="C1583" s="14" t="s">
        <v>219</v>
      </c>
      <c r="D1583" s="14" t="s">
        <v>220</v>
      </c>
      <c r="E1583" s="14" t="s">
        <v>221</v>
      </c>
      <c r="F1583" s="14" t="s">
        <v>222</v>
      </c>
      <c r="G1583" s="14" t="s">
        <v>223</v>
      </c>
      <c r="H1583" s="14" t="s">
        <v>224</v>
      </c>
      <c r="I1583" s="14" t="s">
        <v>225</v>
      </c>
      <c r="J1583" s="14" t="s">
        <v>226</v>
      </c>
      <c r="K1583" s="14" t="s">
        <v>227</v>
      </c>
      <c r="L1583" s="14" t="s">
        <v>228</v>
      </c>
      <c r="M1583" s="14" t="s">
        <v>229</v>
      </c>
      <c r="N1583" s="14" t="s">
        <v>213</v>
      </c>
      <c r="O1583" s="13"/>
      <c r="P1583" s="12"/>
      <c r="Q1583" s="14" t="s">
        <v>218</v>
      </c>
      <c r="R1583" s="14" t="s">
        <v>219</v>
      </c>
      <c r="S1583" s="14" t="s">
        <v>220</v>
      </c>
      <c r="T1583" s="14" t="s">
        <v>221</v>
      </c>
      <c r="U1583" s="14" t="s">
        <v>222</v>
      </c>
      <c r="V1583" s="14" t="s">
        <v>223</v>
      </c>
      <c r="W1583" s="14" t="s">
        <v>224</v>
      </c>
      <c r="X1583" s="14" t="s">
        <v>225</v>
      </c>
      <c r="Y1583" s="14" t="s">
        <v>226</v>
      </c>
      <c r="Z1583" s="14" t="s">
        <v>227</v>
      </c>
      <c r="AA1583" s="14" t="s">
        <v>228</v>
      </c>
      <c r="AB1583" s="14" t="s">
        <v>229</v>
      </c>
      <c r="AC1583" s="13"/>
      <c r="AD1583" s="12"/>
      <c r="AE1583" s="14" t="s">
        <v>218</v>
      </c>
      <c r="AF1583" s="14" t="s">
        <v>219</v>
      </c>
      <c r="AG1583" s="14" t="s">
        <v>220</v>
      </c>
      <c r="AH1583" s="14" t="s">
        <v>221</v>
      </c>
      <c r="AI1583" s="14" t="s">
        <v>222</v>
      </c>
      <c r="AJ1583" s="14" t="s">
        <v>223</v>
      </c>
      <c r="AK1583" s="14" t="s">
        <v>224</v>
      </c>
      <c r="AL1583" s="14" t="s">
        <v>225</v>
      </c>
      <c r="AM1583" s="14" t="s">
        <v>226</v>
      </c>
      <c r="AN1583" s="14" t="s">
        <v>227</v>
      </c>
      <c r="AO1583" s="14" t="s">
        <v>228</v>
      </c>
      <c r="AP1583" s="14" t="s">
        <v>229</v>
      </c>
      <c r="AQ1583" s="13"/>
    </row>
    <row r="1584" spans="1:43" x14ac:dyDescent="0.25">
      <c r="A1584" s="12" t="s">
        <v>230</v>
      </c>
      <c r="B1584">
        <v>136521</v>
      </c>
      <c r="C1584">
        <v>16861</v>
      </c>
      <c r="F1584" s="12"/>
      <c r="G1584" s="12"/>
      <c r="H1584" s="12"/>
      <c r="I1584" s="12"/>
      <c r="J1584" s="12"/>
      <c r="K1584" s="12"/>
      <c r="L1584" s="12"/>
      <c r="M1584" s="12"/>
      <c r="N1584" s="12">
        <v>3.6634621409977131</v>
      </c>
      <c r="O1584" s="13"/>
      <c r="P1584" s="12" t="s">
        <v>230</v>
      </c>
      <c r="Q1584" s="12">
        <f>B1584*$N1584</f>
        <v>500139.51495114877</v>
      </c>
      <c r="R1584" s="12">
        <f t="shared" ref="R1584:R1588" si="850">C1584*$N1584</f>
        <v>61769.635159362442</v>
      </c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3"/>
      <c r="AD1584" s="12" t="s">
        <v>230</v>
      </c>
      <c r="AE1584" s="12">
        <f t="shared" ref="AE1584:AE1593" si="851">Q1584/$Q$1594</f>
        <v>4.6669568657640506E-3</v>
      </c>
      <c r="AF1584" s="12">
        <f t="shared" ref="AF1584:AF1593" si="852">R1584/$Q$1594</f>
        <v>5.7639161530934925E-4</v>
      </c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3"/>
    </row>
    <row r="1585" spans="1:43" x14ac:dyDescent="0.25">
      <c r="A1585" s="12" t="s">
        <v>231</v>
      </c>
      <c r="B1585">
        <v>7476400</v>
      </c>
      <c r="C1585">
        <v>784262</v>
      </c>
      <c r="D1585">
        <v>11663</v>
      </c>
      <c r="F1585" s="12"/>
      <c r="G1585" s="12"/>
      <c r="H1585" s="12"/>
      <c r="I1585" s="12"/>
      <c r="J1585" s="12"/>
      <c r="K1585" s="12"/>
      <c r="L1585" s="12"/>
      <c r="M1585" s="12"/>
      <c r="N1585" s="12">
        <v>52.663271584675194</v>
      </c>
      <c r="O1585" s="13"/>
      <c r="P1585" s="12" t="s">
        <v>231</v>
      </c>
      <c r="Q1585" s="12">
        <f t="shared" ref="Q1585:Q1588" si="853">B1585*$N1585</f>
        <v>393731683.67566562</v>
      </c>
      <c r="R1585" s="12">
        <f t="shared" si="850"/>
        <v>41301802.699540533</v>
      </c>
      <c r="S1585" s="12">
        <f t="shared" ref="S1585:S1588" si="854">D1585*$N1585</f>
        <v>614211.73649206676</v>
      </c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3"/>
      <c r="AD1585" s="12" t="s">
        <v>231</v>
      </c>
      <c r="AE1585" s="12">
        <f t="shared" si="851"/>
        <v>3.6740324038952772</v>
      </c>
      <c r="AF1585" s="12">
        <f t="shared" si="852"/>
        <v>0.38539992525061761</v>
      </c>
      <c r="AG1585" s="12">
        <f>S1585/$Q$1594</f>
        <v>5.7314001292909176E-3</v>
      </c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3"/>
    </row>
    <row r="1586" spans="1:43" x14ac:dyDescent="0.25">
      <c r="A1586" s="12" t="s">
        <v>232</v>
      </c>
      <c r="B1586">
        <v>7953864</v>
      </c>
      <c r="C1586">
        <v>778936</v>
      </c>
      <c r="F1586" s="12"/>
      <c r="G1586" s="12"/>
      <c r="H1586" s="12"/>
      <c r="I1586" s="12"/>
      <c r="J1586" s="12"/>
      <c r="K1586" s="12"/>
      <c r="L1586" s="12"/>
      <c r="M1586" s="12"/>
      <c r="N1586" s="12">
        <v>5.27428246560173</v>
      </c>
      <c r="O1586" s="13"/>
      <c r="P1586" s="12" t="s">
        <v>232</v>
      </c>
      <c r="Q1586" s="12">
        <f t="shared" si="853"/>
        <v>41950925.428980835</v>
      </c>
      <c r="R1586" s="12">
        <f t="shared" si="850"/>
        <v>4108328.4866259489</v>
      </c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3"/>
      <c r="AD1586" s="12" t="s">
        <v>232</v>
      </c>
      <c r="AE1586" s="12">
        <f t="shared" si="851"/>
        <v>0.39145709067811002</v>
      </c>
      <c r="AF1586" s="12">
        <f t="shared" si="852"/>
        <v>3.8336086760402781E-2</v>
      </c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3"/>
    </row>
    <row r="1587" spans="1:43" x14ac:dyDescent="0.25">
      <c r="A1587" s="12" t="s">
        <v>233</v>
      </c>
      <c r="B1587">
        <v>11512527</v>
      </c>
      <c r="C1587">
        <v>1072234</v>
      </c>
      <c r="D1587">
        <v>33233</v>
      </c>
      <c r="F1587" s="12"/>
      <c r="G1587" s="12"/>
      <c r="H1587" s="12"/>
      <c r="I1587" s="12"/>
      <c r="J1587" s="12"/>
      <c r="K1587" s="12"/>
      <c r="L1587" s="12"/>
      <c r="M1587" s="12"/>
      <c r="N1587" s="12">
        <v>1</v>
      </c>
      <c r="O1587" s="13"/>
      <c r="P1587" s="12" t="s">
        <v>233</v>
      </c>
      <c r="Q1587" s="12">
        <f t="shared" si="853"/>
        <v>11512527</v>
      </c>
      <c r="R1587" s="12">
        <f t="shared" si="850"/>
        <v>1072234</v>
      </c>
      <c r="S1587" s="12">
        <f t="shared" si="854"/>
        <v>33233</v>
      </c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3"/>
      <c r="AD1587" s="12" t="s">
        <v>233</v>
      </c>
      <c r="AE1587" s="12">
        <f t="shared" si="851"/>
        <v>0.10742695851614914</v>
      </c>
      <c r="AF1587" s="12">
        <f t="shared" si="852"/>
        <v>1.0005347864774142E-2</v>
      </c>
      <c r="AG1587" s="12">
        <f>S1587/$Q$1594</f>
        <v>3.1010742579515202E-4</v>
      </c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3"/>
    </row>
    <row r="1588" spans="1:43" x14ac:dyDescent="0.25">
      <c r="A1588" s="12" t="s">
        <v>234</v>
      </c>
      <c r="B1588">
        <v>9362834</v>
      </c>
      <c r="C1588">
        <v>1285004</v>
      </c>
      <c r="D1588">
        <v>12723</v>
      </c>
      <c r="F1588" s="12"/>
      <c r="G1588" s="12"/>
      <c r="H1588" s="12"/>
      <c r="I1588" s="12"/>
      <c r="J1588" s="12"/>
      <c r="K1588" s="12"/>
      <c r="L1588" s="12"/>
      <c r="M1588" s="12"/>
      <c r="N1588" s="12">
        <v>9.4133004498598787</v>
      </c>
      <c r="O1588" s="13"/>
      <c r="P1588" s="12" t="s">
        <v>234</v>
      </c>
      <c r="Q1588" s="12">
        <f t="shared" si="853"/>
        <v>88135169.50416337</v>
      </c>
      <c r="R1588" s="12">
        <f t="shared" si="850"/>
        <v>12096128.731271744</v>
      </c>
      <c r="S1588" s="12">
        <f t="shared" si="854"/>
        <v>119765.42162356724</v>
      </c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3"/>
      <c r="AD1588" s="12" t="s">
        <v>234</v>
      </c>
      <c r="AE1588" s="12">
        <f t="shared" si="851"/>
        <v>0.82241659004469925</v>
      </c>
      <c r="AF1588" s="12">
        <f t="shared" si="852"/>
        <v>0.11287272719710706</v>
      </c>
      <c r="AG1588" s="12">
        <f>S1588/$Q$1594</f>
        <v>1.1175682784869097E-3</v>
      </c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3"/>
    </row>
    <row r="1589" spans="1:43" x14ac:dyDescent="0.25">
      <c r="A1589" s="12" t="s">
        <v>235</v>
      </c>
      <c r="B1589">
        <v>21908877</v>
      </c>
      <c r="C1589">
        <v>2405079</v>
      </c>
      <c r="D1589">
        <v>18183</v>
      </c>
      <c r="F1589" s="12"/>
      <c r="G1589" s="12"/>
      <c r="H1589" s="12"/>
      <c r="I1589" s="12"/>
      <c r="J1589" s="12"/>
      <c r="K1589" s="12"/>
      <c r="L1589" s="12"/>
      <c r="M1589" s="12"/>
      <c r="N1589" s="12">
        <v>3.3537949993383345</v>
      </c>
      <c r="O1589" s="13"/>
      <c r="P1589" s="12" t="s">
        <v>235</v>
      </c>
      <c r="Q1589" s="12">
        <f t="shared" ref="Q1589:Q1593" si="855">B1589*$N1589</f>
        <v>73477882.123718649</v>
      </c>
      <c r="R1589" s="12">
        <f t="shared" ref="R1589:R1593" si="856">C1589*$N1589</f>
        <v>8066141.9232136421</v>
      </c>
      <c r="S1589" s="12">
        <f t="shared" ref="S1589:S1592" si="857">D1589*$N1589</f>
        <v>60982.054472968935</v>
      </c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3"/>
      <c r="AD1589" s="12" t="s">
        <v>235</v>
      </c>
      <c r="AE1589" s="12">
        <f t="shared" si="851"/>
        <v>0.68564489748942348</v>
      </c>
      <c r="AF1589" s="12">
        <f t="shared" si="852"/>
        <v>7.5267670926673469E-2</v>
      </c>
      <c r="AG1589" s="12">
        <f>S1589/$Q$1594</f>
        <v>5.6904245576120522E-4</v>
      </c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3"/>
    </row>
    <row r="1590" spans="1:43" x14ac:dyDescent="0.25">
      <c r="A1590" s="12" t="s">
        <v>236</v>
      </c>
      <c r="B1590">
        <v>112934</v>
      </c>
      <c r="C1590">
        <v>17052</v>
      </c>
      <c r="F1590" s="12"/>
      <c r="G1590" s="12"/>
      <c r="H1590" s="12"/>
      <c r="I1590" s="12"/>
      <c r="J1590" s="12"/>
      <c r="K1590" s="12"/>
      <c r="L1590" s="12"/>
      <c r="M1590" s="12"/>
      <c r="N1590" s="12">
        <v>3.7705854651120836</v>
      </c>
      <c r="O1590" s="13"/>
      <c r="P1590" s="12" t="s">
        <v>236</v>
      </c>
      <c r="Q1590" s="12">
        <f t="shared" si="855"/>
        <v>425827.29891696805</v>
      </c>
      <c r="R1590" s="12">
        <f t="shared" si="856"/>
        <v>64296.023351091251</v>
      </c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3"/>
      <c r="AD1590" s="12" t="s">
        <v>236</v>
      </c>
      <c r="AE1590" s="12">
        <f t="shared" si="851"/>
        <v>3.9735265398984053E-3</v>
      </c>
      <c r="AF1590" s="12">
        <f t="shared" si="852"/>
        <v>5.9996612674967332E-4</v>
      </c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3"/>
    </row>
    <row r="1591" spans="1:43" x14ac:dyDescent="0.25">
      <c r="A1591" s="12" t="s">
        <v>237</v>
      </c>
      <c r="B1591">
        <v>10988266</v>
      </c>
      <c r="C1591">
        <v>800140</v>
      </c>
      <c r="F1591" s="12"/>
      <c r="G1591" s="12"/>
      <c r="H1591" s="12"/>
      <c r="I1591" s="12"/>
      <c r="J1591" s="12"/>
      <c r="K1591" s="12"/>
      <c r="L1591" s="12"/>
      <c r="M1591" s="12"/>
      <c r="N1591" s="12">
        <v>10.154589962199262</v>
      </c>
      <c r="O1591" s="13"/>
      <c r="P1591" s="12" t="s">
        <v>237</v>
      </c>
      <c r="Q1591" s="12">
        <f t="shared" si="855"/>
        <v>111581335.62557544</v>
      </c>
      <c r="R1591" s="12">
        <f t="shared" si="856"/>
        <v>8125093.6123541174</v>
      </c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3"/>
      <c r="AD1591" s="12" t="s">
        <v>237</v>
      </c>
      <c r="AE1591" s="12">
        <f t="shared" si="851"/>
        <v>1.0412000348338124</v>
      </c>
      <c r="AF1591" s="12">
        <f t="shared" si="852"/>
        <v>7.5817767414069398E-2</v>
      </c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3"/>
    </row>
    <row r="1592" spans="1:43" x14ac:dyDescent="0.25">
      <c r="A1592" s="12" t="s">
        <v>238</v>
      </c>
      <c r="B1592">
        <v>28526028</v>
      </c>
      <c r="C1592">
        <v>2077729</v>
      </c>
      <c r="D1592">
        <v>41289</v>
      </c>
      <c r="F1592" s="12"/>
      <c r="G1592" s="12"/>
      <c r="H1592" s="12"/>
      <c r="I1592" s="12"/>
      <c r="J1592" s="12"/>
      <c r="K1592" s="12"/>
      <c r="L1592" s="12"/>
      <c r="M1592" s="12"/>
      <c r="N1592" s="12">
        <v>2.4585723137428261</v>
      </c>
      <c r="O1592" s="13"/>
      <c r="P1592" s="12" t="s">
        <v>238</v>
      </c>
      <c r="Q1592" s="12">
        <f t="shared" si="855"/>
        <v>70133302.661852643</v>
      </c>
      <c r="R1592" s="12">
        <f t="shared" si="856"/>
        <v>5108246.9948605681</v>
      </c>
      <c r="S1592" s="12">
        <f t="shared" si="857"/>
        <v>101511.99226212755</v>
      </c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3"/>
      <c r="AD1592" s="12" t="s">
        <v>238</v>
      </c>
      <c r="AE1592" s="12">
        <f t="shared" si="851"/>
        <v>0.65443558965424153</v>
      </c>
      <c r="AF1592" s="12">
        <f t="shared" si="852"/>
        <v>4.7666636352481931E-2</v>
      </c>
      <c r="AG1592" s="12">
        <f>S1592/$Q$1594</f>
        <v>9.4723987024180082E-4</v>
      </c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3"/>
    </row>
    <row r="1593" spans="1:43" x14ac:dyDescent="0.25">
      <c r="A1593" s="12" t="s">
        <v>239</v>
      </c>
      <c r="B1593">
        <v>7463779</v>
      </c>
      <c r="C1593">
        <v>692003</v>
      </c>
      <c r="F1593" s="12"/>
      <c r="G1593" s="12"/>
      <c r="H1593" s="12"/>
      <c r="I1593" s="12"/>
      <c r="J1593" s="12"/>
      <c r="K1593" s="12"/>
      <c r="L1593" s="12"/>
      <c r="M1593" s="12"/>
      <c r="N1593" s="12">
        <v>5.7441821194253215</v>
      </c>
      <c r="O1593" s="13"/>
      <c r="P1593" s="12" t="s">
        <v>239</v>
      </c>
      <c r="Q1593" s="12">
        <f t="shared" si="855"/>
        <v>42873305.875142209</v>
      </c>
      <c r="R1593" s="12">
        <f t="shared" si="856"/>
        <v>3974991.2591886809</v>
      </c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3"/>
      <c r="AD1593" s="12" t="s">
        <v>239</v>
      </c>
      <c r="AE1593" s="12">
        <f t="shared" si="851"/>
        <v>0.40006410857486591</v>
      </c>
      <c r="AF1593" s="12">
        <f t="shared" si="852"/>
        <v>3.7091875754377633E-2</v>
      </c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3"/>
    </row>
    <row r="1594" spans="1:43" ht="15.75" x14ac:dyDescent="0.25">
      <c r="A1594" s="11" t="s">
        <v>240</v>
      </c>
      <c r="B1594" s="12">
        <f t="shared" ref="B1594:M1594" si="858">AVERAGE(B1584:B1588)</f>
        <v>7288429.2000000002</v>
      </c>
      <c r="C1594" s="12">
        <f t="shared" si="858"/>
        <v>787459.4</v>
      </c>
      <c r="D1594" s="12">
        <f t="shared" si="858"/>
        <v>19206.333333333332</v>
      </c>
      <c r="E1594" s="12" t="e">
        <f t="shared" si="858"/>
        <v>#DIV/0!</v>
      </c>
      <c r="F1594" s="12" t="e">
        <f t="shared" si="858"/>
        <v>#DIV/0!</v>
      </c>
      <c r="G1594" s="12" t="e">
        <f t="shared" si="858"/>
        <v>#DIV/0!</v>
      </c>
      <c r="H1594" s="12" t="e">
        <f t="shared" si="858"/>
        <v>#DIV/0!</v>
      </c>
      <c r="I1594" s="12" t="e">
        <f t="shared" si="858"/>
        <v>#DIV/0!</v>
      </c>
      <c r="J1594" s="12" t="e">
        <f t="shared" si="858"/>
        <v>#DIV/0!</v>
      </c>
      <c r="K1594" s="12" t="e">
        <f t="shared" si="858"/>
        <v>#DIV/0!</v>
      </c>
      <c r="L1594" s="12" t="e">
        <f t="shared" si="858"/>
        <v>#DIV/0!</v>
      </c>
      <c r="M1594" s="12" t="e">
        <f t="shared" si="858"/>
        <v>#DIV/0!</v>
      </c>
      <c r="N1594" s="12"/>
      <c r="O1594" s="13"/>
      <c r="P1594" s="11" t="s">
        <v>240</v>
      </c>
      <c r="Q1594" s="12">
        <f>AVERAGE(Q1584:Q1588)</f>
        <v>107166089.0247522</v>
      </c>
      <c r="R1594" s="12">
        <f>AVERAGE(R1584:R1588)</f>
        <v>11728052.710519519</v>
      </c>
      <c r="S1594" s="12">
        <f>AVERAGE(S1584:S1588)</f>
        <v>255736.71937187799</v>
      </c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3"/>
      <c r="AD1594" s="11" t="s">
        <v>240</v>
      </c>
      <c r="AE1594" s="12">
        <f>AVERAGE(AE1584:AE1588)</f>
        <v>1</v>
      </c>
      <c r="AF1594" s="12">
        <f>AVERAGE(AF1584:AF1588)</f>
        <v>0.10943809573764218</v>
      </c>
      <c r="AG1594" s="12">
        <f>AVERAGE(AG1584:AG1588)</f>
        <v>2.3863586111909931E-3</v>
      </c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3"/>
    </row>
    <row r="1595" spans="1:43" ht="15.75" x14ac:dyDescent="0.25">
      <c r="A1595" s="11" t="s">
        <v>241</v>
      </c>
      <c r="B1595" s="12">
        <f>AVERAGE(B1589:B1593)</f>
        <v>13799976.800000001</v>
      </c>
      <c r="C1595" s="12">
        <f t="shared" ref="C1595:M1595" si="859">AVERAGE(C1589:C1593)</f>
        <v>1198400.6000000001</v>
      </c>
      <c r="D1595" s="12">
        <f t="shared" si="859"/>
        <v>29736</v>
      </c>
      <c r="E1595" s="12" t="e">
        <f t="shared" si="859"/>
        <v>#DIV/0!</v>
      </c>
      <c r="F1595" s="12" t="e">
        <f t="shared" si="859"/>
        <v>#DIV/0!</v>
      </c>
      <c r="G1595" s="12" t="e">
        <f t="shared" si="859"/>
        <v>#DIV/0!</v>
      </c>
      <c r="H1595" s="12" t="e">
        <f t="shared" si="859"/>
        <v>#DIV/0!</v>
      </c>
      <c r="I1595" s="12" t="e">
        <f t="shared" si="859"/>
        <v>#DIV/0!</v>
      </c>
      <c r="J1595" s="12" t="e">
        <f t="shared" si="859"/>
        <v>#DIV/0!</v>
      </c>
      <c r="K1595" s="12" t="e">
        <f t="shared" si="859"/>
        <v>#DIV/0!</v>
      </c>
      <c r="L1595" s="12" t="e">
        <f t="shared" si="859"/>
        <v>#DIV/0!</v>
      </c>
      <c r="M1595" s="12" t="e">
        <f t="shared" si="859"/>
        <v>#DIV/0!</v>
      </c>
      <c r="N1595" s="12"/>
      <c r="O1595" s="13"/>
      <c r="P1595" s="11" t="s">
        <v>241</v>
      </c>
      <c r="Q1595" s="12">
        <f>AVERAGE(Q1589:Q1593)</f>
        <v>59698330.71704118</v>
      </c>
      <c r="R1595" s="12">
        <f t="shared" ref="R1595:S1595" si="860">AVERAGE(R1589:R1593)</f>
        <v>5067753.9625936206</v>
      </c>
      <c r="S1595" s="12">
        <f t="shared" si="860"/>
        <v>81247.023367548245</v>
      </c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3"/>
      <c r="AD1595" s="11" t="s">
        <v>241</v>
      </c>
      <c r="AE1595" s="12">
        <f>AVERAGE(AE1589:AE1593)</f>
        <v>0.55706363141844828</v>
      </c>
      <c r="AF1595" s="12">
        <f>AVERAGE(AF1589:AF1593)</f>
        <v>4.7288783314870422E-2</v>
      </c>
      <c r="AG1595" s="12">
        <f>AVERAGE(AG1589:AG1593)</f>
        <v>7.5814116300150307E-4</v>
      </c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3"/>
    </row>
    <row r="1596" spans="1:43" ht="15.75" x14ac:dyDescent="0.25">
      <c r="A1596" s="11"/>
      <c r="B1596" s="14"/>
      <c r="C1596" s="14"/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5"/>
      <c r="P1596" s="11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  <c r="AB1596" s="14"/>
      <c r="AC1596" s="15"/>
      <c r="AD1596" s="11" t="s">
        <v>242</v>
      </c>
      <c r="AE1596" s="14">
        <f t="shared" ref="AE1596:AP1596" si="861">TTEST(AE1584:AE1588,AE1589:AE1593,1,2)</f>
        <v>0.2735702842849641</v>
      </c>
      <c r="AF1596" s="14">
        <f t="shared" si="861"/>
        <v>0.20993304898180198</v>
      </c>
      <c r="AG1596" s="14">
        <f t="shared" si="861"/>
        <v>0.25508367162371626</v>
      </c>
      <c r="AH1596" s="14" t="e">
        <f t="shared" si="861"/>
        <v>#DIV/0!</v>
      </c>
      <c r="AI1596" s="14" t="e">
        <f t="shared" si="861"/>
        <v>#DIV/0!</v>
      </c>
      <c r="AJ1596" s="14" t="e">
        <f t="shared" si="861"/>
        <v>#DIV/0!</v>
      </c>
      <c r="AK1596" s="14" t="e">
        <f t="shared" si="861"/>
        <v>#DIV/0!</v>
      </c>
      <c r="AL1596" s="14" t="e">
        <f t="shared" si="861"/>
        <v>#DIV/0!</v>
      </c>
      <c r="AM1596" s="14" t="e">
        <f t="shared" si="861"/>
        <v>#DIV/0!</v>
      </c>
      <c r="AN1596" s="14" t="e">
        <f t="shared" si="861"/>
        <v>#DIV/0!</v>
      </c>
      <c r="AO1596" s="14" t="e">
        <f t="shared" si="861"/>
        <v>#DIV/0!</v>
      </c>
      <c r="AP1596" s="14" t="e">
        <f t="shared" si="861"/>
        <v>#DIV/0!</v>
      </c>
      <c r="AQ1596" s="15"/>
    </row>
    <row r="1597" spans="1:43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</row>
    <row r="1598" spans="1:43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</row>
    <row r="1599" spans="1:43" ht="15.75" x14ac:dyDescent="0.25">
      <c r="A1599" s="11" t="s">
        <v>216</v>
      </c>
      <c r="B1599" s="17" t="s">
        <v>107</v>
      </c>
      <c r="C1599" s="17"/>
      <c r="D1599" s="17"/>
      <c r="E1599" s="17"/>
      <c r="F1599" s="17"/>
      <c r="G1599" s="17"/>
      <c r="H1599" s="17"/>
      <c r="I1599" s="17"/>
      <c r="J1599" s="17"/>
      <c r="K1599" s="17"/>
      <c r="L1599" s="17"/>
      <c r="M1599" s="12"/>
      <c r="N1599" s="12"/>
      <c r="O1599" s="13"/>
      <c r="P1599" s="11" t="s">
        <v>217</v>
      </c>
      <c r="Q1599" s="17" t="str">
        <f>B1599</f>
        <v>Isoleucine</v>
      </c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2"/>
      <c r="AC1599" s="13"/>
      <c r="AD1599" s="11" t="s">
        <v>214</v>
      </c>
      <c r="AE1599" s="17" t="str">
        <f>B1599</f>
        <v>Isoleucine</v>
      </c>
      <c r="AF1599" s="17"/>
      <c r="AG1599" s="17"/>
      <c r="AH1599" s="17"/>
      <c r="AI1599" s="17"/>
      <c r="AJ1599" s="17"/>
      <c r="AK1599" s="17"/>
      <c r="AL1599" s="17"/>
      <c r="AM1599" s="17"/>
      <c r="AN1599" s="17"/>
      <c r="AO1599" s="17"/>
      <c r="AP1599" s="12"/>
      <c r="AQ1599" s="13"/>
    </row>
    <row r="1600" spans="1:43" x14ac:dyDescent="0.25">
      <c r="A1600" s="12"/>
      <c r="B1600" s="14" t="s">
        <v>218</v>
      </c>
      <c r="C1600" s="14" t="s">
        <v>219</v>
      </c>
      <c r="D1600" s="14" t="s">
        <v>220</v>
      </c>
      <c r="E1600" s="14" t="s">
        <v>221</v>
      </c>
      <c r="F1600" s="14" t="s">
        <v>222</v>
      </c>
      <c r="G1600" s="14" t="s">
        <v>223</v>
      </c>
      <c r="H1600" s="14" t="s">
        <v>224</v>
      </c>
      <c r="I1600" s="14" t="s">
        <v>225</v>
      </c>
      <c r="J1600" s="14" t="s">
        <v>226</v>
      </c>
      <c r="K1600" s="14" t="s">
        <v>227</v>
      </c>
      <c r="L1600" s="14" t="s">
        <v>228</v>
      </c>
      <c r="M1600" s="14" t="s">
        <v>229</v>
      </c>
      <c r="N1600" s="14" t="s">
        <v>213</v>
      </c>
      <c r="O1600" s="13"/>
      <c r="P1600" s="12"/>
      <c r="Q1600" s="14" t="s">
        <v>218</v>
      </c>
      <c r="R1600" s="14" t="s">
        <v>219</v>
      </c>
      <c r="S1600" s="14" t="s">
        <v>220</v>
      </c>
      <c r="T1600" s="14" t="s">
        <v>221</v>
      </c>
      <c r="U1600" s="14" t="s">
        <v>222</v>
      </c>
      <c r="V1600" s="14" t="s">
        <v>223</v>
      </c>
      <c r="W1600" s="14" t="s">
        <v>224</v>
      </c>
      <c r="X1600" s="14" t="s">
        <v>225</v>
      </c>
      <c r="Y1600" s="14" t="s">
        <v>226</v>
      </c>
      <c r="Z1600" s="14" t="s">
        <v>227</v>
      </c>
      <c r="AA1600" s="14" t="s">
        <v>228</v>
      </c>
      <c r="AB1600" s="14" t="s">
        <v>229</v>
      </c>
      <c r="AC1600" s="13"/>
      <c r="AD1600" s="12"/>
      <c r="AE1600" s="14" t="s">
        <v>218</v>
      </c>
      <c r="AF1600" s="14" t="s">
        <v>219</v>
      </c>
      <c r="AG1600" s="14" t="s">
        <v>220</v>
      </c>
      <c r="AH1600" s="14" t="s">
        <v>221</v>
      </c>
      <c r="AI1600" s="14" t="s">
        <v>222</v>
      </c>
      <c r="AJ1600" s="14" t="s">
        <v>223</v>
      </c>
      <c r="AK1600" s="14" t="s">
        <v>224</v>
      </c>
      <c r="AL1600" s="14" t="s">
        <v>225</v>
      </c>
      <c r="AM1600" s="14" t="s">
        <v>226</v>
      </c>
      <c r="AN1600" s="14" t="s">
        <v>227</v>
      </c>
      <c r="AO1600" s="14" t="s">
        <v>228</v>
      </c>
      <c r="AP1600" s="14" t="s">
        <v>229</v>
      </c>
      <c r="AQ1600" s="13"/>
    </row>
    <row r="1601" spans="1:43" x14ac:dyDescent="0.25">
      <c r="A1601" s="12" t="s">
        <v>230</v>
      </c>
      <c r="B1601">
        <v>6226929</v>
      </c>
      <c r="C1601">
        <v>252719</v>
      </c>
      <c r="F1601" s="12"/>
      <c r="G1601">
        <v>31010</v>
      </c>
      <c r="H1601" s="12"/>
      <c r="I1601" s="12"/>
      <c r="J1601" s="12"/>
      <c r="K1601" s="12"/>
      <c r="L1601" s="12"/>
      <c r="M1601" s="12"/>
      <c r="N1601" s="12">
        <v>3.6634621409977131</v>
      </c>
      <c r="O1601" s="13"/>
      <c r="P1601" s="12" t="s">
        <v>230</v>
      </c>
      <c r="Q1601" s="12">
        <f>B1601*$N1601</f>
        <v>22812118.646180749</v>
      </c>
      <c r="R1601" s="12">
        <f t="shared" ref="R1601:R1605" si="862">C1601*$N1601</f>
        <v>925826.48881080106</v>
      </c>
      <c r="S1601" s="12"/>
      <c r="T1601" s="12"/>
      <c r="U1601" s="12"/>
      <c r="V1601" s="12">
        <f t="shared" ref="V1601:V1605" si="863">G1601*$N1601</f>
        <v>113603.96099233908</v>
      </c>
      <c r="W1601" s="12"/>
      <c r="X1601" s="12"/>
      <c r="Y1601" s="12"/>
      <c r="Z1601" s="12"/>
      <c r="AA1601" s="12"/>
      <c r="AB1601" s="12"/>
      <c r="AC1601" s="13"/>
      <c r="AD1601" s="12" t="s">
        <v>230</v>
      </c>
      <c r="AE1601" s="12">
        <f t="shared" ref="AE1601:AE1610" si="864">Q1601/$Q$1611</f>
        <v>4.0168663622207413E-3</v>
      </c>
      <c r="AF1601" s="12">
        <f t="shared" ref="AF1601:AF1610" si="865">R1601/$Q$1611</f>
        <v>1.6302393205287286E-4</v>
      </c>
      <c r="AG1601" s="12"/>
      <c r="AH1601" s="12"/>
      <c r="AI1601" s="12"/>
      <c r="AJ1601" s="12">
        <f>V1601/$Q$1611</f>
        <v>2.0003925834462733E-5</v>
      </c>
      <c r="AK1601" s="12"/>
      <c r="AL1601" s="12"/>
      <c r="AM1601" s="12"/>
      <c r="AN1601" s="12"/>
      <c r="AO1601" s="12"/>
      <c r="AP1601" s="12"/>
      <c r="AQ1601" s="13"/>
    </row>
    <row r="1602" spans="1:43" x14ac:dyDescent="0.25">
      <c r="A1602" s="12" t="s">
        <v>231</v>
      </c>
      <c r="B1602">
        <v>409808035</v>
      </c>
      <c r="C1602">
        <v>28654000</v>
      </c>
      <c r="D1602">
        <v>70006</v>
      </c>
      <c r="F1602" s="12"/>
      <c r="G1602">
        <v>23505</v>
      </c>
      <c r="H1602" s="12"/>
      <c r="I1602" s="12"/>
      <c r="J1602" s="12"/>
      <c r="K1602" s="12"/>
      <c r="L1602" s="12"/>
      <c r="M1602" s="12"/>
      <c r="N1602" s="12">
        <v>52.663271584675194</v>
      </c>
      <c r="O1602" s="13"/>
      <c r="P1602" s="12" t="s">
        <v>231</v>
      </c>
      <c r="Q1602" s="12">
        <f t="shared" ref="Q1602:Q1605" si="866">B1602*$N1602</f>
        <v>21581831844.787079</v>
      </c>
      <c r="R1602" s="12">
        <f t="shared" si="862"/>
        <v>1509013383.987283</v>
      </c>
      <c r="S1602" s="12">
        <f t="shared" ref="S1602:S1604" si="867">D1602*$N1602</f>
        <v>3686744.9905567714</v>
      </c>
      <c r="T1602" s="12"/>
      <c r="U1602" s="12"/>
      <c r="V1602" s="12">
        <f t="shared" si="863"/>
        <v>1237850.1985977904</v>
      </c>
      <c r="W1602" s="12"/>
      <c r="X1602" s="12"/>
      <c r="Y1602" s="12"/>
      <c r="Z1602" s="12"/>
      <c r="AA1602" s="12"/>
      <c r="AB1602" s="12"/>
      <c r="AC1602" s="13"/>
      <c r="AD1602" s="12" t="s">
        <v>231</v>
      </c>
      <c r="AE1602" s="12">
        <f t="shared" si="864"/>
        <v>3.8002316100939471</v>
      </c>
      <c r="AF1602" s="12">
        <f t="shared" si="865"/>
        <v>0.2657142546159007</v>
      </c>
      <c r="AG1602" s="12">
        <f>S1602/$Q$1611</f>
        <v>6.4917959477353061E-4</v>
      </c>
      <c r="AH1602" s="12"/>
      <c r="AI1602" s="12"/>
      <c r="AJ1602" s="12">
        <f>V1602/$Q$1611</f>
        <v>2.179665510835048E-4</v>
      </c>
      <c r="AK1602" s="12"/>
      <c r="AL1602" s="12"/>
      <c r="AM1602" s="12"/>
      <c r="AN1602" s="12"/>
      <c r="AO1602" s="12"/>
      <c r="AP1602" s="12"/>
      <c r="AQ1602" s="13"/>
    </row>
    <row r="1603" spans="1:43" x14ac:dyDescent="0.25">
      <c r="A1603" s="12" t="s">
        <v>232</v>
      </c>
      <c r="B1603">
        <v>323516501</v>
      </c>
      <c r="C1603">
        <v>22432874</v>
      </c>
      <c r="D1603">
        <v>14867</v>
      </c>
      <c r="F1603" s="12"/>
      <c r="G1603">
        <v>29430</v>
      </c>
      <c r="H1603" s="12"/>
      <c r="I1603" s="12"/>
      <c r="J1603" s="12"/>
      <c r="K1603" s="12"/>
      <c r="L1603" s="12"/>
      <c r="M1603" s="12"/>
      <c r="N1603" s="12">
        <v>5.27428246560173</v>
      </c>
      <c r="O1603" s="13"/>
      <c r="P1603" s="12" t="s">
        <v>232</v>
      </c>
      <c r="Q1603" s="12">
        <f t="shared" si="866"/>
        <v>1706317408.5571246</v>
      </c>
      <c r="R1603" s="12">
        <f t="shared" si="862"/>
        <v>118317313.99125294</v>
      </c>
      <c r="S1603" s="12">
        <f t="shared" si="867"/>
        <v>78412.757416100925</v>
      </c>
      <c r="T1603" s="12"/>
      <c r="U1603" s="12"/>
      <c r="V1603" s="12">
        <f t="shared" si="863"/>
        <v>155222.13296265891</v>
      </c>
      <c r="W1603" s="12"/>
      <c r="X1603" s="12"/>
      <c r="Y1603" s="12"/>
      <c r="Z1603" s="12"/>
      <c r="AA1603" s="12"/>
      <c r="AB1603" s="12"/>
      <c r="AC1603" s="13"/>
      <c r="AD1603" s="12" t="s">
        <v>232</v>
      </c>
      <c r="AE1603" s="12">
        <f t="shared" si="864"/>
        <v>0.30045648578337103</v>
      </c>
      <c r="AF1603" s="12">
        <f t="shared" si="865"/>
        <v>2.0833875450640936E-2</v>
      </c>
      <c r="AG1603" s="12">
        <f>S1603/$Q$1611</f>
        <v>1.3807291313840518E-5</v>
      </c>
      <c r="AH1603" s="12"/>
      <c r="AI1603" s="12"/>
      <c r="AJ1603" s="12">
        <f>V1603/$Q$1611</f>
        <v>2.7332251521243454E-5</v>
      </c>
      <c r="AK1603" s="12"/>
      <c r="AL1603" s="12"/>
      <c r="AM1603" s="12"/>
      <c r="AN1603" s="12"/>
      <c r="AO1603" s="12"/>
      <c r="AP1603" s="12"/>
      <c r="AQ1603" s="13"/>
    </row>
    <row r="1604" spans="1:43" x14ac:dyDescent="0.25">
      <c r="A1604" s="12" t="s">
        <v>233</v>
      </c>
      <c r="B1604">
        <v>888001985</v>
      </c>
      <c r="C1604">
        <v>62120576</v>
      </c>
      <c r="D1604">
        <v>77370</v>
      </c>
      <c r="F1604" s="12"/>
      <c r="H1604" s="12"/>
      <c r="I1604" s="12"/>
      <c r="J1604" s="12"/>
      <c r="K1604" s="12"/>
      <c r="L1604" s="12"/>
      <c r="M1604" s="12"/>
      <c r="N1604" s="12">
        <v>1</v>
      </c>
      <c r="O1604" s="13"/>
      <c r="P1604" s="12" t="s">
        <v>233</v>
      </c>
      <c r="Q1604" s="12">
        <f t="shared" si="866"/>
        <v>888001985</v>
      </c>
      <c r="R1604" s="12">
        <f t="shared" si="862"/>
        <v>62120576</v>
      </c>
      <c r="S1604" s="12">
        <f t="shared" si="867"/>
        <v>77370</v>
      </c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3"/>
      <c r="AD1604" s="12" t="s">
        <v>233</v>
      </c>
      <c r="AE1604" s="12">
        <f t="shared" si="864"/>
        <v>0.15636361350106073</v>
      </c>
      <c r="AF1604" s="12">
        <f t="shared" si="865"/>
        <v>1.0938486512648131E-2</v>
      </c>
      <c r="AG1604" s="12">
        <f>S1604/$Q$1611</f>
        <v>1.3623677627902E-5</v>
      </c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3"/>
    </row>
    <row r="1605" spans="1:43" x14ac:dyDescent="0.25">
      <c r="A1605" s="12" t="s">
        <v>234</v>
      </c>
      <c r="B1605">
        <v>445800400</v>
      </c>
      <c r="C1605">
        <v>30994624</v>
      </c>
      <c r="F1605" s="12"/>
      <c r="G1605">
        <v>33031</v>
      </c>
      <c r="H1605" s="12"/>
      <c r="I1605" s="12"/>
      <c r="J1605" s="12"/>
      <c r="K1605" s="12"/>
      <c r="L1605" s="12"/>
      <c r="M1605" s="12"/>
      <c r="N1605" s="12">
        <v>9.4133004498598787</v>
      </c>
      <c r="O1605" s="13"/>
      <c r="P1605" s="12" t="s">
        <v>234</v>
      </c>
      <c r="Q1605" s="12">
        <f t="shared" si="866"/>
        <v>4196453105.8677139</v>
      </c>
      <c r="R1605" s="12">
        <f t="shared" si="862"/>
        <v>291761708.04243779</v>
      </c>
      <c r="S1605" s="12"/>
      <c r="T1605" s="12"/>
      <c r="U1605" s="12"/>
      <c r="V1605" s="12">
        <f t="shared" si="863"/>
        <v>310930.72715932166</v>
      </c>
      <c r="W1605" s="12"/>
      <c r="X1605" s="12"/>
      <c r="Y1605" s="12"/>
      <c r="Z1605" s="12"/>
      <c r="AA1605" s="12"/>
      <c r="AB1605" s="12"/>
      <c r="AC1605" s="13"/>
      <c r="AD1605" s="12" t="s">
        <v>234</v>
      </c>
      <c r="AE1605" s="12">
        <f t="shared" si="864"/>
        <v>0.73893142425940084</v>
      </c>
      <c r="AF1605" s="12">
        <f t="shared" si="865"/>
        <v>5.1374789382657812E-2</v>
      </c>
      <c r="AG1605" s="12"/>
      <c r="AH1605" s="12"/>
      <c r="AI1605" s="12"/>
      <c r="AJ1605" s="12">
        <f t="shared" ref="AJ1605:AJ1610" si="868">V1605/$Q$1611</f>
        <v>5.4750161450533175E-5</v>
      </c>
      <c r="AK1605" s="12"/>
      <c r="AL1605" s="12"/>
      <c r="AM1605" s="12"/>
      <c r="AN1605" s="12"/>
      <c r="AO1605" s="12"/>
      <c r="AP1605" s="12"/>
      <c r="AQ1605" s="13"/>
    </row>
    <row r="1606" spans="1:43" x14ac:dyDescent="0.25">
      <c r="A1606" s="12" t="s">
        <v>235</v>
      </c>
      <c r="B1606">
        <v>973106558</v>
      </c>
      <c r="C1606">
        <v>67271730</v>
      </c>
      <c r="D1606">
        <v>16709</v>
      </c>
      <c r="E1606">
        <v>10089</v>
      </c>
      <c r="F1606" s="12"/>
      <c r="G1606">
        <v>13394</v>
      </c>
      <c r="H1606" s="12"/>
      <c r="I1606" s="12"/>
      <c r="J1606" s="12"/>
      <c r="K1606" s="12"/>
      <c r="L1606" s="12"/>
      <c r="M1606" s="12"/>
      <c r="N1606" s="12">
        <v>3.3537949993383345</v>
      </c>
      <c r="O1606" s="13"/>
      <c r="P1606" s="12" t="s">
        <v>235</v>
      </c>
      <c r="Q1606" s="12">
        <f t="shared" ref="Q1606:Q1610" si="869">B1606*$N1606</f>
        <v>3263599908.0437388</v>
      </c>
      <c r="R1606" s="12">
        <f t="shared" ref="R1606:R1610" si="870">C1606*$N1606</f>
        <v>225615591.67083862</v>
      </c>
      <c r="S1606" s="12">
        <f t="shared" ref="S1606:S1609" si="871">D1606*$N1606</f>
        <v>56038.560643944227</v>
      </c>
      <c r="T1606" s="12">
        <f t="shared" ref="T1606" si="872">E1606*$N1606</f>
        <v>33836.437748324453</v>
      </c>
      <c r="U1606" s="12"/>
      <c r="V1606" s="12">
        <f t="shared" ref="V1606:V1610" si="873">G1606*$N1606</f>
        <v>44920.730221137652</v>
      </c>
      <c r="W1606" s="12"/>
      <c r="X1606" s="12"/>
      <c r="Y1606" s="12"/>
      <c r="Z1606" s="12"/>
      <c r="AA1606" s="12"/>
      <c r="AB1606" s="12"/>
      <c r="AC1606" s="13"/>
      <c r="AD1606" s="12" t="s">
        <v>235</v>
      </c>
      <c r="AE1606" s="12">
        <f t="shared" si="864"/>
        <v>0.57467019585935775</v>
      </c>
      <c r="AF1606" s="12">
        <f t="shared" si="865"/>
        <v>3.9727466572985357E-2</v>
      </c>
      <c r="AG1606" s="12">
        <f>S1606/$Q$1611</f>
        <v>9.8675363182723607E-6</v>
      </c>
      <c r="AH1606" s="12">
        <f t="shared" ref="AH1606" si="874">T1606/$Q$1611</f>
        <v>5.9580809093931316E-6</v>
      </c>
      <c r="AI1606" s="12"/>
      <c r="AJ1606" s="12">
        <f t="shared" si="868"/>
        <v>7.9098558529499066E-6</v>
      </c>
      <c r="AK1606" s="12"/>
      <c r="AL1606" s="12"/>
      <c r="AM1606" s="12"/>
      <c r="AN1606" s="12"/>
      <c r="AO1606" s="12"/>
      <c r="AP1606" s="12"/>
      <c r="AQ1606" s="13"/>
    </row>
    <row r="1607" spans="1:43" x14ac:dyDescent="0.25">
      <c r="A1607" s="12" t="s">
        <v>236</v>
      </c>
      <c r="B1607">
        <v>6499328</v>
      </c>
      <c r="C1607">
        <v>282868</v>
      </c>
      <c r="F1607" s="12"/>
      <c r="G1607">
        <v>26611</v>
      </c>
      <c r="H1607" s="12"/>
      <c r="I1607" s="12"/>
      <c r="J1607" s="12"/>
      <c r="K1607" s="12"/>
      <c r="L1607" s="12"/>
      <c r="M1607" s="12"/>
      <c r="N1607" s="12">
        <v>3.7705854651120836</v>
      </c>
      <c r="O1607" s="13"/>
      <c r="P1607" s="12" t="s">
        <v>236</v>
      </c>
      <c r="Q1607" s="12">
        <f t="shared" si="869"/>
        <v>24506271.68979599</v>
      </c>
      <c r="R1607" s="12">
        <f t="shared" si="870"/>
        <v>1066577.9693453249</v>
      </c>
      <c r="S1607" s="12"/>
      <c r="T1607" s="12"/>
      <c r="U1607" s="12"/>
      <c r="V1607" s="12">
        <f t="shared" si="873"/>
        <v>100339.04981209766</v>
      </c>
      <c r="W1607" s="12"/>
      <c r="X1607" s="12"/>
      <c r="Y1607" s="12"/>
      <c r="Z1607" s="12"/>
      <c r="AA1607" s="12"/>
      <c r="AB1607" s="12"/>
      <c r="AC1607" s="13"/>
      <c r="AD1607" s="12" t="s">
        <v>236</v>
      </c>
      <c r="AE1607" s="12">
        <f t="shared" si="864"/>
        <v>4.3151808887625922E-3</v>
      </c>
      <c r="AF1607" s="12">
        <f t="shared" si="865"/>
        <v>1.8780812226163951E-4</v>
      </c>
      <c r="AG1607" s="12"/>
      <c r="AH1607" s="12"/>
      <c r="AI1607" s="12"/>
      <c r="AJ1607" s="12">
        <f t="shared" si="868"/>
        <v>1.7668177176295971E-5</v>
      </c>
      <c r="AK1607" s="12"/>
      <c r="AL1607" s="12"/>
      <c r="AM1607" s="12"/>
      <c r="AN1607" s="12"/>
      <c r="AO1607" s="12"/>
      <c r="AP1607" s="12"/>
      <c r="AQ1607" s="13"/>
    </row>
    <row r="1608" spans="1:43" x14ac:dyDescent="0.25">
      <c r="A1608" s="12" t="s">
        <v>237</v>
      </c>
      <c r="B1608">
        <v>358636723</v>
      </c>
      <c r="C1608">
        <v>24906350</v>
      </c>
      <c r="F1608" s="12"/>
      <c r="G1608">
        <v>17792</v>
      </c>
      <c r="H1608" s="12"/>
      <c r="I1608" s="12"/>
      <c r="J1608" s="12"/>
      <c r="K1608" s="12"/>
      <c r="L1608" s="12"/>
      <c r="M1608" s="12"/>
      <c r="N1608" s="12">
        <v>10.154589962199262</v>
      </c>
      <c r="O1608" s="13"/>
      <c r="P1608" s="12" t="s">
        <v>237</v>
      </c>
      <c r="Q1608" s="12">
        <f t="shared" si="869"/>
        <v>3641808867.4518371</v>
      </c>
      <c r="R1608" s="12">
        <f t="shared" si="870"/>
        <v>252913771.70502159</v>
      </c>
      <c r="S1608" s="12"/>
      <c r="T1608" s="12"/>
      <c r="U1608" s="12"/>
      <c r="V1608" s="12">
        <f t="shared" si="873"/>
        <v>180670.46460744928</v>
      </c>
      <c r="W1608" s="12"/>
      <c r="X1608" s="12"/>
      <c r="Y1608" s="12"/>
      <c r="Z1608" s="12"/>
      <c r="AA1608" s="12"/>
      <c r="AB1608" s="12"/>
      <c r="AC1608" s="13"/>
      <c r="AD1608" s="12" t="s">
        <v>237</v>
      </c>
      <c r="AE1608" s="12">
        <f t="shared" si="864"/>
        <v>0.64126702846838202</v>
      </c>
      <c r="AF1608" s="12">
        <f t="shared" si="865"/>
        <v>4.4534259963371035E-2</v>
      </c>
      <c r="AG1608" s="12"/>
      <c r="AH1608" s="12"/>
      <c r="AI1608" s="12"/>
      <c r="AJ1608" s="12">
        <f t="shared" si="868"/>
        <v>3.1813314808002673E-5</v>
      </c>
      <c r="AK1608" s="12"/>
      <c r="AL1608" s="12"/>
      <c r="AM1608" s="12"/>
      <c r="AN1608" s="12"/>
      <c r="AO1608" s="12"/>
      <c r="AP1608" s="12"/>
      <c r="AQ1608" s="13"/>
    </row>
    <row r="1609" spans="1:43" x14ac:dyDescent="0.25">
      <c r="A1609" s="12" t="s">
        <v>238</v>
      </c>
      <c r="B1609">
        <v>1044186324</v>
      </c>
      <c r="C1609">
        <v>73456315</v>
      </c>
      <c r="D1609">
        <v>230110</v>
      </c>
      <c r="F1609" s="12"/>
      <c r="G1609">
        <v>23147</v>
      </c>
      <c r="H1609" s="12"/>
      <c r="I1609" s="12"/>
      <c r="J1609" s="12"/>
      <c r="K1609" s="12"/>
      <c r="L1609" s="12"/>
      <c r="M1609" s="12"/>
      <c r="N1609" s="12">
        <v>2.4585723137428261</v>
      </c>
      <c r="O1609" s="13"/>
      <c r="P1609" s="12" t="s">
        <v>238</v>
      </c>
      <c r="Q1609" s="12">
        <f t="shared" si="869"/>
        <v>2567207586.5752964</v>
      </c>
      <c r="R1609" s="12">
        <f t="shared" si="870"/>
        <v>180597662.32857186</v>
      </c>
      <c r="S1609" s="12">
        <f t="shared" si="871"/>
        <v>565742.07511536172</v>
      </c>
      <c r="T1609" s="12"/>
      <c r="U1609" s="12"/>
      <c r="V1609" s="12">
        <f t="shared" si="873"/>
        <v>56908.573346205194</v>
      </c>
      <c r="W1609" s="12"/>
      <c r="X1609" s="12"/>
      <c r="Y1609" s="12"/>
      <c r="Z1609" s="12"/>
      <c r="AA1609" s="12"/>
      <c r="AB1609" s="12"/>
      <c r="AC1609" s="13"/>
      <c r="AD1609" s="12" t="s">
        <v>238</v>
      </c>
      <c r="AE1609" s="12">
        <f t="shared" si="864"/>
        <v>0.45204612334763028</v>
      </c>
      <c r="AF1609" s="12">
        <f t="shared" si="865"/>
        <v>3.1800495436437433E-2</v>
      </c>
      <c r="AG1609" s="12">
        <f>S1609/$Q$1611</f>
        <v>9.961855566643411E-5</v>
      </c>
      <c r="AH1609" s="12"/>
      <c r="AI1609" s="12"/>
      <c r="AJ1609" s="12">
        <f t="shared" si="868"/>
        <v>1.0020732293298641E-5</v>
      </c>
      <c r="AK1609" s="12"/>
      <c r="AL1609" s="12"/>
      <c r="AM1609" s="12"/>
      <c r="AN1609" s="12"/>
      <c r="AO1609" s="12"/>
      <c r="AP1609" s="12"/>
      <c r="AQ1609" s="13"/>
    </row>
    <row r="1610" spans="1:43" x14ac:dyDescent="0.25">
      <c r="A1610" s="12" t="s">
        <v>239</v>
      </c>
      <c r="B1610">
        <v>213208089</v>
      </c>
      <c r="C1610">
        <v>15008836</v>
      </c>
      <c r="F1610" s="12"/>
      <c r="G1610">
        <v>28281</v>
      </c>
      <c r="H1610" s="12"/>
      <c r="I1610" s="12"/>
      <c r="J1610" s="12"/>
      <c r="K1610" s="12"/>
      <c r="L1610" s="12"/>
      <c r="M1610" s="12"/>
      <c r="N1610" s="12">
        <v>5.7441821194253215</v>
      </c>
      <c r="O1610" s="13"/>
      <c r="P1610" s="12" t="s">
        <v>239</v>
      </c>
      <c r="Q1610" s="12">
        <f t="shared" si="869"/>
        <v>1224706092.5506425</v>
      </c>
      <c r="R1610" s="12">
        <f t="shared" si="870"/>
        <v>86213487.384587064</v>
      </c>
      <c r="S1610" s="12"/>
      <c r="T1610" s="12"/>
      <c r="U1610" s="12"/>
      <c r="V1610" s="12">
        <f t="shared" si="873"/>
        <v>162451.21451946752</v>
      </c>
      <c r="W1610" s="12"/>
      <c r="X1610" s="12"/>
      <c r="Y1610" s="12"/>
      <c r="Z1610" s="12"/>
      <c r="AA1610" s="12"/>
      <c r="AB1610" s="12"/>
      <c r="AC1610" s="13"/>
      <c r="AD1610" s="12" t="s">
        <v>239</v>
      </c>
      <c r="AE1610" s="12">
        <f t="shared" si="864"/>
        <v>0.21565207436781009</v>
      </c>
      <c r="AF1610" s="12">
        <f t="shared" si="865"/>
        <v>1.5180880952627766E-2</v>
      </c>
      <c r="AG1610" s="12"/>
      <c r="AH1610" s="12"/>
      <c r="AI1610" s="12"/>
      <c r="AJ1610" s="12">
        <f t="shared" si="868"/>
        <v>2.8605182588527575E-5</v>
      </c>
      <c r="AK1610" s="12"/>
      <c r="AL1610" s="12"/>
      <c r="AM1610" s="12"/>
      <c r="AN1610" s="12"/>
      <c r="AO1610" s="12"/>
      <c r="AP1610" s="12"/>
      <c r="AQ1610" s="13"/>
    </row>
    <row r="1611" spans="1:43" ht="15.75" x14ac:dyDescent="0.25">
      <c r="A1611" s="11" t="s">
        <v>240</v>
      </c>
      <c r="B1611" s="12">
        <f t="shared" ref="B1611:M1611" si="875">AVERAGE(B1601:B1605)</f>
        <v>414670770</v>
      </c>
      <c r="C1611" s="12">
        <f t="shared" si="875"/>
        <v>28890958.600000001</v>
      </c>
      <c r="D1611" s="12">
        <f t="shared" si="875"/>
        <v>54081</v>
      </c>
      <c r="E1611" s="12" t="e">
        <f t="shared" si="875"/>
        <v>#DIV/0!</v>
      </c>
      <c r="F1611" s="12" t="e">
        <f t="shared" si="875"/>
        <v>#DIV/0!</v>
      </c>
      <c r="G1611" s="12">
        <f t="shared" si="875"/>
        <v>29244</v>
      </c>
      <c r="H1611" s="12" t="e">
        <f t="shared" si="875"/>
        <v>#DIV/0!</v>
      </c>
      <c r="I1611" s="12" t="e">
        <f t="shared" si="875"/>
        <v>#DIV/0!</v>
      </c>
      <c r="J1611" s="12" t="e">
        <f t="shared" si="875"/>
        <v>#DIV/0!</v>
      </c>
      <c r="K1611" s="12" t="e">
        <f t="shared" si="875"/>
        <v>#DIV/0!</v>
      </c>
      <c r="L1611" s="12" t="e">
        <f t="shared" si="875"/>
        <v>#DIV/0!</v>
      </c>
      <c r="M1611" s="12" t="e">
        <f t="shared" si="875"/>
        <v>#DIV/0!</v>
      </c>
      <c r="N1611" s="12"/>
      <c r="O1611" s="13"/>
      <c r="P1611" s="11" t="s">
        <v>240</v>
      </c>
      <c r="Q1611" s="12">
        <f>AVERAGE(Q1601:Q1605)</f>
        <v>5679083292.571619</v>
      </c>
      <c r="R1611" s="12">
        <f>AVERAGE(R1601:R1605)</f>
        <v>396427761.70195687</v>
      </c>
      <c r="S1611" s="12">
        <f>AVERAGE(S1601:S1605)</f>
        <v>1280842.582657624</v>
      </c>
      <c r="T1611" s="12" t="e">
        <f>AVERAGE(T1601:T1605)</f>
        <v>#DIV/0!</v>
      </c>
      <c r="U1611" s="12"/>
      <c r="V1611" s="12">
        <f>AVERAGE(V1601:V1605)</f>
        <v>454401.75492802751</v>
      </c>
      <c r="W1611" s="12"/>
      <c r="X1611" s="12"/>
      <c r="Y1611" s="12"/>
      <c r="Z1611" s="12"/>
      <c r="AA1611" s="12"/>
      <c r="AB1611" s="12"/>
      <c r="AC1611" s="13"/>
      <c r="AD1611" s="11" t="s">
        <v>240</v>
      </c>
      <c r="AE1611" s="12">
        <f>AVERAGE(AE1601:AE1605)</f>
        <v>1</v>
      </c>
      <c r="AF1611" s="12">
        <f>AVERAGE(AF1601:AF1605)</f>
        <v>6.9804885978780082E-2</v>
      </c>
      <c r="AG1611" s="12">
        <f>AVERAGE(AG1601:AG1605)</f>
        <v>2.2553685457175768E-4</v>
      </c>
      <c r="AH1611" s="12" t="e">
        <f>AVERAGE(AH1601:AH1605)</f>
        <v>#DIV/0!</v>
      </c>
      <c r="AI1611" s="12"/>
      <c r="AJ1611" s="12">
        <f>AVERAGE(AJ1601:AJ1605)</f>
        <v>8.0013222472436043E-5</v>
      </c>
      <c r="AK1611" s="12"/>
      <c r="AL1611" s="12"/>
      <c r="AM1611" s="12"/>
      <c r="AN1611" s="12"/>
      <c r="AO1611" s="12"/>
      <c r="AP1611" s="12"/>
      <c r="AQ1611" s="13"/>
    </row>
    <row r="1612" spans="1:43" ht="15.75" x14ac:dyDescent="0.25">
      <c r="A1612" s="11" t="s">
        <v>241</v>
      </c>
      <c r="B1612" s="12">
        <f>AVERAGE(B1606:B1610)</f>
        <v>519127404.39999998</v>
      </c>
      <c r="C1612" s="12">
        <f t="shared" ref="C1612:M1612" si="876">AVERAGE(C1606:C1610)</f>
        <v>36185219.799999997</v>
      </c>
      <c r="D1612" s="12">
        <f t="shared" si="876"/>
        <v>123409.5</v>
      </c>
      <c r="E1612" s="12">
        <f t="shared" si="876"/>
        <v>10089</v>
      </c>
      <c r="F1612" s="12" t="e">
        <f t="shared" si="876"/>
        <v>#DIV/0!</v>
      </c>
      <c r="G1612" s="12">
        <f t="shared" si="876"/>
        <v>21845</v>
      </c>
      <c r="H1612" s="12" t="e">
        <f t="shared" si="876"/>
        <v>#DIV/0!</v>
      </c>
      <c r="I1612" s="12" t="e">
        <f t="shared" si="876"/>
        <v>#DIV/0!</v>
      </c>
      <c r="J1612" s="12" t="e">
        <f t="shared" si="876"/>
        <v>#DIV/0!</v>
      </c>
      <c r="K1612" s="12" t="e">
        <f t="shared" si="876"/>
        <v>#DIV/0!</v>
      </c>
      <c r="L1612" s="12" t="e">
        <f t="shared" si="876"/>
        <v>#DIV/0!</v>
      </c>
      <c r="M1612" s="12" t="e">
        <f t="shared" si="876"/>
        <v>#DIV/0!</v>
      </c>
      <c r="N1612" s="12"/>
      <c r="O1612" s="13"/>
      <c r="P1612" s="11" t="s">
        <v>241</v>
      </c>
      <c r="Q1612" s="12">
        <f>AVERAGE(Q1606:Q1610)</f>
        <v>2144365745.2622619</v>
      </c>
      <c r="R1612" s="12">
        <f t="shared" ref="R1612:V1612" si="877">AVERAGE(R1606:R1610)</f>
        <v>149281418.21167287</v>
      </c>
      <c r="S1612" s="12">
        <f t="shared" si="877"/>
        <v>310890.31787965295</v>
      </c>
      <c r="T1612" s="12">
        <f t="shared" si="877"/>
        <v>33836.437748324453</v>
      </c>
      <c r="U1612" s="12"/>
      <c r="V1612" s="12">
        <f t="shared" si="877"/>
        <v>109058.00650127146</v>
      </c>
      <c r="W1612" s="12"/>
      <c r="X1612" s="12"/>
      <c r="Y1612" s="12"/>
      <c r="Z1612" s="12"/>
      <c r="AA1612" s="12"/>
      <c r="AB1612" s="12"/>
      <c r="AC1612" s="13"/>
      <c r="AD1612" s="11" t="s">
        <v>241</v>
      </c>
      <c r="AE1612" s="12">
        <f>AVERAGE(AE1606:AE1610)</f>
        <v>0.37759012058638858</v>
      </c>
      <c r="AF1612" s="12">
        <f>AVERAGE(AF1606:AF1610)</f>
        <v>2.6286182209536647E-2</v>
      </c>
      <c r="AG1612" s="12">
        <f t="shared" ref="AG1612:AH1612" si="878">AVERAGE(AG1606:AG1610)</f>
        <v>5.4743045992353237E-5</v>
      </c>
      <c r="AH1612" s="12">
        <f t="shared" si="878"/>
        <v>5.9580809093931316E-6</v>
      </c>
      <c r="AI1612" s="12"/>
      <c r="AJ1612" s="12">
        <f>AVERAGE(AJ1606:AJ1610)</f>
        <v>1.9203452543814954E-5</v>
      </c>
      <c r="AK1612" s="12"/>
      <c r="AL1612" s="12"/>
      <c r="AM1612" s="12"/>
      <c r="AN1612" s="12"/>
      <c r="AO1612" s="12"/>
      <c r="AP1612" s="12"/>
      <c r="AQ1612" s="13"/>
    </row>
    <row r="1613" spans="1:43" ht="15.75" x14ac:dyDescent="0.25">
      <c r="A1613" s="11"/>
      <c r="B1613" s="14"/>
      <c r="C1613" s="14"/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5"/>
      <c r="P1613" s="11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  <c r="AB1613" s="14"/>
      <c r="AC1613" s="15"/>
      <c r="AD1613" s="11" t="s">
        <v>242</v>
      </c>
      <c r="AE1613" s="14">
        <f t="shared" ref="AE1613:AP1613" si="879">TTEST(AE1601:AE1605,AE1606:AE1610,1,2)</f>
        <v>0.20640318482007469</v>
      </c>
      <c r="AF1613" s="14">
        <f t="shared" si="879"/>
        <v>0.20646264644974643</v>
      </c>
      <c r="AG1613" s="14">
        <f t="shared" si="879"/>
        <v>0.28959823552455138</v>
      </c>
      <c r="AH1613" s="14" t="e">
        <f t="shared" si="879"/>
        <v>#DIV/0!</v>
      </c>
      <c r="AI1613" s="14" t="e">
        <f t="shared" si="879"/>
        <v>#DIV/0!</v>
      </c>
      <c r="AJ1613" s="14">
        <f t="shared" si="879"/>
        <v>9.2105234287514229E-2</v>
      </c>
      <c r="AK1613" s="14" t="e">
        <f t="shared" si="879"/>
        <v>#DIV/0!</v>
      </c>
      <c r="AL1613" s="14" t="e">
        <f t="shared" si="879"/>
        <v>#DIV/0!</v>
      </c>
      <c r="AM1613" s="14" t="e">
        <f t="shared" si="879"/>
        <v>#DIV/0!</v>
      </c>
      <c r="AN1613" s="14" t="e">
        <f t="shared" si="879"/>
        <v>#DIV/0!</v>
      </c>
      <c r="AO1613" s="14" t="e">
        <f t="shared" si="879"/>
        <v>#DIV/0!</v>
      </c>
      <c r="AP1613" s="14" t="e">
        <f t="shared" si="879"/>
        <v>#DIV/0!</v>
      </c>
      <c r="AQ1613" s="15"/>
    </row>
    <row r="1614" spans="1:43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</row>
    <row r="1615" spans="1:43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</row>
    <row r="1616" spans="1:43" ht="15.75" x14ac:dyDescent="0.25">
      <c r="A1616" s="11" t="s">
        <v>216</v>
      </c>
      <c r="B1616" s="17" t="s">
        <v>61</v>
      </c>
      <c r="C1616" s="17"/>
      <c r="D1616" s="17"/>
      <c r="E1616" s="17"/>
      <c r="F1616" s="17"/>
      <c r="G1616" s="17"/>
      <c r="H1616" s="17"/>
      <c r="I1616" s="17"/>
      <c r="J1616" s="17"/>
      <c r="K1616" s="17"/>
      <c r="L1616" s="17"/>
      <c r="M1616" s="12"/>
      <c r="N1616" s="12"/>
      <c r="O1616" s="13"/>
      <c r="P1616" s="11" t="s">
        <v>217</v>
      </c>
      <c r="Q1616" s="17" t="str">
        <f>B1616</f>
        <v>Lysine</v>
      </c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2"/>
      <c r="AC1616" s="13"/>
      <c r="AD1616" s="11" t="s">
        <v>214</v>
      </c>
      <c r="AE1616" s="17" t="str">
        <f>B1616</f>
        <v>Lysine</v>
      </c>
      <c r="AF1616" s="17"/>
      <c r="AG1616" s="17"/>
      <c r="AH1616" s="17"/>
      <c r="AI1616" s="17"/>
      <c r="AJ1616" s="17"/>
      <c r="AK1616" s="17"/>
      <c r="AL1616" s="17"/>
      <c r="AM1616" s="17"/>
      <c r="AN1616" s="17"/>
      <c r="AO1616" s="17"/>
      <c r="AP1616" s="12"/>
      <c r="AQ1616" s="13"/>
    </row>
    <row r="1617" spans="1:43" x14ac:dyDescent="0.25">
      <c r="A1617" s="12"/>
      <c r="B1617" s="14" t="s">
        <v>218</v>
      </c>
      <c r="C1617" s="14" t="s">
        <v>219</v>
      </c>
      <c r="D1617" s="14" t="s">
        <v>220</v>
      </c>
      <c r="E1617" s="14" t="s">
        <v>221</v>
      </c>
      <c r="F1617" s="14" t="s">
        <v>222</v>
      </c>
      <c r="G1617" s="14" t="s">
        <v>223</v>
      </c>
      <c r="H1617" s="14" t="s">
        <v>224</v>
      </c>
      <c r="I1617" s="14" t="s">
        <v>225</v>
      </c>
      <c r="J1617" s="14" t="s">
        <v>226</v>
      </c>
      <c r="K1617" s="14" t="s">
        <v>227</v>
      </c>
      <c r="L1617" s="14" t="s">
        <v>228</v>
      </c>
      <c r="M1617" s="14" t="s">
        <v>229</v>
      </c>
      <c r="N1617" s="14" t="s">
        <v>213</v>
      </c>
      <c r="O1617" s="13"/>
      <c r="P1617" s="12"/>
      <c r="Q1617" s="14" t="s">
        <v>218</v>
      </c>
      <c r="R1617" s="14" t="s">
        <v>219</v>
      </c>
      <c r="S1617" s="14" t="s">
        <v>220</v>
      </c>
      <c r="T1617" s="14" t="s">
        <v>221</v>
      </c>
      <c r="U1617" s="14" t="s">
        <v>222</v>
      </c>
      <c r="V1617" s="14" t="s">
        <v>223</v>
      </c>
      <c r="W1617" s="14" t="s">
        <v>224</v>
      </c>
      <c r="X1617" s="14" t="s">
        <v>225</v>
      </c>
      <c r="Y1617" s="14" t="s">
        <v>226</v>
      </c>
      <c r="Z1617" s="14" t="s">
        <v>227</v>
      </c>
      <c r="AA1617" s="14" t="s">
        <v>228</v>
      </c>
      <c r="AB1617" s="14" t="s">
        <v>229</v>
      </c>
      <c r="AC1617" s="13"/>
      <c r="AD1617" s="12"/>
      <c r="AE1617" s="14" t="s">
        <v>218</v>
      </c>
      <c r="AF1617" s="14" t="s">
        <v>219</v>
      </c>
      <c r="AG1617" s="14" t="s">
        <v>220</v>
      </c>
      <c r="AH1617" s="14" t="s">
        <v>221</v>
      </c>
      <c r="AI1617" s="14" t="s">
        <v>222</v>
      </c>
      <c r="AJ1617" s="14" t="s">
        <v>223</v>
      </c>
      <c r="AK1617" s="14" t="s">
        <v>224</v>
      </c>
      <c r="AL1617" s="14" t="s">
        <v>225</v>
      </c>
      <c r="AM1617" s="14" t="s">
        <v>226</v>
      </c>
      <c r="AN1617" s="14" t="s">
        <v>227</v>
      </c>
      <c r="AO1617" s="14" t="s">
        <v>228</v>
      </c>
      <c r="AP1617" s="14" t="s">
        <v>229</v>
      </c>
      <c r="AQ1617" s="13"/>
    </row>
    <row r="1618" spans="1:43" x14ac:dyDescent="0.25">
      <c r="A1618" s="12" t="s">
        <v>230</v>
      </c>
      <c r="B1618">
        <v>2402650</v>
      </c>
      <c r="C1618">
        <v>79927</v>
      </c>
      <c r="F1618" s="12"/>
      <c r="G1618" s="12"/>
      <c r="H1618" s="12"/>
      <c r="I1618" s="12"/>
      <c r="J1618" s="12"/>
      <c r="K1618" s="12"/>
      <c r="L1618" s="12"/>
      <c r="M1618" s="12"/>
      <c r="N1618" s="12">
        <v>3.6634621409977131</v>
      </c>
      <c r="O1618" s="13"/>
      <c r="P1618" s="12" t="s">
        <v>230</v>
      </c>
      <c r="Q1618" s="12">
        <f>B1618*$N1618</f>
        <v>8802017.3130681552</v>
      </c>
      <c r="R1618" s="12">
        <f t="shared" ref="R1618:R1622" si="880">C1618*$N1618</f>
        <v>292809.53854352422</v>
      </c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3"/>
      <c r="AD1618" s="12" t="s">
        <v>230</v>
      </c>
      <c r="AE1618" s="12">
        <f t="shared" ref="AE1618:AE1627" si="881">Q1618/$Q$1628</f>
        <v>8.232758055580898E-2</v>
      </c>
      <c r="AF1618" s="12">
        <f t="shared" ref="AF1618:AF1627" si="882">R1618/$Q$1628</f>
        <v>2.7387245462652259E-3</v>
      </c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3"/>
    </row>
    <row r="1619" spans="1:43" x14ac:dyDescent="0.25">
      <c r="A1619" s="12" t="s">
        <v>231</v>
      </c>
      <c r="B1619">
        <v>8281436</v>
      </c>
      <c r="C1619">
        <v>644614</v>
      </c>
      <c r="F1619" s="12"/>
      <c r="G1619" s="12"/>
      <c r="H1619" s="12"/>
      <c r="I1619" s="12"/>
      <c r="J1619" s="12"/>
      <c r="K1619" s="12"/>
      <c r="L1619" s="12"/>
      <c r="M1619" s="12"/>
      <c r="N1619" s="12">
        <v>52.663271584675194</v>
      </c>
      <c r="O1619" s="13"/>
      <c r="P1619" s="12" t="s">
        <v>231</v>
      </c>
      <c r="Q1619" s="12">
        <f t="shared" ref="Q1619:Q1622" si="883">B1619*$N1619</f>
        <v>436127513.17910618</v>
      </c>
      <c r="R1619" s="12">
        <f t="shared" si="880"/>
        <v>33947482.149283819</v>
      </c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3"/>
      <c r="AD1619" s="12" t="s">
        <v>231</v>
      </c>
      <c r="AE1619" s="12">
        <f t="shared" si="881"/>
        <v>4.0792152181466053</v>
      </c>
      <c r="AF1619" s="12">
        <f t="shared" si="882"/>
        <v>0.3175197198445241</v>
      </c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3"/>
    </row>
    <row r="1620" spans="1:43" x14ac:dyDescent="0.25">
      <c r="A1620" s="12" t="s">
        <v>232</v>
      </c>
      <c r="B1620">
        <v>4134856</v>
      </c>
      <c r="C1620">
        <v>220560</v>
      </c>
      <c r="F1620" s="12"/>
      <c r="G1620" s="12"/>
      <c r="H1620" s="12"/>
      <c r="I1620" s="12"/>
      <c r="J1620" s="12"/>
      <c r="K1620" s="12"/>
      <c r="L1620" s="12"/>
      <c r="M1620" s="12"/>
      <c r="N1620" s="12">
        <v>5.27428246560173</v>
      </c>
      <c r="O1620" s="13"/>
      <c r="P1620" s="12" t="s">
        <v>232</v>
      </c>
      <c r="Q1620" s="12">
        <f t="shared" si="883"/>
        <v>21808398.498588108</v>
      </c>
      <c r="R1620" s="12">
        <f t="shared" si="880"/>
        <v>1163295.7406131176</v>
      </c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3"/>
      <c r="AD1620" s="12" t="s">
        <v>232</v>
      </c>
      <c r="AE1620" s="12">
        <f t="shared" si="881"/>
        <v>0.20397968105789319</v>
      </c>
      <c r="AF1620" s="12">
        <f t="shared" si="882"/>
        <v>1.0880610704249173E-2</v>
      </c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3"/>
    </row>
    <row r="1621" spans="1:43" x14ac:dyDescent="0.25">
      <c r="A1621" s="12" t="s">
        <v>233</v>
      </c>
      <c r="B1621">
        <v>11862800</v>
      </c>
      <c r="C1621">
        <v>801036</v>
      </c>
      <c r="F1621" s="12"/>
      <c r="G1621" s="12"/>
      <c r="H1621" s="12"/>
      <c r="I1621" s="12"/>
      <c r="J1621" s="12"/>
      <c r="K1621" s="12"/>
      <c r="L1621" s="12"/>
      <c r="M1621" s="12"/>
      <c r="N1621" s="12">
        <v>1</v>
      </c>
      <c r="O1621" s="13"/>
      <c r="P1621" s="12" t="s">
        <v>233</v>
      </c>
      <c r="Q1621" s="12">
        <f t="shared" si="883"/>
        <v>11862800</v>
      </c>
      <c r="R1621" s="12">
        <f t="shared" si="880"/>
        <v>801036</v>
      </c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3"/>
      <c r="AD1621" s="12" t="s">
        <v>233</v>
      </c>
      <c r="AE1621" s="12">
        <f t="shared" si="881"/>
        <v>0.11095588521138923</v>
      </c>
      <c r="AF1621" s="12">
        <f t="shared" si="882"/>
        <v>7.4923001708020343E-3</v>
      </c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3"/>
    </row>
    <row r="1622" spans="1:43" x14ac:dyDescent="0.25">
      <c r="A1622" s="12" t="s">
        <v>234</v>
      </c>
      <c r="B1622">
        <v>5946064</v>
      </c>
      <c r="C1622">
        <v>367292</v>
      </c>
      <c r="F1622" s="12"/>
      <c r="G1622" s="12"/>
      <c r="H1622" s="12"/>
      <c r="I1622" s="12"/>
      <c r="J1622" s="12"/>
      <c r="K1622" s="12"/>
      <c r="L1622" s="12"/>
      <c r="M1622" s="12"/>
      <c r="N1622" s="12">
        <v>9.4133004498598787</v>
      </c>
      <c r="O1622" s="13"/>
      <c r="P1622" s="12" t="s">
        <v>234</v>
      </c>
      <c r="Q1622" s="12">
        <f t="shared" si="883"/>
        <v>55972086.926095627</v>
      </c>
      <c r="R1622" s="12">
        <f t="shared" si="880"/>
        <v>3457429.9488299345</v>
      </c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3"/>
      <c r="AD1622" s="12" t="s">
        <v>234</v>
      </c>
      <c r="AE1622" s="12">
        <f t="shared" si="881"/>
        <v>0.52352163502830407</v>
      </c>
      <c r="AF1622" s="12">
        <f t="shared" si="882"/>
        <v>3.2338250710523105E-2</v>
      </c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3"/>
    </row>
    <row r="1623" spans="1:43" x14ac:dyDescent="0.25">
      <c r="A1623" s="12" t="s">
        <v>235</v>
      </c>
      <c r="B1623">
        <v>20050323</v>
      </c>
      <c r="C1623">
        <v>1348454</v>
      </c>
      <c r="F1623" s="12"/>
      <c r="G1623" s="12"/>
      <c r="H1623" s="12"/>
      <c r="I1623" s="12"/>
      <c r="J1623" s="12"/>
      <c r="K1623" s="12"/>
      <c r="L1623" s="12"/>
      <c r="M1623" s="12"/>
      <c r="N1623" s="12">
        <v>3.3537949993383345</v>
      </c>
      <c r="O1623" s="13"/>
      <c r="P1623" s="12" t="s">
        <v>235</v>
      </c>
      <c r="Q1623" s="12">
        <f t="shared" ref="Q1623:Q1627" si="884">B1623*$N1623</f>
        <v>67244673.012518391</v>
      </c>
      <c r="R1623" s="12">
        <f t="shared" ref="R1623:R1627" si="885">C1623*$N1623</f>
        <v>4522438.2820377741</v>
      </c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3"/>
      <c r="AD1623" s="12" t="s">
        <v>235</v>
      </c>
      <c r="AE1623" s="12">
        <f t="shared" si="881"/>
        <v>0.62895709443423087</v>
      </c>
      <c r="AF1623" s="12">
        <f t="shared" si="882"/>
        <v>4.2299553469448657E-2</v>
      </c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3"/>
    </row>
    <row r="1624" spans="1:43" x14ac:dyDescent="0.25">
      <c r="A1624" s="12" t="s">
        <v>236</v>
      </c>
      <c r="B1624">
        <v>2737082</v>
      </c>
      <c r="C1624">
        <v>90569</v>
      </c>
      <c r="F1624" s="12"/>
      <c r="G1624" s="12"/>
      <c r="H1624" s="12"/>
      <c r="I1624" s="12"/>
      <c r="J1624" s="12"/>
      <c r="K1624" s="12"/>
      <c r="L1624" s="12"/>
      <c r="M1624" s="12"/>
      <c r="N1624" s="12">
        <v>3.7705854651120836</v>
      </c>
      <c r="O1624" s="13"/>
      <c r="P1624" s="12" t="s">
        <v>236</v>
      </c>
      <c r="Q1624" s="12">
        <f t="shared" si="884"/>
        <v>10320401.606019912</v>
      </c>
      <c r="R1624" s="12">
        <f t="shared" si="885"/>
        <v>341498.15498973627</v>
      </c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3"/>
      <c r="AD1624" s="12" t="s">
        <v>236</v>
      </c>
      <c r="AE1624" s="12">
        <f t="shared" si="881"/>
        <v>9.6529427785428598E-2</v>
      </c>
      <c r="AF1624" s="12">
        <f t="shared" si="882"/>
        <v>3.1941219682488438E-3</v>
      </c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3"/>
    </row>
    <row r="1625" spans="1:43" x14ac:dyDescent="0.25">
      <c r="A1625" s="12" t="s">
        <v>237</v>
      </c>
      <c r="B1625">
        <v>5790108</v>
      </c>
      <c r="C1625">
        <v>419358</v>
      </c>
      <c r="F1625" s="12"/>
      <c r="G1625" s="12"/>
      <c r="H1625" s="12"/>
      <c r="I1625" s="12"/>
      <c r="J1625" s="12"/>
      <c r="K1625" s="12"/>
      <c r="L1625" s="12"/>
      <c r="M1625" s="12"/>
      <c r="N1625" s="12">
        <v>10.154589962199262</v>
      </c>
      <c r="O1625" s="13"/>
      <c r="P1625" s="12" t="s">
        <v>237</v>
      </c>
      <c r="Q1625" s="12">
        <f t="shared" si="884"/>
        <v>58796172.576849647</v>
      </c>
      <c r="R1625" s="12">
        <f t="shared" si="885"/>
        <v>4258408.5373679586</v>
      </c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3"/>
      <c r="AD1625" s="12" t="s">
        <v>237</v>
      </c>
      <c r="AE1625" s="12">
        <f t="shared" si="881"/>
        <v>0.54993605011514657</v>
      </c>
      <c r="AF1625" s="12">
        <f t="shared" si="882"/>
        <v>3.9830013896837095E-2</v>
      </c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3"/>
    </row>
    <row r="1626" spans="1:43" x14ac:dyDescent="0.25">
      <c r="A1626" s="12" t="s">
        <v>238</v>
      </c>
      <c r="B1626">
        <v>17177162</v>
      </c>
      <c r="C1626">
        <v>1141186</v>
      </c>
      <c r="F1626" s="12"/>
      <c r="G1626" s="12"/>
      <c r="H1626" s="12"/>
      <c r="I1626" s="12"/>
      <c r="J1626" s="12"/>
      <c r="K1626" s="12"/>
      <c r="L1626" s="12"/>
      <c r="M1626" s="12"/>
      <c r="N1626" s="12">
        <v>2.4585723137428261</v>
      </c>
      <c r="O1626" s="13"/>
      <c r="P1626" s="12" t="s">
        <v>238</v>
      </c>
      <c r="Q1626" s="12">
        <f t="shared" si="884"/>
        <v>42231294.92187535</v>
      </c>
      <c r="R1626" s="12">
        <f t="shared" si="885"/>
        <v>2805688.3044309206</v>
      </c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3"/>
      <c r="AD1626" s="12" t="s">
        <v>238</v>
      </c>
      <c r="AE1626" s="12">
        <f t="shared" si="881"/>
        <v>0.3950003971810977</v>
      </c>
      <c r="AF1626" s="12">
        <f t="shared" si="882"/>
        <v>2.6242339872995794E-2</v>
      </c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3"/>
    </row>
    <row r="1627" spans="1:43" x14ac:dyDescent="0.25">
      <c r="A1627" s="12" t="s">
        <v>239</v>
      </c>
      <c r="B1627">
        <v>2243603</v>
      </c>
      <c r="C1627">
        <v>78021</v>
      </c>
      <c r="F1627" s="12"/>
      <c r="G1627" s="12"/>
      <c r="H1627" s="12"/>
      <c r="I1627" s="12"/>
      <c r="J1627" s="12"/>
      <c r="K1627" s="12"/>
      <c r="L1627" s="12"/>
      <c r="M1627" s="12"/>
      <c r="N1627" s="12">
        <v>5.7441821194253215</v>
      </c>
      <c r="O1627" s="13"/>
      <c r="P1627" s="12" t="s">
        <v>239</v>
      </c>
      <c r="Q1627" s="12">
        <f t="shared" si="884"/>
        <v>12887664.23568901</v>
      </c>
      <c r="R1627" s="12">
        <f t="shared" si="885"/>
        <v>448166.833139683</v>
      </c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3"/>
      <c r="AD1627" s="12" t="s">
        <v>239</v>
      </c>
      <c r="AE1627" s="12">
        <f t="shared" si="881"/>
        <v>0.12054170967883097</v>
      </c>
      <c r="AF1627" s="12">
        <f t="shared" si="882"/>
        <v>4.1918221409278159E-3</v>
      </c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3"/>
    </row>
    <row r="1628" spans="1:43" ht="15.75" x14ac:dyDescent="0.25">
      <c r="A1628" s="11" t="s">
        <v>240</v>
      </c>
      <c r="B1628" s="12">
        <f t="shared" ref="B1628:M1628" si="886">AVERAGE(B1618:B1622)</f>
        <v>6525561.2000000002</v>
      </c>
      <c r="C1628" s="12">
        <f t="shared" si="886"/>
        <v>422685.8</v>
      </c>
      <c r="D1628" s="12" t="e">
        <f t="shared" si="886"/>
        <v>#DIV/0!</v>
      </c>
      <c r="E1628" s="12" t="e">
        <f t="shared" si="886"/>
        <v>#DIV/0!</v>
      </c>
      <c r="F1628" s="12" t="e">
        <f t="shared" si="886"/>
        <v>#DIV/0!</v>
      </c>
      <c r="G1628" s="12" t="e">
        <f t="shared" si="886"/>
        <v>#DIV/0!</v>
      </c>
      <c r="H1628" s="12" t="e">
        <f t="shared" si="886"/>
        <v>#DIV/0!</v>
      </c>
      <c r="I1628" s="12" t="e">
        <f t="shared" si="886"/>
        <v>#DIV/0!</v>
      </c>
      <c r="J1628" s="12" t="e">
        <f t="shared" si="886"/>
        <v>#DIV/0!</v>
      </c>
      <c r="K1628" s="12" t="e">
        <f t="shared" si="886"/>
        <v>#DIV/0!</v>
      </c>
      <c r="L1628" s="12" t="e">
        <f t="shared" si="886"/>
        <v>#DIV/0!</v>
      </c>
      <c r="M1628" s="12" t="e">
        <f t="shared" si="886"/>
        <v>#DIV/0!</v>
      </c>
      <c r="N1628" s="12"/>
      <c r="O1628" s="13"/>
      <c r="P1628" s="11" t="s">
        <v>240</v>
      </c>
      <c r="Q1628" s="12">
        <f>AVERAGE(Q1618:Q1622)</f>
        <v>106914563.1833716</v>
      </c>
      <c r="R1628" s="12">
        <f>AVERAGE(R1618:R1622)</f>
        <v>7932410.6754540782</v>
      </c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3"/>
      <c r="AD1628" s="11" t="s">
        <v>240</v>
      </c>
      <c r="AE1628" s="12">
        <f>AVERAGE(AE1618:AE1622)</f>
        <v>1.0000000000000002</v>
      </c>
      <c r="AF1628" s="12">
        <f>AVERAGE(AF1618:AF1622)</f>
        <v>7.4193921195272725E-2</v>
      </c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3"/>
    </row>
    <row r="1629" spans="1:43" ht="15.75" x14ac:dyDescent="0.25">
      <c r="A1629" s="11" t="s">
        <v>241</v>
      </c>
      <c r="B1629" s="12">
        <f>AVERAGE(B1623:B1627)</f>
        <v>9599655.5999999996</v>
      </c>
      <c r="C1629" s="12">
        <f t="shared" ref="C1629:M1629" si="887">AVERAGE(C1623:C1627)</f>
        <v>615517.6</v>
      </c>
      <c r="D1629" s="12" t="e">
        <f t="shared" si="887"/>
        <v>#DIV/0!</v>
      </c>
      <c r="E1629" s="12" t="e">
        <f t="shared" si="887"/>
        <v>#DIV/0!</v>
      </c>
      <c r="F1629" s="12" t="e">
        <f t="shared" si="887"/>
        <v>#DIV/0!</v>
      </c>
      <c r="G1629" s="12" t="e">
        <f t="shared" si="887"/>
        <v>#DIV/0!</v>
      </c>
      <c r="H1629" s="12" t="e">
        <f t="shared" si="887"/>
        <v>#DIV/0!</v>
      </c>
      <c r="I1629" s="12" t="e">
        <f t="shared" si="887"/>
        <v>#DIV/0!</v>
      </c>
      <c r="J1629" s="12" t="e">
        <f t="shared" si="887"/>
        <v>#DIV/0!</v>
      </c>
      <c r="K1629" s="12" t="e">
        <f t="shared" si="887"/>
        <v>#DIV/0!</v>
      </c>
      <c r="L1629" s="12" t="e">
        <f t="shared" si="887"/>
        <v>#DIV/0!</v>
      </c>
      <c r="M1629" s="12" t="e">
        <f t="shared" si="887"/>
        <v>#DIV/0!</v>
      </c>
      <c r="N1629" s="12"/>
      <c r="O1629" s="13"/>
      <c r="P1629" s="11" t="s">
        <v>241</v>
      </c>
      <c r="Q1629" s="12">
        <f>AVERAGE(Q1623:Q1627)</f>
        <v>38296041.270590469</v>
      </c>
      <c r="R1629" s="12">
        <f t="shared" ref="R1629" si="888">AVERAGE(R1623:R1627)</f>
        <v>2475240.0223932145</v>
      </c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3"/>
      <c r="AD1629" s="11" t="s">
        <v>241</v>
      </c>
      <c r="AE1629" s="12">
        <f>AVERAGE(AE1623:AE1627)</f>
        <v>0.35819293583894696</v>
      </c>
      <c r="AF1629" s="12">
        <f>AVERAGE(AF1623:AF1627)</f>
        <v>2.315157026969164E-2</v>
      </c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3"/>
    </row>
    <row r="1630" spans="1:43" ht="15.75" x14ac:dyDescent="0.25">
      <c r="A1630" s="11"/>
      <c r="B1630" s="14"/>
      <c r="C1630" s="14"/>
      <c r="D1630" s="14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5"/>
      <c r="P1630" s="11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  <c r="AB1630" s="14"/>
      <c r="AC1630" s="15"/>
      <c r="AD1630" s="11" t="s">
        <v>242</v>
      </c>
      <c r="AE1630" s="14">
        <f t="shared" ref="AE1630:AP1630" si="889">TTEST(AE1618:AE1622,AE1623:AE1627,1,2)</f>
        <v>0.217612752265679</v>
      </c>
      <c r="AF1630" s="14">
        <f t="shared" si="889"/>
        <v>0.21573907753281107</v>
      </c>
      <c r="AG1630" s="14" t="e">
        <f t="shared" si="889"/>
        <v>#DIV/0!</v>
      </c>
      <c r="AH1630" s="14" t="e">
        <f t="shared" si="889"/>
        <v>#DIV/0!</v>
      </c>
      <c r="AI1630" s="14" t="e">
        <f t="shared" si="889"/>
        <v>#DIV/0!</v>
      </c>
      <c r="AJ1630" s="14" t="e">
        <f t="shared" si="889"/>
        <v>#DIV/0!</v>
      </c>
      <c r="AK1630" s="14" t="e">
        <f t="shared" si="889"/>
        <v>#DIV/0!</v>
      </c>
      <c r="AL1630" s="14" t="e">
        <f t="shared" si="889"/>
        <v>#DIV/0!</v>
      </c>
      <c r="AM1630" s="14" t="e">
        <f t="shared" si="889"/>
        <v>#DIV/0!</v>
      </c>
      <c r="AN1630" s="14" t="e">
        <f t="shared" si="889"/>
        <v>#DIV/0!</v>
      </c>
      <c r="AO1630" s="14" t="e">
        <f t="shared" si="889"/>
        <v>#DIV/0!</v>
      </c>
      <c r="AP1630" s="14" t="e">
        <f t="shared" si="889"/>
        <v>#DIV/0!</v>
      </c>
      <c r="AQ1630" s="15"/>
    </row>
    <row r="1631" spans="1:43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</row>
    <row r="1632" spans="1:43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</row>
    <row r="1633" spans="1:43" ht="15.75" x14ac:dyDescent="0.25">
      <c r="A1633" s="11" t="s">
        <v>216</v>
      </c>
      <c r="B1633" s="17" t="s">
        <v>108</v>
      </c>
      <c r="C1633" s="17"/>
      <c r="D1633" s="17"/>
      <c r="E1633" s="17"/>
      <c r="F1633" s="17"/>
      <c r="G1633" s="17"/>
      <c r="H1633" s="17"/>
      <c r="I1633" s="17"/>
      <c r="J1633" s="17"/>
      <c r="K1633" s="17"/>
      <c r="L1633" s="17"/>
      <c r="M1633" s="12"/>
      <c r="N1633" s="12"/>
      <c r="O1633" s="13"/>
      <c r="P1633" s="11" t="s">
        <v>217</v>
      </c>
      <c r="Q1633" s="17" t="str">
        <f>B1633</f>
        <v>Maltol</v>
      </c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2"/>
      <c r="AC1633" s="13"/>
      <c r="AD1633" s="11" t="s">
        <v>214</v>
      </c>
      <c r="AE1633" s="17" t="str">
        <f>B1633</f>
        <v>Maltol</v>
      </c>
      <c r="AF1633" s="17"/>
      <c r="AG1633" s="17"/>
      <c r="AH1633" s="17"/>
      <c r="AI1633" s="17"/>
      <c r="AJ1633" s="17"/>
      <c r="AK1633" s="17"/>
      <c r="AL1633" s="17"/>
      <c r="AM1633" s="17"/>
      <c r="AN1633" s="17"/>
      <c r="AO1633" s="17"/>
      <c r="AP1633" s="12"/>
      <c r="AQ1633" s="13"/>
    </row>
    <row r="1634" spans="1:43" x14ac:dyDescent="0.25">
      <c r="A1634" s="12"/>
      <c r="B1634" s="14" t="s">
        <v>218</v>
      </c>
      <c r="C1634" s="14" t="s">
        <v>219</v>
      </c>
      <c r="D1634" s="14" t="s">
        <v>220</v>
      </c>
      <c r="E1634" s="14" t="s">
        <v>221</v>
      </c>
      <c r="F1634" s="14" t="s">
        <v>222</v>
      </c>
      <c r="G1634" s="14" t="s">
        <v>223</v>
      </c>
      <c r="H1634" s="14" t="s">
        <v>224</v>
      </c>
      <c r="I1634" s="14" t="s">
        <v>225</v>
      </c>
      <c r="J1634" s="14" t="s">
        <v>226</v>
      </c>
      <c r="K1634" s="14" t="s">
        <v>227</v>
      </c>
      <c r="L1634" s="14" t="s">
        <v>228</v>
      </c>
      <c r="M1634" s="14" t="s">
        <v>229</v>
      </c>
      <c r="N1634" s="14" t="s">
        <v>213</v>
      </c>
      <c r="O1634" s="13"/>
      <c r="P1634" s="12"/>
      <c r="Q1634" s="14" t="s">
        <v>218</v>
      </c>
      <c r="R1634" s="14" t="s">
        <v>219</v>
      </c>
      <c r="S1634" s="14" t="s">
        <v>220</v>
      </c>
      <c r="T1634" s="14" t="s">
        <v>221</v>
      </c>
      <c r="U1634" s="14" t="s">
        <v>222</v>
      </c>
      <c r="V1634" s="14" t="s">
        <v>223</v>
      </c>
      <c r="W1634" s="14" t="s">
        <v>224</v>
      </c>
      <c r="X1634" s="14" t="s">
        <v>225</v>
      </c>
      <c r="Y1634" s="14" t="s">
        <v>226</v>
      </c>
      <c r="Z1634" s="14" t="s">
        <v>227</v>
      </c>
      <c r="AA1634" s="14" t="s">
        <v>228</v>
      </c>
      <c r="AB1634" s="14" t="s">
        <v>229</v>
      </c>
      <c r="AC1634" s="13"/>
      <c r="AD1634" s="12"/>
      <c r="AE1634" s="14" t="s">
        <v>218</v>
      </c>
      <c r="AF1634" s="14" t="s">
        <v>219</v>
      </c>
      <c r="AG1634" s="14" t="s">
        <v>220</v>
      </c>
      <c r="AH1634" s="14" t="s">
        <v>221</v>
      </c>
      <c r="AI1634" s="14" t="s">
        <v>222</v>
      </c>
      <c r="AJ1634" s="14" t="s">
        <v>223</v>
      </c>
      <c r="AK1634" s="14" t="s">
        <v>224</v>
      </c>
      <c r="AL1634" s="14" t="s">
        <v>225</v>
      </c>
      <c r="AM1634" s="14" t="s">
        <v>226</v>
      </c>
      <c r="AN1634" s="14" t="s">
        <v>227</v>
      </c>
      <c r="AO1634" s="14" t="s">
        <v>228</v>
      </c>
      <c r="AP1634" s="14" t="s">
        <v>229</v>
      </c>
      <c r="AQ1634" s="13"/>
    </row>
    <row r="1635" spans="1:43" x14ac:dyDescent="0.25">
      <c r="A1635" s="12" t="s">
        <v>230</v>
      </c>
      <c r="B1635">
        <v>392553</v>
      </c>
      <c r="C1635">
        <v>16534</v>
      </c>
      <c r="F1635" s="12"/>
      <c r="G1635" s="12"/>
      <c r="H1635" s="12"/>
      <c r="I1635" s="12"/>
      <c r="J1635" s="12"/>
      <c r="K1635" s="12"/>
      <c r="L1635" s="12"/>
      <c r="M1635" s="12"/>
      <c r="N1635" s="12">
        <v>3.6634621409977131</v>
      </c>
      <c r="O1635" s="13"/>
      <c r="P1635" s="12" t="s">
        <v>230</v>
      </c>
      <c r="Q1635" s="12">
        <f>B1635*$N1635</f>
        <v>1438103.0538350753</v>
      </c>
      <c r="R1635" s="12">
        <f t="shared" ref="R1635:R1639" si="890">C1635*$N1635</f>
        <v>60571.68303925619</v>
      </c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3"/>
      <c r="AD1635" s="12" t="s">
        <v>230</v>
      </c>
      <c r="AE1635" s="12">
        <f t="shared" ref="AE1635:AE1644" si="891">Q1635/$Q$1645</f>
        <v>3.6273875906970447E-2</v>
      </c>
      <c r="AF1635" s="12">
        <f t="shared" ref="AF1635:AF1644" si="892">R1635/$Q$1645</f>
        <v>1.5278249414622978E-3</v>
      </c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3"/>
    </row>
    <row r="1636" spans="1:43" x14ac:dyDescent="0.25">
      <c r="A1636" s="12" t="s">
        <v>231</v>
      </c>
      <c r="B1636">
        <v>3035286</v>
      </c>
      <c r="C1636">
        <v>60457</v>
      </c>
      <c r="F1636" s="12"/>
      <c r="G1636" s="12"/>
      <c r="H1636" s="12"/>
      <c r="I1636" s="12"/>
      <c r="J1636" s="12"/>
      <c r="K1636" s="12"/>
      <c r="L1636" s="12"/>
      <c r="M1636" s="12"/>
      <c r="N1636" s="12">
        <v>52.663271584675194</v>
      </c>
      <c r="O1636" s="13"/>
      <c r="P1636" s="12" t="s">
        <v>231</v>
      </c>
      <c r="Q1636" s="12">
        <f t="shared" ref="Q1636:Q1639" si="893">B1636*$N1636</f>
        <v>159848090.95516244</v>
      </c>
      <c r="R1636" s="12">
        <f t="shared" si="890"/>
        <v>3183863.410194708</v>
      </c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3"/>
      <c r="AD1636" s="12" t="s">
        <v>231</v>
      </c>
      <c r="AE1636" s="12">
        <f t="shared" si="891"/>
        <v>4.0319153761693141</v>
      </c>
      <c r="AF1636" s="12">
        <f t="shared" si="892"/>
        <v>8.0307920867117036E-2</v>
      </c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3"/>
    </row>
    <row r="1637" spans="1:43" x14ac:dyDescent="0.25">
      <c r="A1637" s="12" t="s">
        <v>232</v>
      </c>
      <c r="B1637">
        <v>2236275</v>
      </c>
      <c r="C1637">
        <v>26972</v>
      </c>
      <c r="F1637" s="12"/>
      <c r="G1637" s="12"/>
      <c r="H1637" s="12"/>
      <c r="I1637" s="12"/>
      <c r="J1637" s="12"/>
      <c r="K1637" s="12"/>
      <c r="L1637" s="12"/>
      <c r="M1637" s="12"/>
      <c r="N1637" s="12">
        <v>5.27428246560173</v>
      </c>
      <c r="O1637" s="13"/>
      <c r="P1637" s="12" t="s">
        <v>232</v>
      </c>
      <c r="Q1637" s="12">
        <f t="shared" si="893"/>
        <v>11794746.020763509</v>
      </c>
      <c r="R1637" s="12">
        <f t="shared" si="890"/>
        <v>142257.94666220987</v>
      </c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3"/>
      <c r="AD1637" s="12" t="s">
        <v>232</v>
      </c>
      <c r="AE1637" s="12">
        <f t="shared" si="891"/>
        <v>0.29750382100257655</v>
      </c>
      <c r="AF1637" s="12">
        <f t="shared" si="892"/>
        <v>3.5882317962153561E-3</v>
      </c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3"/>
    </row>
    <row r="1638" spans="1:43" x14ac:dyDescent="0.25">
      <c r="A1638" s="12" t="s">
        <v>233</v>
      </c>
      <c r="B1638">
        <v>4660969</v>
      </c>
      <c r="C1638">
        <v>108664</v>
      </c>
      <c r="F1638" s="12"/>
      <c r="G1638" s="12"/>
      <c r="H1638" s="12"/>
      <c r="I1638" s="12"/>
      <c r="J1638" s="12"/>
      <c r="K1638" s="12"/>
      <c r="L1638" s="12"/>
      <c r="M1638" s="12"/>
      <c r="N1638" s="12">
        <v>1</v>
      </c>
      <c r="O1638" s="13"/>
      <c r="P1638" s="12" t="s">
        <v>233</v>
      </c>
      <c r="Q1638" s="12">
        <f t="shared" si="893"/>
        <v>4660969</v>
      </c>
      <c r="R1638" s="12">
        <f t="shared" si="890"/>
        <v>108664</v>
      </c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3"/>
      <c r="AD1638" s="12" t="s">
        <v>233</v>
      </c>
      <c r="AE1638" s="12">
        <f t="shared" si="891"/>
        <v>0.11756557408133117</v>
      </c>
      <c r="AF1638" s="12">
        <f t="shared" si="892"/>
        <v>2.7408776033425175E-3</v>
      </c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3"/>
    </row>
    <row r="1639" spans="1:43" x14ac:dyDescent="0.25">
      <c r="A1639" s="12" t="s">
        <v>234</v>
      </c>
      <c r="B1639">
        <v>2176343</v>
      </c>
      <c r="C1639">
        <v>31006</v>
      </c>
      <c r="F1639" s="12"/>
      <c r="G1639" s="12"/>
      <c r="H1639" s="12"/>
      <c r="I1639" s="12"/>
      <c r="J1639" s="12"/>
      <c r="K1639" s="12"/>
      <c r="L1639" s="12"/>
      <c r="M1639" s="12"/>
      <c r="N1639" s="12">
        <v>9.4133004498598787</v>
      </c>
      <c r="O1639" s="13"/>
      <c r="P1639" s="12" t="s">
        <v>234</v>
      </c>
      <c r="Q1639" s="12">
        <f t="shared" si="893"/>
        <v>20486570.540949397</v>
      </c>
      <c r="R1639" s="12">
        <f t="shared" si="890"/>
        <v>291868.79374835541</v>
      </c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3"/>
      <c r="AD1639" s="12" t="s">
        <v>234</v>
      </c>
      <c r="AE1639" s="12">
        <f t="shared" si="891"/>
        <v>0.51674135283980716</v>
      </c>
      <c r="AF1639" s="12">
        <f t="shared" si="892"/>
        <v>7.3619288807651468E-3</v>
      </c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3"/>
    </row>
    <row r="1640" spans="1:43" x14ac:dyDescent="0.25">
      <c r="A1640" s="12" t="s">
        <v>235</v>
      </c>
      <c r="B1640">
        <v>6331652</v>
      </c>
      <c r="C1640">
        <v>187712</v>
      </c>
      <c r="F1640" s="12"/>
      <c r="G1640" s="12"/>
      <c r="H1640" s="12"/>
      <c r="I1640" s="12"/>
      <c r="J1640" s="12"/>
      <c r="K1640" s="12"/>
      <c r="L1640" s="12"/>
      <c r="M1640" s="12"/>
      <c r="N1640" s="12">
        <v>3.3537949993383345</v>
      </c>
      <c r="O1640" s="13"/>
      <c r="P1640" s="12" t="s">
        <v>235</v>
      </c>
      <c r="Q1640" s="12">
        <f t="shared" ref="Q1640:Q1644" si="894">B1640*$N1640</f>
        <v>21235062.815150563</v>
      </c>
      <c r="R1640" s="12">
        <f t="shared" ref="R1640:R1644" si="895">C1640*$N1640</f>
        <v>629547.56691579742</v>
      </c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3"/>
      <c r="AD1640" s="12" t="s">
        <v>235</v>
      </c>
      <c r="AE1640" s="12">
        <f t="shared" si="891"/>
        <v>0.53562088709800559</v>
      </c>
      <c r="AF1640" s="12">
        <f t="shared" si="892"/>
        <v>1.5879342067274201E-2</v>
      </c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3"/>
    </row>
    <row r="1641" spans="1:43" x14ac:dyDescent="0.25">
      <c r="A1641" s="12" t="s">
        <v>236</v>
      </c>
      <c r="B1641">
        <v>241511</v>
      </c>
      <c r="C1641">
        <v>14081</v>
      </c>
      <c r="F1641" s="12"/>
      <c r="G1641" s="12"/>
      <c r="H1641" s="12"/>
      <c r="I1641" s="12"/>
      <c r="J1641" s="12"/>
      <c r="K1641" s="12"/>
      <c r="L1641" s="12"/>
      <c r="M1641" s="12"/>
      <c r="N1641" s="12">
        <v>3.7705854651120836</v>
      </c>
      <c r="O1641" s="13"/>
      <c r="P1641" s="12" t="s">
        <v>236</v>
      </c>
      <c r="Q1641" s="12">
        <f t="shared" si="894"/>
        <v>910637.86626468448</v>
      </c>
      <c r="R1641" s="12">
        <f t="shared" si="895"/>
        <v>53093.613934243251</v>
      </c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3"/>
      <c r="AD1641" s="12" t="s">
        <v>236</v>
      </c>
      <c r="AE1641" s="12">
        <f t="shared" si="891"/>
        <v>2.2969400467500664E-2</v>
      </c>
      <c r="AF1641" s="12">
        <f t="shared" si="892"/>
        <v>1.3392024710380764E-3</v>
      </c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3"/>
    </row>
    <row r="1642" spans="1:43" x14ac:dyDescent="0.25">
      <c r="A1642" s="12" t="s">
        <v>237</v>
      </c>
      <c r="B1642">
        <v>2256090</v>
      </c>
      <c r="C1642">
        <v>28839</v>
      </c>
      <c r="F1642" s="12"/>
      <c r="G1642" s="12"/>
      <c r="H1642" s="12"/>
      <c r="I1642" s="12"/>
      <c r="J1642" s="12"/>
      <c r="K1642" s="12"/>
      <c r="L1642" s="12"/>
      <c r="M1642" s="12"/>
      <c r="N1642" s="12">
        <v>10.154589962199262</v>
      </c>
      <c r="O1642" s="13"/>
      <c r="P1642" s="12" t="s">
        <v>237</v>
      </c>
      <c r="Q1642" s="12">
        <f t="shared" si="894"/>
        <v>22909668.867818132</v>
      </c>
      <c r="R1642" s="12">
        <f t="shared" si="895"/>
        <v>292848.2199198645</v>
      </c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3"/>
      <c r="AD1642" s="12" t="s">
        <v>237</v>
      </c>
      <c r="AE1642" s="12">
        <f t="shared" si="891"/>
        <v>0.57786017724173644</v>
      </c>
      <c r="AF1642" s="12">
        <f t="shared" si="892"/>
        <v>7.38663335747884E-3</v>
      </c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3"/>
    </row>
    <row r="1643" spans="1:43" x14ac:dyDescent="0.25">
      <c r="A1643" s="12" t="s">
        <v>238</v>
      </c>
      <c r="B1643">
        <v>6814780</v>
      </c>
      <c r="C1643">
        <v>215474</v>
      </c>
      <c r="F1643" s="12"/>
      <c r="G1643" s="12"/>
      <c r="H1643" s="12"/>
      <c r="I1643" s="12"/>
      <c r="J1643" s="12"/>
      <c r="K1643" s="12"/>
      <c r="L1643" s="12"/>
      <c r="M1643" s="12"/>
      <c r="N1643" s="12">
        <v>2.4585723137428261</v>
      </c>
      <c r="O1643" s="13"/>
      <c r="P1643" s="12" t="s">
        <v>238</v>
      </c>
      <c r="Q1643" s="12">
        <f t="shared" si="894"/>
        <v>16754629.432248337</v>
      </c>
      <c r="R1643" s="12">
        <f t="shared" si="895"/>
        <v>529758.41073142167</v>
      </c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3"/>
      <c r="AD1643" s="12" t="s">
        <v>238</v>
      </c>
      <c r="AE1643" s="12">
        <f t="shared" si="891"/>
        <v>0.42260903853302684</v>
      </c>
      <c r="AF1643" s="12">
        <f t="shared" si="892"/>
        <v>1.336231836814474E-2</v>
      </c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3"/>
    </row>
    <row r="1644" spans="1:43" x14ac:dyDescent="0.25">
      <c r="A1644" s="12" t="s">
        <v>239</v>
      </c>
      <c r="B1644">
        <v>1175670</v>
      </c>
      <c r="C1644">
        <v>10663</v>
      </c>
      <c r="F1644" s="12"/>
      <c r="G1644" s="12"/>
      <c r="H1644" s="12"/>
      <c r="I1644" s="12"/>
      <c r="J1644" s="12"/>
      <c r="K1644" s="12"/>
      <c r="L1644" s="12"/>
      <c r="M1644" s="12"/>
      <c r="N1644" s="12">
        <v>5.7441821194253215</v>
      </c>
      <c r="O1644" s="13"/>
      <c r="P1644" s="12" t="s">
        <v>239</v>
      </c>
      <c r="Q1644" s="12">
        <f t="shared" si="894"/>
        <v>6753262.5923447674</v>
      </c>
      <c r="R1644" s="12">
        <f t="shared" si="895"/>
        <v>61250.2139394322</v>
      </c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3"/>
      <c r="AD1644" s="12" t="s">
        <v>239</v>
      </c>
      <c r="AE1644" s="12">
        <f t="shared" si="891"/>
        <v>0.17034037205374919</v>
      </c>
      <c r="AF1644" s="12">
        <f t="shared" si="892"/>
        <v>1.5449398106689187E-3</v>
      </c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3"/>
    </row>
    <row r="1645" spans="1:43" ht="15.75" x14ac:dyDescent="0.25">
      <c r="A1645" s="11" t="s">
        <v>240</v>
      </c>
      <c r="B1645" s="12">
        <f t="shared" ref="B1645:M1645" si="896">AVERAGE(B1635:B1639)</f>
        <v>2500285.2000000002</v>
      </c>
      <c r="C1645" s="12">
        <f t="shared" si="896"/>
        <v>48726.6</v>
      </c>
      <c r="D1645" s="12" t="e">
        <f t="shared" si="896"/>
        <v>#DIV/0!</v>
      </c>
      <c r="E1645" s="12" t="e">
        <f t="shared" si="896"/>
        <v>#DIV/0!</v>
      </c>
      <c r="F1645" s="12" t="e">
        <f t="shared" si="896"/>
        <v>#DIV/0!</v>
      </c>
      <c r="G1645" s="12" t="e">
        <f t="shared" si="896"/>
        <v>#DIV/0!</v>
      </c>
      <c r="H1645" s="12" t="e">
        <f t="shared" si="896"/>
        <v>#DIV/0!</v>
      </c>
      <c r="I1645" s="12" t="e">
        <f t="shared" si="896"/>
        <v>#DIV/0!</v>
      </c>
      <c r="J1645" s="12" t="e">
        <f t="shared" si="896"/>
        <v>#DIV/0!</v>
      </c>
      <c r="K1645" s="12" t="e">
        <f t="shared" si="896"/>
        <v>#DIV/0!</v>
      </c>
      <c r="L1645" s="12" t="e">
        <f t="shared" si="896"/>
        <v>#DIV/0!</v>
      </c>
      <c r="M1645" s="12" t="e">
        <f t="shared" si="896"/>
        <v>#DIV/0!</v>
      </c>
      <c r="N1645" s="12"/>
      <c r="O1645" s="13"/>
      <c r="P1645" s="11" t="s">
        <v>240</v>
      </c>
      <c r="Q1645" s="12">
        <f>AVERAGE(Q1635:Q1639)</f>
        <v>39645695.914142087</v>
      </c>
      <c r="R1645" s="12">
        <f>AVERAGE(R1635:R1639)</f>
        <v>757445.16672890598</v>
      </c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3"/>
      <c r="AD1645" s="11" t="s">
        <v>240</v>
      </c>
      <c r="AE1645" s="12">
        <f>AVERAGE(AE1635:AE1639)</f>
        <v>0.99999999999999978</v>
      </c>
      <c r="AF1645" s="12">
        <f>AVERAGE(AF1635:AF1639)</f>
        <v>1.9105356817780469E-2</v>
      </c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3"/>
    </row>
    <row r="1646" spans="1:43" ht="15.75" x14ac:dyDescent="0.25">
      <c r="A1646" s="11" t="s">
        <v>241</v>
      </c>
      <c r="B1646" s="12">
        <f>AVERAGE(B1640:B1644)</f>
        <v>3363940.6</v>
      </c>
      <c r="C1646" s="12">
        <f t="shared" ref="C1646:M1646" si="897">AVERAGE(C1640:C1644)</f>
        <v>91353.8</v>
      </c>
      <c r="D1646" s="12" t="e">
        <f t="shared" si="897"/>
        <v>#DIV/0!</v>
      </c>
      <c r="E1646" s="12" t="e">
        <f t="shared" si="897"/>
        <v>#DIV/0!</v>
      </c>
      <c r="F1646" s="12" t="e">
        <f t="shared" si="897"/>
        <v>#DIV/0!</v>
      </c>
      <c r="G1646" s="12" t="e">
        <f t="shared" si="897"/>
        <v>#DIV/0!</v>
      </c>
      <c r="H1646" s="12" t="e">
        <f t="shared" si="897"/>
        <v>#DIV/0!</v>
      </c>
      <c r="I1646" s="12" t="e">
        <f t="shared" si="897"/>
        <v>#DIV/0!</v>
      </c>
      <c r="J1646" s="12" t="e">
        <f t="shared" si="897"/>
        <v>#DIV/0!</v>
      </c>
      <c r="K1646" s="12" t="e">
        <f t="shared" si="897"/>
        <v>#DIV/0!</v>
      </c>
      <c r="L1646" s="12" t="e">
        <f t="shared" si="897"/>
        <v>#DIV/0!</v>
      </c>
      <c r="M1646" s="12" t="e">
        <f t="shared" si="897"/>
        <v>#DIV/0!</v>
      </c>
      <c r="N1646" s="12"/>
      <c r="O1646" s="13"/>
      <c r="P1646" s="11" t="s">
        <v>241</v>
      </c>
      <c r="Q1646" s="12">
        <f>AVERAGE(Q1640:Q1644)</f>
        <v>13712652.314765295</v>
      </c>
      <c r="R1646" s="12">
        <f t="shared" ref="R1646" si="898">AVERAGE(R1640:R1644)</f>
        <v>313299.60508815187</v>
      </c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3"/>
      <c r="AD1646" s="11" t="s">
        <v>241</v>
      </c>
      <c r="AE1646" s="12">
        <f>AVERAGE(AE1640:AE1644)</f>
        <v>0.34587997507880369</v>
      </c>
      <c r="AF1646" s="12">
        <f>AVERAGE(AF1640:AF1644)</f>
        <v>7.9024872149209557E-3</v>
      </c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3"/>
    </row>
    <row r="1647" spans="1:43" ht="15.75" x14ac:dyDescent="0.25">
      <c r="A1647" s="11"/>
      <c r="B1647" s="14"/>
      <c r="C1647" s="14"/>
      <c r="D1647" s="14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5"/>
      <c r="P1647" s="11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  <c r="AB1647" s="14"/>
      <c r="AC1647" s="15"/>
      <c r="AD1647" s="11" t="s">
        <v>242</v>
      </c>
      <c r="AE1647" s="14">
        <f t="shared" ref="AE1647:AP1647" si="899">TTEST(AE1635:AE1639,AE1640:AE1644,1,2)</f>
        <v>0.21014468940491682</v>
      </c>
      <c r="AF1647" s="14">
        <f t="shared" si="899"/>
        <v>0.24679677110452342</v>
      </c>
      <c r="AG1647" s="14" t="e">
        <f t="shared" si="899"/>
        <v>#DIV/0!</v>
      </c>
      <c r="AH1647" s="14" t="e">
        <f t="shared" si="899"/>
        <v>#DIV/0!</v>
      </c>
      <c r="AI1647" s="14" t="e">
        <f t="shared" si="899"/>
        <v>#DIV/0!</v>
      </c>
      <c r="AJ1647" s="14" t="e">
        <f t="shared" si="899"/>
        <v>#DIV/0!</v>
      </c>
      <c r="AK1647" s="14" t="e">
        <f t="shared" si="899"/>
        <v>#DIV/0!</v>
      </c>
      <c r="AL1647" s="14" t="e">
        <f t="shared" si="899"/>
        <v>#DIV/0!</v>
      </c>
      <c r="AM1647" s="14" t="e">
        <f t="shared" si="899"/>
        <v>#DIV/0!</v>
      </c>
      <c r="AN1647" s="14" t="e">
        <f t="shared" si="899"/>
        <v>#DIV/0!</v>
      </c>
      <c r="AO1647" s="14" t="e">
        <f t="shared" si="899"/>
        <v>#DIV/0!</v>
      </c>
      <c r="AP1647" s="14" t="e">
        <f t="shared" si="899"/>
        <v>#DIV/0!</v>
      </c>
      <c r="AQ1647" s="15"/>
    </row>
    <row r="1648" spans="1:43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</row>
    <row r="1649" spans="1:43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</row>
    <row r="1650" spans="1:43" ht="15.75" x14ac:dyDescent="0.25">
      <c r="A1650" s="11" t="s">
        <v>216</v>
      </c>
      <c r="B1650" s="17" t="s">
        <v>63</v>
      </c>
      <c r="C1650" s="17"/>
      <c r="D1650" s="17"/>
      <c r="E1650" s="17"/>
      <c r="F1650" s="17"/>
      <c r="G1650" s="17"/>
      <c r="H1650" s="17"/>
      <c r="I1650" s="17"/>
      <c r="J1650" s="17"/>
      <c r="K1650" s="17"/>
      <c r="L1650" s="17"/>
      <c r="M1650" s="12"/>
      <c r="N1650" s="12"/>
      <c r="O1650" s="13"/>
      <c r="P1650" s="11" t="s">
        <v>217</v>
      </c>
      <c r="Q1650" s="17" t="str">
        <f>B1650</f>
        <v>Methionine</v>
      </c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2"/>
      <c r="AC1650" s="13"/>
      <c r="AD1650" s="11" t="s">
        <v>214</v>
      </c>
      <c r="AE1650" s="17" t="str">
        <f>B1650</f>
        <v>Methionine</v>
      </c>
      <c r="AF1650" s="17"/>
      <c r="AG1650" s="17"/>
      <c r="AH1650" s="17"/>
      <c r="AI1650" s="17"/>
      <c r="AJ1650" s="17"/>
      <c r="AK1650" s="17"/>
      <c r="AL1650" s="17"/>
      <c r="AM1650" s="17"/>
      <c r="AN1650" s="17"/>
      <c r="AO1650" s="17"/>
      <c r="AP1650" s="12"/>
      <c r="AQ1650" s="13"/>
    </row>
    <row r="1651" spans="1:43" x14ac:dyDescent="0.25">
      <c r="A1651" s="12"/>
      <c r="B1651" s="14" t="s">
        <v>218</v>
      </c>
      <c r="C1651" s="14" t="s">
        <v>219</v>
      </c>
      <c r="D1651" s="14" t="s">
        <v>220</v>
      </c>
      <c r="E1651" s="14" t="s">
        <v>221</v>
      </c>
      <c r="F1651" s="14" t="s">
        <v>222</v>
      </c>
      <c r="G1651" s="14" t="s">
        <v>223</v>
      </c>
      <c r="H1651" s="14" t="s">
        <v>224</v>
      </c>
      <c r="I1651" s="14" t="s">
        <v>225</v>
      </c>
      <c r="J1651" s="14" t="s">
        <v>226</v>
      </c>
      <c r="K1651" s="14" t="s">
        <v>227</v>
      </c>
      <c r="L1651" s="14" t="s">
        <v>228</v>
      </c>
      <c r="M1651" s="14" t="s">
        <v>229</v>
      </c>
      <c r="N1651" s="14" t="s">
        <v>213</v>
      </c>
      <c r="O1651" s="13"/>
      <c r="P1651" s="12"/>
      <c r="Q1651" s="14" t="s">
        <v>218</v>
      </c>
      <c r="R1651" s="14" t="s">
        <v>219</v>
      </c>
      <c r="S1651" s="14" t="s">
        <v>220</v>
      </c>
      <c r="T1651" s="14" t="s">
        <v>221</v>
      </c>
      <c r="U1651" s="14" t="s">
        <v>222</v>
      </c>
      <c r="V1651" s="14" t="s">
        <v>223</v>
      </c>
      <c r="W1651" s="14" t="s">
        <v>224</v>
      </c>
      <c r="X1651" s="14" t="s">
        <v>225</v>
      </c>
      <c r="Y1651" s="14" t="s">
        <v>226</v>
      </c>
      <c r="Z1651" s="14" t="s">
        <v>227</v>
      </c>
      <c r="AA1651" s="14" t="s">
        <v>228</v>
      </c>
      <c r="AB1651" s="14" t="s">
        <v>229</v>
      </c>
      <c r="AC1651" s="13"/>
      <c r="AD1651" s="12"/>
      <c r="AE1651" s="14" t="s">
        <v>218</v>
      </c>
      <c r="AF1651" s="14" t="s">
        <v>219</v>
      </c>
      <c r="AG1651" s="14" t="s">
        <v>220</v>
      </c>
      <c r="AH1651" s="14" t="s">
        <v>221</v>
      </c>
      <c r="AI1651" s="14" t="s">
        <v>222</v>
      </c>
      <c r="AJ1651" s="14" t="s">
        <v>223</v>
      </c>
      <c r="AK1651" s="14" t="s">
        <v>224</v>
      </c>
      <c r="AL1651" s="14" t="s">
        <v>225</v>
      </c>
      <c r="AM1651" s="14" t="s">
        <v>226</v>
      </c>
      <c r="AN1651" s="14" t="s">
        <v>227</v>
      </c>
      <c r="AO1651" s="14" t="s">
        <v>228</v>
      </c>
      <c r="AP1651" s="14" t="s">
        <v>229</v>
      </c>
      <c r="AQ1651" s="13"/>
    </row>
    <row r="1652" spans="1:43" x14ac:dyDescent="0.25">
      <c r="A1652" s="12" t="s">
        <v>230</v>
      </c>
      <c r="B1652">
        <v>706799</v>
      </c>
      <c r="C1652">
        <v>31984</v>
      </c>
      <c r="E1652">
        <v>20100</v>
      </c>
      <c r="F1652" s="12"/>
      <c r="G1652" s="12"/>
      <c r="H1652" s="12"/>
      <c r="I1652" s="12"/>
      <c r="J1652" s="12"/>
      <c r="K1652" s="12"/>
      <c r="L1652" s="12"/>
      <c r="M1652" s="12"/>
      <c r="N1652" s="12">
        <v>3.6634621409977131</v>
      </c>
      <c r="O1652" s="13"/>
      <c r="P1652" s="12" t="s">
        <v>230</v>
      </c>
      <c r="Q1652" s="12">
        <f>B1652*$N1652</f>
        <v>2589331.3777950425</v>
      </c>
      <c r="R1652" s="12">
        <f t="shared" ref="R1652:R1656" si="900">C1652*$N1652</f>
        <v>117172.17311767086</v>
      </c>
      <c r="S1652" s="12"/>
      <c r="T1652" s="12">
        <f t="shared" ref="T1652:T1656" si="901">E1652*$N1652</f>
        <v>73635.589034054035</v>
      </c>
      <c r="U1652" s="12"/>
      <c r="V1652" s="12"/>
      <c r="W1652" s="12"/>
      <c r="X1652" s="12"/>
      <c r="Y1652" s="12"/>
      <c r="Z1652" s="12"/>
      <c r="AA1652" s="12"/>
      <c r="AB1652" s="12"/>
      <c r="AC1652" s="13"/>
      <c r="AD1652" s="12" t="s">
        <v>230</v>
      </c>
      <c r="AE1652" s="12">
        <f t="shared" ref="AE1652:AE1661" si="902">Q1652/$Q$1662</f>
        <v>2.1822959430952706E-3</v>
      </c>
      <c r="AF1652" s="12">
        <f t="shared" ref="AF1652:AF1661" si="903">R1652/$Q$1662</f>
        <v>9.8753044987272393E-5</v>
      </c>
      <c r="AG1652" s="12"/>
      <c r="AH1652" s="12">
        <f>T1652/$Q$1662</f>
        <v>6.2060286525893424E-5</v>
      </c>
      <c r="AI1652" s="12"/>
      <c r="AJ1652" s="12"/>
      <c r="AK1652" s="12"/>
      <c r="AL1652" s="12"/>
      <c r="AM1652" s="12"/>
      <c r="AN1652" s="12"/>
      <c r="AO1652" s="12"/>
      <c r="AP1652" s="12"/>
      <c r="AQ1652" s="13"/>
    </row>
    <row r="1653" spans="1:43" x14ac:dyDescent="0.25">
      <c r="A1653" s="12" t="s">
        <v>231</v>
      </c>
      <c r="B1653">
        <v>86653699</v>
      </c>
      <c r="C1653">
        <v>2987158</v>
      </c>
      <c r="F1653" s="12"/>
      <c r="G1653" s="12"/>
      <c r="H1653" s="12"/>
      <c r="I1653" s="12"/>
      <c r="J1653" s="12"/>
      <c r="K1653" s="12"/>
      <c r="L1653" s="12"/>
      <c r="M1653" s="12"/>
      <c r="N1653" s="12">
        <v>52.663271584675194</v>
      </c>
      <c r="O1653" s="13"/>
      <c r="P1653" s="12" t="s">
        <v>231</v>
      </c>
      <c r="Q1653" s="12">
        <f t="shared" ref="Q1653:Q1656" si="904">B1653*$N1653</f>
        <v>4563467284.2536974</v>
      </c>
      <c r="R1653" s="12">
        <f t="shared" si="900"/>
        <v>157313513.02033517</v>
      </c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3"/>
      <c r="AD1653" s="12" t="s">
        <v>231</v>
      </c>
      <c r="AE1653" s="12">
        <f t="shared" si="902"/>
        <v>3.8461033710391024</v>
      </c>
      <c r="AF1653" s="12">
        <f t="shared" si="903"/>
        <v>0.13258428187383461</v>
      </c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3"/>
    </row>
    <row r="1654" spans="1:43" x14ac:dyDescent="0.25">
      <c r="A1654" s="12" t="s">
        <v>232</v>
      </c>
      <c r="B1654">
        <v>64116330</v>
      </c>
      <c r="C1654">
        <v>2117904</v>
      </c>
      <c r="E1654">
        <v>20584</v>
      </c>
      <c r="F1654" s="12"/>
      <c r="G1654" s="12"/>
      <c r="H1654" s="12"/>
      <c r="I1654" s="12"/>
      <c r="J1654" s="12"/>
      <c r="K1654" s="12"/>
      <c r="L1654" s="12"/>
      <c r="M1654" s="12"/>
      <c r="N1654" s="12">
        <v>5.27428246560173</v>
      </c>
      <c r="O1654" s="13"/>
      <c r="P1654" s="12" t="s">
        <v>232</v>
      </c>
      <c r="Q1654" s="12">
        <f t="shared" si="904"/>
        <v>338167635.07773417</v>
      </c>
      <c r="R1654" s="12">
        <f t="shared" si="900"/>
        <v>11170423.931027766</v>
      </c>
      <c r="S1654" s="12"/>
      <c r="T1654" s="12">
        <f t="shared" si="901"/>
        <v>108565.830271946</v>
      </c>
      <c r="U1654" s="12"/>
      <c r="V1654" s="12"/>
      <c r="W1654" s="12"/>
      <c r="X1654" s="12"/>
      <c r="Y1654" s="12"/>
      <c r="Z1654" s="12"/>
      <c r="AA1654" s="12"/>
      <c r="AB1654" s="12"/>
      <c r="AC1654" s="13"/>
      <c r="AD1654" s="12" t="s">
        <v>232</v>
      </c>
      <c r="AE1654" s="12">
        <f t="shared" si="902"/>
        <v>0.28500865684665405</v>
      </c>
      <c r="AF1654" s="12">
        <f t="shared" si="903"/>
        <v>9.4144654625452837E-3</v>
      </c>
      <c r="AG1654" s="12"/>
      <c r="AH1654" s="12">
        <f>T1654/$Q$1662</f>
        <v>9.1499594448583171E-5</v>
      </c>
      <c r="AI1654" s="12"/>
      <c r="AJ1654" s="12"/>
      <c r="AK1654" s="12"/>
      <c r="AL1654" s="12"/>
      <c r="AM1654" s="12"/>
      <c r="AN1654" s="12"/>
      <c r="AO1654" s="12"/>
      <c r="AP1654" s="12"/>
      <c r="AQ1654" s="13"/>
    </row>
    <row r="1655" spans="1:43" x14ac:dyDescent="0.25">
      <c r="A1655" s="12" t="s">
        <v>233</v>
      </c>
      <c r="B1655">
        <v>196265435</v>
      </c>
      <c r="C1655">
        <v>6030017</v>
      </c>
      <c r="F1655" s="12"/>
      <c r="G1655" s="12"/>
      <c r="H1655" s="12"/>
      <c r="I1655" s="12"/>
      <c r="J1655" s="12"/>
      <c r="K1655" s="12"/>
      <c r="L1655" s="12"/>
      <c r="M1655" s="12"/>
      <c r="N1655" s="12">
        <v>1</v>
      </c>
      <c r="O1655" s="13"/>
      <c r="P1655" s="12" t="s">
        <v>233</v>
      </c>
      <c r="Q1655" s="12">
        <f t="shared" si="904"/>
        <v>196265435</v>
      </c>
      <c r="R1655" s="12">
        <f t="shared" si="900"/>
        <v>6030017</v>
      </c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3"/>
      <c r="AD1655" s="12" t="s">
        <v>233</v>
      </c>
      <c r="AE1655" s="12">
        <f t="shared" si="902"/>
        <v>0.16541307390908666</v>
      </c>
      <c r="AF1655" s="12">
        <f t="shared" si="903"/>
        <v>5.0821156954817285E-3</v>
      </c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3"/>
    </row>
    <row r="1656" spans="1:43" x14ac:dyDescent="0.25">
      <c r="A1656" s="12" t="s">
        <v>234</v>
      </c>
      <c r="B1656">
        <v>88395738</v>
      </c>
      <c r="C1656">
        <v>2942307</v>
      </c>
      <c r="E1656">
        <v>11466</v>
      </c>
      <c r="F1656" s="12"/>
      <c r="G1656" s="12"/>
      <c r="H1656" s="12"/>
      <c r="I1656" s="12"/>
      <c r="J1656" s="12"/>
      <c r="K1656" s="12"/>
      <c r="L1656" s="12"/>
      <c r="M1656" s="12"/>
      <c r="N1656" s="12">
        <v>9.4133004498598787</v>
      </c>
      <c r="O1656" s="13"/>
      <c r="P1656" s="12" t="s">
        <v>234</v>
      </c>
      <c r="Q1656" s="12">
        <f t="shared" si="904"/>
        <v>832095640.28109598</v>
      </c>
      <c r="R1656" s="12">
        <f t="shared" si="900"/>
        <v>27696819.806725871</v>
      </c>
      <c r="S1656" s="12"/>
      <c r="T1656" s="12">
        <f t="shared" si="901"/>
        <v>107932.90295809337</v>
      </c>
      <c r="U1656" s="12"/>
      <c r="V1656" s="12"/>
      <c r="W1656" s="12"/>
      <c r="X1656" s="12"/>
      <c r="Y1656" s="12"/>
      <c r="Z1656" s="12"/>
      <c r="AA1656" s="12"/>
      <c r="AB1656" s="12"/>
      <c r="AC1656" s="13"/>
      <c r="AD1656" s="12" t="s">
        <v>234</v>
      </c>
      <c r="AE1656" s="12">
        <f t="shared" si="902"/>
        <v>0.70129260226206269</v>
      </c>
      <c r="AF1656" s="12">
        <f t="shared" si="903"/>
        <v>2.334295950653054E-2</v>
      </c>
      <c r="AG1656" s="12"/>
      <c r="AH1656" s="12">
        <f>T1656/$Q$1662</f>
        <v>9.0966161485487115E-5</v>
      </c>
      <c r="AI1656" s="12"/>
      <c r="AJ1656" s="12"/>
      <c r="AK1656" s="12"/>
      <c r="AL1656" s="12"/>
      <c r="AM1656" s="12"/>
      <c r="AN1656" s="12"/>
      <c r="AO1656" s="12"/>
      <c r="AP1656" s="12"/>
      <c r="AQ1656" s="13"/>
    </row>
    <row r="1657" spans="1:43" x14ac:dyDescent="0.25">
      <c r="A1657" s="12" t="s">
        <v>235</v>
      </c>
      <c r="B1657">
        <v>220901378</v>
      </c>
      <c r="C1657">
        <v>8115144</v>
      </c>
      <c r="E1657">
        <v>19359</v>
      </c>
      <c r="F1657" s="12"/>
      <c r="G1657" s="12"/>
      <c r="H1657" s="12"/>
      <c r="I1657" s="12"/>
      <c r="J1657" s="12"/>
      <c r="K1657" s="12"/>
      <c r="L1657" s="12"/>
      <c r="M1657" s="12"/>
      <c r="N1657" s="12">
        <v>3.3537949993383345</v>
      </c>
      <c r="O1657" s="13"/>
      <c r="P1657" s="12" t="s">
        <v>235</v>
      </c>
      <c r="Q1657" s="12">
        <f t="shared" ref="Q1657:Q1661" si="905">B1657*$N1657</f>
        <v>740857936.88334715</v>
      </c>
      <c r="R1657" s="12">
        <f t="shared" ref="R1657:R1661" si="906">C1657*$N1657</f>
        <v>27216529.366110489</v>
      </c>
      <c r="S1657" s="12"/>
      <c r="T1657" s="12">
        <f t="shared" ref="T1657:T1661" si="907">E1657*$N1657</f>
        <v>64926.117392190819</v>
      </c>
      <c r="U1657" s="12"/>
      <c r="V1657" s="12"/>
      <c r="W1657" s="12"/>
      <c r="X1657" s="12"/>
      <c r="Y1657" s="12"/>
      <c r="Z1657" s="12"/>
      <c r="AA1657" s="12"/>
      <c r="AB1657" s="12"/>
      <c r="AC1657" s="13"/>
      <c r="AD1657" s="12" t="s">
        <v>235</v>
      </c>
      <c r="AE1657" s="12">
        <f t="shared" si="902"/>
        <v>0.6243972030521755</v>
      </c>
      <c r="AF1657" s="12">
        <f t="shared" si="903"/>
        <v>2.2938169339829305E-2</v>
      </c>
      <c r="AG1657" s="12"/>
      <c r="AH1657" s="12">
        <f>T1657/$Q$1662</f>
        <v>5.471991874078335E-5</v>
      </c>
      <c r="AI1657" s="12"/>
      <c r="AJ1657" s="12"/>
      <c r="AK1657" s="12"/>
      <c r="AL1657" s="12"/>
      <c r="AM1657" s="12"/>
      <c r="AN1657" s="12"/>
      <c r="AO1657" s="12"/>
      <c r="AP1657" s="12"/>
      <c r="AQ1657" s="13"/>
    </row>
    <row r="1658" spans="1:43" x14ac:dyDescent="0.25">
      <c r="A1658" s="12" t="s">
        <v>236</v>
      </c>
      <c r="B1658">
        <v>710864</v>
      </c>
      <c r="C1658">
        <v>33682</v>
      </c>
      <c r="F1658" s="12"/>
      <c r="G1658" s="12"/>
      <c r="H1658" s="12"/>
      <c r="I1658" s="12"/>
      <c r="J1658" s="12"/>
      <c r="K1658" s="12"/>
      <c r="L1658" s="12"/>
      <c r="M1658" s="12"/>
      <c r="N1658" s="12">
        <v>3.7705854651120836</v>
      </c>
      <c r="O1658" s="13"/>
      <c r="P1658" s="12" t="s">
        <v>236</v>
      </c>
      <c r="Q1658" s="12">
        <f t="shared" si="905"/>
        <v>2680373.4660714362</v>
      </c>
      <c r="R1658" s="12">
        <f t="shared" si="906"/>
        <v>127000.8596359052</v>
      </c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3"/>
      <c r="AD1658" s="12" t="s">
        <v>236</v>
      </c>
      <c r="AE1658" s="12">
        <f t="shared" si="902"/>
        <v>2.2590264773174615E-3</v>
      </c>
      <c r="AF1658" s="12">
        <f t="shared" si="903"/>
        <v>1.0703669029379283E-4</v>
      </c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3"/>
    </row>
    <row r="1659" spans="1:43" x14ac:dyDescent="0.25">
      <c r="A1659" s="12" t="s">
        <v>237</v>
      </c>
      <c r="B1659">
        <v>71761956</v>
      </c>
      <c r="C1659">
        <v>2355489</v>
      </c>
      <c r="E1659">
        <v>12523</v>
      </c>
      <c r="F1659" s="12"/>
      <c r="G1659" s="12"/>
      <c r="H1659" s="12"/>
      <c r="I1659" s="12"/>
      <c r="J1659" s="12"/>
      <c r="K1659" s="12"/>
      <c r="L1659" s="12"/>
      <c r="M1659" s="12"/>
      <c r="N1659" s="12">
        <v>10.154589962199262</v>
      </c>
      <c r="O1659" s="13"/>
      <c r="P1659" s="12" t="s">
        <v>237</v>
      </c>
      <c r="Q1659" s="12">
        <f t="shared" si="905"/>
        <v>728713238.0653851</v>
      </c>
      <c r="R1659" s="12">
        <f t="shared" si="906"/>
        <v>23919024.955470778</v>
      </c>
      <c r="S1659" s="12"/>
      <c r="T1659" s="12">
        <f t="shared" si="907"/>
        <v>127165.93009662136</v>
      </c>
      <c r="U1659" s="12"/>
      <c r="V1659" s="12"/>
      <c r="W1659" s="12"/>
      <c r="X1659" s="12"/>
      <c r="Y1659" s="12"/>
      <c r="Z1659" s="12"/>
      <c r="AA1659" s="12"/>
      <c r="AB1659" s="12"/>
      <c r="AC1659" s="13"/>
      <c r="AD1659" s="12" t="s">
        <v>237</v>
      </c>
      <c r="AE1659" s="12">
        <f t="shared" si="902"/>
        <v>0.61416161590877882</v>
      </c>
      <c r="AF1659" s="12">
        <f t="shared" si="903"/>
        <v>2.0159023124945948E-2</v>
      </c>
      <c r="AG1659" s="12"/>
      <c r="AH1659" s="12">
        <f>T1659/$Q$1662</f>
        <v>1.0717581215352655E-4</v>
      </c>
      <c r="AI1659" s="12"/>
      <c r="AJ1659" s="12"/>
      <c r="AK1659" s="12"/>
      <c r="AL1659" s="12"/>
      <c r="AM1659" s="12"/>
      <c r="AN1659" s="12"/>
      <c r="AO1659" s="12"/>
      <c r="AP1659" s="12"/>
      <c r="AQ1659" s="13"/>
    </row>
    <row r="1660" spans="1:43" x14ac:dyDescent="0.25">
      <c r="A1660" s="12" t="s">
        <v>238</v>
      </c>
      <c r="B1660">
        <v>206848629</v>
      </c>
      <c r="C1660">
        <v>8120830</v>
      </c>
      <c r="E1660">
        <v>34753</v>
      </c>
      <c r="F1660" s="12"/>
      <c r="G1660" s="12"/>
      <c r="H1660" s="12"/>
      <c r="I1660" s="12"/>
      <c r="J1660" s="12"/>
      <c r="K1660" s="12"/>
      <c r="L1660" s="12"/>
      <c r="M1660" s="12"/>
      <c r="N1660" s="12">
        <v>2.4585723137428261</v>
      </c>
      <c r="O1660" s="13"/>
      <c r="P1660" s="12" t="s">
        <v>238</v>
      </c>
      <c r="Q1660" s="12">
        <f t="shared" si="905"/>
        <v>508552312.39506143</v>
      </c>
      <c r="R1660" s="12">
        <f t="shared" si="906"/>
        <v>19965647.802612156</v>
      </c>
      <c r="S1660" s="12"/>
      <c r="T1660" s="12">
        <f t="shared" si="907"/>
        <v>85442.763619504432</v>
      </c>
      <c r="U1660" s="12"/>
      <c r="V1660" s="12"/>
      <c r="W1660" s="12"/>
      <c r="X1660" s="12"/>
      <c r="Y1660" s="12"/>
      <c r="Z1660" s="12"/>
      <c r="AA1660" s="12"/>
      <c r="AB1660" s="12"/>
      <c r="AC1660" s="13"/>
      <c r="AD1660" s="12" t="s">
        <v>238</v>
      </c>
      <c r="AE1660" s="12">
        <f t="shared" si="902"/>
        <v>0.42860935363805258</v>
      </c>
      <c r="AF1660" s="12">
        <f t="shared" si="903"/>
        <v>1.6827105473851155E-2</v>
      </c>
      <c r="AG1660" s="12"/>
      <c r="AH1660" s="12">
        <f>T1660/$Q$1662</f>
        <v>7.201140727397927E-5</v>
      </c>
      <c r="AI1660" s="12"/>
      <c r="AJ1660" s="12"/>
      <c r="AK1660" s="12"/>
      <c r="AL1660" s="12"/>
      <c r="AM1660" s="12"/>
      <c r="AN1660" s="12"/>
      <c r="AO1660" s="12"/>
      <c r="AP1660" s="12"/>
      <c r="AQ1660" s="13"/>
    </row>
    <row r="1661" spans="1:43" x14ac:dyDescent="0.25">
      <c r="A1661" s="12" t="s">
        <v>239</v>
      </c>
      <c r="B1661">
        <v>43363597</v>
      </c>
      <c r="C1661">
        <v>1162914</v>
      </c>
      <c r="E1661">
        <v>13300</v>
      </c>
      <c r="F1661" s="12"/>
      <c r="G1661" s="12"/>
      <c r="H1661" s="12"/>
      <c r="I1661" s="12"/>
      <c r="J1661" s="12"/>
      <c r="K1661" s="12"/>
      <c r="L1661" s="12"/>
      <c r="M1661" s="12"/>
      <c r="N1661" s="12">
        <v>5.7441821194253215</v>
      </c>
      <c r="O1661" s="13"/>
      <c r="P1661" s="12" t="s">
        <v>239</v>
      </c>
      <c r="Q1661" s="12">
        <f t="shared" si="905"/>
        <v>249088398.52136552</v>
      </c>
      <c r="R1661" s="12">
        <f t="shared" si="906"/>
        <v>6679989.8052293779</v>
      </c>
      <c r="S1661" s="12"/>
      <c r="T1661" s="12">
        <f t="shared" si="907"/>
        <v>76397.622188356778</v>
      </c>
      <c r="U1661" s="12"/>
      <c r="V1661" s="12"/>
      <c r="W1661" s="12"/>
      <c r="X1661" s="12"/>
      <c r="Y1661" s="12"/>
      <c r="Z1661" s="12"/>
      <c r="AA1661" s="12"/>
      <c r="AB1661" s="12"/>
      <c r="AC1661" s="13"/>
      <c r="AD1661" s="12" t="s">
        <v>239</v>
      </c>
      <c r="AE1661" s="12">
        <f t="shared" si="902"/>
        <v>0.2099324197075795</v>
      </c>
      <c r="AF1661" s="12">
        <f t="shared" si="903"/>
        <v>5.6299146478051643E-3</v>
      </c>
      <c r="AG1661" s="12"/>
      <c r="AH1661" s="12">
        <f>T1661/$Q$1662</f>
        <v>6.4388136023651524E-5</v>
      </c>
      <c r="AI1661" s="12"/>
      <c r="AJ1661" s="12"/>
      <c r="AK1661" s="12"/>
      <c r="AL1661" s="12"/>
      <c r="AM1661" s="12"/>
      <c r="AN1661" s="12"/>
      <c r="AO1661" s="12"/>
      <c r="AP1661" s="12"/>
      <c r="AQ1661" s="13"/>
    </row>
    <row r="1662" spans="1:43" ht="15.75" x14ac:dyDescent="0.25">
      <c r="A1662" s="11" t="s">
        <v>240</v>
      </c>
      <c r="B1662" s="12">
        <f t="shared" ref="B1662:M1662" si="908">AVERAGE(B1652:B1656)</f>
        <v>87227600.200000003</v>
      </c>
      <c r="C1662" s="12">
        <f t="shared" si="908"/>
        <v>2821874</v>
      </c>
      <c r="D1662" s="12" t="e">
        <f t="shared" si="908"/>
        <v>#DIV/0!</v>
      </c>
      <c r="E1662" s="12">
        <f t="shared" si="908"/>
        <v>17383.333333333332</v>
      </c>
      <c r="F1662" s="12" t="e">
        <f t="shared" si="908"/>
        <v>#DIV/0!</v>
      </c>
      <c r="G1662" s="12" t="e">
        <f t="shared" si="908"/>
        <v>#DIV/0!</v>
      </c>
      <c r="H1662" s="12" t="e">
        <f t="shared" si="908"/>
        <v>#DIV/0!</v>
      </c>
      <c r="I1662" s="12" t="e">
        <f t="shared" si="908"/>
        <v>#DIV/0!</v>
      </c>
      <c r="J1662" s="12" t="e">
        <f t="shared" si="908"/>
        <v>#DIV/0!</v>
      </c>
      <c r="K1662" s="12" t="e">
        <f t="shared" si="908"/>
        <v>#DIV/0!</v>
      </c>
      <c r="L1662" s="12" t="e">
        <f t="shared" si="908"/>
        <v>#DIV/0!</v>
      </c>
      <c r="M1662" s="12" t="e">
        <f t="shared" si="908"/>
        <v>#DIV/0!</v>
      </c>
      <c r="N1662" s="12"/>
      <c r="O1662" s="13"/>
      <c r="P1662" s="11" t="s">
        <v>240</v>
      </c>
      <c r="Q1662" s="12">
        <f>AVERAGE(Q1652:Q1656)</f>
        <v>1186517065.1980643</v>
      </c>
      <c r="R1662" s="12">
        <f>AVERAGE(R1652:R1656)</f>
        <v>40465589.186241291</v>
      </c>
      <c r="S1662" s="12"/>
      <c r="T1662" s="12">
        <f>AVERAGE(T1652:T1656)</f>
        <v>96711.440754697818</v>
      </c>
      <c r="U1662" s="12"/>
      <c r="V1662" s="12"/>
      <c r="W1662" s="12"/>
      <c r="X1662" s="12"/>
      <c r="Y1662" s="12"/>
      <c r="Z1662" s="12"/>
      <c r="AA1662" s="12"/>
      <c r="AB1662" s="12"/>
      <c r="AC1662" s="13"/>
      <c r="AD1662" s="11" t="s">
        <v>240</v>
      </c>
      <c r="AE1662" s="12">
        <f>AVERAGE(AE1652:AE1656)</f>
        <v>1.0000000000000004</v>
      </c>
      <c r="AF1662" s="12">
        <f>AVERAGE(AF1652:AF1656)</f>
        <v>3.4104515116675886E-2</v>
      </c>
      <c r="AG1662" s="12"/>
      <c r="AH1662" s="12">
        <f>AVERAGE(AH1652:AH1656)</f>
        <v>8.1508680819987903E-5</v>
      </c>
      <c r="AI1662" s="12"/>
      <c r="AJ1662" s="12"/>
      <c r="AK1662" s="12"/>
      <c r="AL1662" s="12"/>
      <c r="AM1662" s="12"/>
      <c r="AN1662" s="12"/>
      <c r="AO1662" s="12"/>
      <c r="AP1662" s="12"/>
      <c r="AQ1662" s="13"/>
    </row>
    <row r="1663" spans="1:43" ht="15.75" x14ac:dyDescent="0.25">
      <c r="A1663" s="11" t="s">
        <v>241</v>
      </c>
      <c r="B1663" s="12">
        <f>AVERAGE(B1657:B1661)</f>
        <v>108717284.8</v>
      </c>
      <c r="C1663" s="12">
        <f t="shared" ref="C1663:M1663" si="909">AVERAGE(C1657:C1661)</f>
        <v>3957611.8</v>
      </c>
      <c r="D1663" s="12" t="e">
        <f t="shared" si="909"/>
        <v>#DIV/0!</v>
      </c>
      <c r="E1663" s="12">
        <f t="shared" si="909"/>
        <v>19983.75</v>
      </c>
      <c r="F1663" s="12" t="e">
        <f t="shared" si="909"/>
        <v>#DIV/0!</v>
      </c>
      <c r="G1663" s="12" t="e">
        <f t="shared" si="909"/>
        <v>#DIV/0!</v>
      </c>
      <c r="H1663" s="12" t="e">
        <f t="shared" si="909"/>
        <v>#DIV/0!</v>
      </c>
      <c r="I1663" s="12" t="e">
        <f t="shared" si="909"/>
        <v>#DIV/0!</v>
      </c>
      <c r="J1663" s="12" t="e">
        <f t="shared" si="909"/>
        <v>#DIV/0!</v>
      </c>
      <c r="K1663" s="12" t="e">
        <f t="shared" si="909"/>
        <v>#DIV/0!</v>
      </c>
      <c r="L1663" s="12" t="e">
        <f t="shared" si="909"/>
        <v>#DIV/0!</v>
      </c>
      <c r="M1663" s="12" t="e">
        <f t="shared" si="909"/>
        <v>#DIV/0!</v>
      </c>
      <c r="N1663" s="12"/>
      <c r="O1663" s="13"/>
      <c r="P1663" s="11" t="s">
        <v>241</v>
      </c>
      <c r="Q1663" s="12">
        <f>AVERAGE(Q1657:Q1661)</f>
        <v>445978451.8662461</v>
      </c>
      <c r="R1663" s="12">
        <f t="shared" ref="R1663:T1663" si="910">AVERAGE(R1657:R1661)</f>
        <v>15581638.557811741</v>
      </c>
      <c r="S1663" s="12"/>
      <c r="T1663" s="12">
        <f t="shared" si="910"/>
        <v>88483.108324168352</v>
      </c>
      <c r="U1663" s="12"/>
      <c r="V1663" s="12"/>
      <c r="W1663" s="12"/>
      <c r="X1663" s="12"/>
      <c r="Y1663" s="12"/>
      <c r="Z1663" s="12"/>
      <c r="AA1663" s="12"/>
      <c r="AB1663" s="12"/>
      <c r="AC1663" s="13"/>
      <c r="AD1663" s="11" t="s">
        <v>241</v>
      </c>
      <c r="AE1663" s="12">
        <f>AVERAGE(AE1657:AE1661)</f>
        <v>0.3758719237567808</v>
      </c>
      <c r="AF1663" s="12">
        <f>AVERAGE(AF1657:AF1661)</f>
        <v>1.3132249855345075E-2</v>
      </c>
      <c r="AG1663" s="12"/>
      <c r="AH1663" s="12">
        <f>AVERAGE(AH1657:AH1661)</f>
        <v>7.4573818547985177E-5</v>
      </c>
      <c r="AI1663" s="12"/>
      <c r="AJ1663" s="12"/>
      <c r="AK1663" s="12"/>
      <c r="AL1663" s="12"/>
      <c r="AM1663" s="12"/>
      <c r="AN1663" s="12"/>
      <c r="AO1663" s="12"/>
      <c r="AP1663" s="12"/>
      <c r="AQ1663" s="13"/>
    </row>
    <row r="1664" spans="1:43" ht="15.75" x14ac:dyDescent="0.25">
      <c r="A1664" s="11"/>
      <c r="B1664" s="14"/>
      <c r="C1664" s="14"/>
      <c r="D1664" s="14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5"/>
      <c r="P1664" s="11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  <c r="AB1664" s="14"/>
      <c r="AC1664" s="15"/>
      <c r="AD1664" s="11" t="s">
        <v>242</v>
      </c>
      <c r="AE1664" s="14">
        <f t="shared" ref="AE1664:AP1664" si="911">TTEST(AE1652:AE1656,AE1657:AE1661,1,2)</f>
        <v>0.20896192661574736</v>
      </c>
      <c r="AF1664" s="14">
        <f t="shared" si="911"/>
        <v>0.21563533530952411</v>
      </c>
      <c r="AG1664" s="14" t="e">
        <f t="shared" si="911"/>
        <v>#DIV/0!</v>
      </c>
      <c r="AH1664" s="14">
        <f t="shared" si="911"/>
        <v>0.33935043492491279</v>
      </c>
      <c r="AI1664" s="14" t="e">
        <f t="shared" si="911"/>
        <v>#DIV/0!</v>
      </c>
      <c r="AJ1664" s="14" t="e">
        <f t="shared" si="911"/>
        <v>#DIV/0!</v>
      </c>
      <c r="AK1664" s="14" t="e">
        <f t="shared" si="911"/>
        <v>#DIV/0!</v>
      </c>
      <c r="AL1664" s="14" t="e">
        <f t="shared" si="911"/>
        <v>#DIV/0!</v>
      </c>
      <c r="AM1664" s="14" t="e">
        <f t="shared" si="911"/>
        <v>#DIV/0!</v>
      </c>
      <c r="AN1664" s="14" t="e">
        <f t="shared" si="911"/>
        <v>#DIV/0!</v>
      </c>
      <c r="AO1664" s="14" t="e">
        <f t="shared" si="911"/>
        <v>#DIV/0!</v>
      </c>
      <c r="AP1664" s="14" t="e">
        <f t="shared" si="911"/>
        <v>#DIV/0!</v>
      </c>
      <c r="AQ1664" s="15"/>
    </row>
    <row r="1665" spans="1:43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</row>
    <row r="1666" spans="1:43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</row>
    <row r="1667" spans="1:43" ht="15.75" x14ac:dyDescent="0.25">
      <c r="A1667" s="11" t="s">
        <v>216</v>
      </c>
      <c r="B1667" s="17" t="s">
        <v>263</v>
      </c>
      <c r="C1667" s="17"/>
      <c r="D1667" s="17"/>
      <c r="E1667" s="17"/>
      <c r="F1667" s="17"/>
      <c r="G1667" s="17"/>
      <c r="H1667" s="17"/>
      <c r="I1667" s="17"/>
      <c r="J1667" s="17"/>
      <c r="K1667" s="17"/>
      <c r="L1667" s="17"/>
      <c r="M1667" s="12"/>
      <c r="N1667" s="12"/>
      <c r="O1667" s="13"/>
      <c r="P1667" s="11" t="s">
        <v>217</v>
      </c>
      <c r="Q1667" s="17" t="str">
        <f>B1667</f>
        <v>Dimethyl-L-arginine</v>
      </c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2"/>
      <c r="AC1667" s="13"/>
      <c r="AD1667" s="11" t="s">
        <v>214</v>
      </c>
      <c r="AE1667" s="17" t="str">
        <f>B1667</f>
        <v>Dimethyl-L-arginine</v>
      </c>
      <c r="AF1667" s="17"/>
      <c r="AG1667" s="17"/>
      <c r="AH1667" s="17"/>
      <c r="AI1667" s="17"/>
      <c r="AJ1667" s="17"/>
      <c r="AK1667" s="17"/>
      <c r="AL1667" s="17"/>
      <c r="AM1667" s="17"/>
      <c r="AN1667" s="17"/>
      <c r="AO1667" s="17"/>
      <c r="AP1667" s="12"/>
      <c r="AQ1667" s="13"/>
    </row>
    <row r="1668" spans="1:43" x14ac:dyDescent="0.25">
      <c r="A1668" s="12"/>
      <c r="B1668" s="14" t="s">
        <v>218</v>
      </c>
      <c r="C1668" s="14" t="s">
        <v>219</v>
      </c>
      <c r="D1668" s="14" t="s">
        <v>220</v>
      </c>
      <c r="E1668" s="14" t="s">
        <v>221</v>
      </c>
      <c r="F1668" s="14" t="s">
        <v>222</v>
      </c>
      <c r="G1668" s="14" t="s">
        <v>223</v>
      </c>
      <c r="H1668" s="14" t="s">
        <v>224</v>
      </c>
      <c r="I1668" s="14" t="s">
        <v>225</v>
      </c>
      <c r="J1668" s="14" t="s">
        <v>226</v>
      </c>
      <c r="K1668" s="14" t="s">
        <v>227</v>
      </c>
      <c r="L1668" s="14" t="s">
        <v>228</v>
      </c>
      <c r="M1668" s="14" t="s">
        <v>229</v>
      </c>
      <c r="N1668" s="14" t="s">
        <v>213</v>
      </c>
      <c r="O1668" s="13"/>
      <c r="P1668" s="12"/>
      <c r="Q1668" s="14" t="s">
        <v>218</v>
      </c>
      <c r="R1668" s="14" t="s">
        <v>219</v>
      </c>
      <c r="S1668" s="14" t="s">
        <v>220</v>
      </c>
      <c r="T1668" s="14" t="s">
        <v>221</v>
      </c>
      <c r="U1668" s="14" t="s">
        <v>222</v>
      </c>
      <c r="V1668" s="14" t="s">
        <v>223</v>
      </c>
      <c r="W1668" s="14" t="s">
        <v>224</v>
      </c>
      <c r="X1668" s="14" t="s">
        <v>225</v>
      </c>
      <c r="Y1668" s="14" t="s">
        <v>226</v>
      </c>
      <c r="Z1668" s="14" t="s">
        <v>227</v>
      </c>
      <c r="AA1668" s="14" t="s">
        <v>228</v>
      </c>
      <c r="AB1668" s="14" t="s">
        <v>229</v>
      </c>
      <c r="AC1668" s="13"/>
      <c r="AD1668" s="12"/>
      <c r="AE1668" s="14" t="s">
        <v>218</v>
      </c>
      <c r="AF1668" s="14" t="s">
        <v>219</v>
      </c>
      <c r="AG1668" s="14" t="s">
        <v>220</v>
      </c>
      <c r="AH1668" s="14" t="s">
        <v>221</v>
      </c>
      <c r="AI1668" s="14" t="s">
        <v>222</v>
      </c>
      <c r="AJ1668" s="14" t="s">
        <v>223</v>
      </c>
      <c r="AK1668" s="14" t="s">
        <v>224</v>
      </c>
      <c r="AL1668" s="14" t="s">
        <v>225</v>
      </c>
      <c r="AM1668" s="14" t="s">
        <v>226</v>
      </c>
      <c r="AN1668" s="14" t="s">
        <v>227</v>
      </c>
      <c r="AO1668" s="14" t="s">
        <v>228</v>
      </c>
      <c r="AP1668" s="14" t="s">
        <v>229</v>
      </c>
      <c r="AQ1668" s="13"/>
    </row>
    <row r="1669" spans="1:43" x14ac:dyDescent="0.25">
      <c r="A1669" s="12" t="s">
        <v>230</v>
      </c>
      <c r="B1669">
        <v>47479</v>
      </c>
      <c r="F1669" s="12"/>
      <c r="G1669" s="12"/>
      <c r="H1669" s="12"/>
      <c r="I1669" s="12"/>
      <c r="J1669" s="12"/>
      <c r="K1669" s="12"/>
      <c r="L1669" s="12"/>
      <c r="M1669" s="12"/>
      <c r="N1669" s="12">
        <v>3.6634621409977131</v>
      </c>
      <c r="O1669" s="13"/>
      <c r="P1669" s="12" t="s">
        <v>230</v>
      </c>
      <c r="Q1669" s="12">
        <f>B1669*$N1669</f>
        <v>173937.51899243041</v>
      </c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3"/>
      <c r="AD1669" s="12" t="s">
        <v>230</v>
      </c>
      <c r="AE1669" s="12">
        <f t="shared" ref="AE1669:AE1678" si="912">Q1669/$Q$1679</f>
        <v>1.0208106426598917E-2</v>
      </c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3"/>
    </row>
    <row r="1670" spans="1:43" x14ac:dyDescent="0.25">
      <c r="A1670" s="12" t="s">
        <v>231</v>
      </c>
      <c r="B1670">
        <v>1160773</v>
      </c>
      <c r="C1670">
        <v>55108</v>
      </c>
      <c r="F1670" s="12"/>
      <c r="G1670" s="12"/>
      <c r="H1670" s="12"/>
      <c r="I1670" s="12"/>
      <c r="J1670" s="12"/>
      <c r="K1670" s="12"/>
      <c r="L1670" s="12"/>
      <c r="M1670" s="12"/>
      <c r="N1670" s="12">
        <v>52.663271584675194</v>
      </c>
      <c r="O1670" s="13"/>
      <c r="P1670" s="12" t="s">
        <v>231</v>
      </c>
      <c r="Q1670" s="12">
        <f t="shared" ref="Q1670:Q1673" si="913">B1670*$N1670</f>
        <v>61130103.747158177</v>
      </c>
      <c r="R1670" s="12">
        <f t="shared" ref="R1670:R1673" si="914">C1670*$N1670</f>
        <v>2902167.5704882806</v>
      </c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3"/>
      <c r="AD1670" s="12" t="s">
        <v>231</v>
      </c>
      <c r="AE1670" s="12">
        <f t="shared" si="912"/>
        <v>3.5876250767218356</v>
      </c>
      <c r="AF1670" s="12">
        <f>R1670/$Q$1679</f>
        <v>0.17032343337412822</v>
      </c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3"/>
    </row>
    <row r="1671" spans="1:43" x14ac:dyDescent="0.25">
      <c r="A1671" s="12" t="s">
        <v>232</v>
      </c>
      <c r="B1671">
        <v>1134315</v>
      </c>
      <c r="C1671">
        <v>56452</v>
      </c>
      <c r="F1671" s="12"/>
      <c r="G1671" s="12"/>
      <c r="H1671" s="12"/>
      <c r="I1671" s="12"/>
      <c r="J1671" s="12"/>
      <c r="K1671" s="12"/>
      <c r="L1671" s="12"/>
      <c r="M1671" s="12"/>
      <c r="N1671" s="12">
        <v>5.27428246560173</v>
      </c>
      <c r="O1671" s="13"/>
      <c r="P1671" s="12" t="s">
        <v>232</v>
      </c>
      <c r="Q1671" s="12">
        <f t="shared" si="913"/>
        <v>5982697.7149690259</v>
      </c>
      <c r="R1671" s="12">
        <f t="shared" si="914"/>
        <v>297743.79374814883</v>
      </c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3"/>
      <c r="AD1671" s="12" t="s">
        <v>232</v>
      </c>
      <c r="AE1671" s="12">
        <f t="shared" si="912"/>
        <v>0.35111467236250371</v>
      </c>
      <c r="AF1671" s="12">
        <f>R1671/$Q$1679</f>
        <v>1.7474092720459536E-2</v>
      </c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3"/>
    </row>
    <row r="1672" spans="1:43" x14ac:dyDescent="0.25">
      <c r="A1672" s="12" t="s">
        <v>233</v>
      </c>
      <c r="B1672">
        <v>6404134</v>
      </c>
      <c r="C1672">
        <v>268945</v>
      </c>
      <c r="F1672" s="12"/>
      <c r="G1672" s="12"/>
      <c r="H1672" s="12"/>
      <c r="I1672" s="12"/>
      <c r="J1672" s="12"/>
      <c r="K1672" s="12"/>
      <c r="L1672" s="12"/>
      <c r="M1672" s="12"/>
      <c r="N1672" s="12">
        <v>1</v>
      </c>
      <c r="O1672" s="13"/>
      <c r="P1672" s="12" t="s">
        <v>233</v>
      </c>
      <c r="Q1672" s="12">
        <f t="shared" si="913"/>
        <v>6404134</v>
      </c>
      <c r="R1672" s="12">
        <f t="shared" si="914"/>
        <v>268945</v>
      </c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3"/>
      <c r="AD1672" s="12" t="s">
        <v>233</v>
      </c>
      <c r="AE1672" s="12">
        <f t="shared" si="912"/>
        <v>0.37584807361225869</v>
      </c>
      <c r="AF1672" s="12">
        <f>R1672/$Q$1679</f>
        <v>1.5783938961559659E-2</v>
      </c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3"/>
    </row>
    <row r="1673" spans="1:43" x14ac:dyDescent="0.25">
      <c r="A1673" s="12" t="s">
        <v>234</v>
      </c>
      <c r="B1673">
        <v>1222197</v>
      </c>
      <c r="C1673">
        <v>79270</v>
      </c>
      <c r="F1673" s="12"/>
      <c r="G1673" s="12"/>
      <c r="H1673" s="12"/>
      <c r="I1673" s="12"/>
      <c r="J1673" s="12"/>
      <c r="K1673" s="12"/>
      <c r="L1673" s="12"/>
      <c r="M1673" s="12"/>
      <c r="N1673" s="12">
        <v>9.4133004498598787</v>
      </c>
      <c r="O1673" s="13"/>
      <c r="P1673" s="12" t="s">
        <v>234</v>
      </c>
      <c r="Q1673" s="12">
        <f t="shared" si="913"/>
        <v>11504907.569917394</v>
      </c>
      <c r="R1673" s="12">
        <f t="shared" si="914"/>
        <v>746192.32666039257</v>
      </c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3"/>
      <c r="AD1673" s="12" t="s">
        <v>234</v>
      </c>
      <c r="AE1673" s="12">
        <f t="shared" si="912"/>
        <v>0.67520407087680312</v>
      </c>
      <c r="AF1673" s="12">
        <f>R1673/$Q$1679</f>
        <v>4.3792798295531885E-2</v>
      </c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3"/>
    </row>
    <row r="1674" spans="1:43" x14ac:dyDescent="0.25">
      <c r="A1674" s="12" t="s">
        <v>235</v>
      </c>
      <c r="B1674">
        <v>5274515</v>
      </c>
      <c r="C1674">
        <v>235674</v>
      </c>
      <c r="F1674" s="12"/>
      <c r="G1674" s="12"/>
      <c r="H1674" s="12"/>
      <c r="I1674" s="12"/>
      <c r="J1674" s="12"/>
      <c r="K1674" s="12"/>
      <c r="L1674" s="12"/>
      <c r="M1674" s="12"/>
      <c r="N1674" s="12">
        <v>3.3537949993383345</v>
      </c>
      <c r="O1674" s="13"/>
      <c r="P1674" s="12" t="s">
        <v>235</v>
      </c>
      <c r="Q1674" s="12">
        <f t="shared" ref="Q1674:Q1678" si="915">B1674*$N1674</f>
        <v>17689642.030935034</v>
      </c>
      <c r="R1674" s="12">
        <f t="shared" ref="R1674:R1678" si="916">C1674*$N1674</f>
        <v>790402.28267406265</v>
      </c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3"/>
      <c r="AD1674" s="12" t="s">
        <v>235</v>
      </c>
      <c r="AE1674" s="12">
        <f t="shared" si="912"/>
        <v>1.0381759470081944</v>
      </c>
      <c r="AF1674" s="12">
        <f>R1674/$Q$1679</f>
        <v>4.6387407777816393E-2</v>
      </c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3"/>
    </row>
    <row r="1675" spans="1:43" x14ac:dyDescent="0.25">
      <c r="A1675" s="12" t="s">
        <v>236</v>
      </c>
      <c r="B1675">
        <v>12374</v>
      </c>
      <c r="F1675" s="12"/>
      <c r="G1675" s="12"/>
      <c r="H1675" s="12"/>
      <c r="I1675" s="12"/>
      <c r="J1675" s="12"/>
      <c r="K1675" s="12"/>
      <c r="L1675" s="12"/>
      <c r="M1675" s="12"/>
      <c r="N1675" s="12">
        <v>3.7705854651120836</v>
      </c>
      <c r="O1675" s="13"/>
      <c r="P1675" s="12" t="s">
        <v>236</v>
      </c>
      <c r="Q1675" s="12">
        <f t="shared" si="915"/>
        <v>46657.224545296922</v>
      </c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3"/>
      <c r="AD1675" s="12" t="s">
        <v>236</v>
      </c>
      <c r="AE1675" s="12">
        <f t="shared" si="912"/>
        <v>2.7382356405166474E-3</v>
      </c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3"/>
    </row>
    <row r="1676" spans="1:43" x14ac:dyDescent="0.25">
      <c r="A1676" s="12" t="s">
        <v>237</v>
      </c>
      <c r="B1676">
        <v>1045884</v>
      </c>
      <c r="C1676">
        <v>57602</v>
      </c>
      <c r="F1676" s="12"/>
      <c r="G1676" s="12"/>
      <c r="H1676" s="12"/>
      <c r="I1676" s="12"/>
      <c r="J1676" s="12"/>
      <c r="K1676" s="12"/>
      <c r="L1676" s="12"/>
      <c r="M1676" s="12"/>
      <c r="N1676" s="12">
        <v>10.154589962199262</v>
      </c>
      <c r="O1676" s="13"/>
      <c r="P1676" s="12" t="s">
        <v>237</v>
      </c>
      <c r="Q1676" s="12">
        <f t="shared" si="915"/>
        <v>10620523.168024814</v>
      </c>
      <c r="R1676" s="12">
        <f t="shared" si="916"/>
        <v>584924.69100260187</v>
      </c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3"/>
      <c r="AD1676" s="12" t="s">
        <v>237</v>
      </c>
      <c r="AE1676" s="12">
        <f t="shared" si="912"/>
        <v>0.62330100735813598</v>
      </c>
      <c r="AF1676" s="12">
        <f>R1676/$Q$1679</f>
        <v>3.4328266448137024E-2</v>
      </c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3"/>
    </row>
    <row r="1677" spans="1:43" x14ac:dyDescent="0.25">
      <c r="A1677" s="12" t="s">
        <v>238</v>
      </c>
      <c r="B1677">
        <v>10858847</v>
      </c>
      <c r="C1677">
        <v>512744</v>
      </c>
      <c r="F1677" s="12"/>
      <c r="G1677" s="12"/>
      <c r="H1677" s="12"/>
      <c r="I1677" s="12"/>
      <c r="J1677" s="12"/>
      <c r="K1677" s="12"/>
      <c r="L1677" s="12"/>
      <c r="M1677" s="12"/>
      <c r="N1677" s="12">
        <v>2.4585723137428261</v>
      </c>
      <c r="O1677" s="13"/>
      <c r="P1677" s="12" t="s">
        <v>238</v>
      </c>
      <c r="Q1677" s="12">
        <f t="shared" si="915"/>
        <v>26697260.593369346</v>
      </c>
      <c r="R1677" s="12">
        <f t="shared" si="916"/>
        <v>1260618.2024377517</v>
      </c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3"/>
      <c r="AD1677" s="12" t="s">
        <v>238</v>
      </c>
      <c r="AE1677" s="12">
        <f t="shared" si="912"/>
        <v>1.5668182403338742</v>
      </c>
      <c r="AF1677" s="12">
        <f>R1677/$Q$1679</f>
        <v>7.3983605425304549E-2</v>
      </c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3"/>
    </row>
    <row r="1678" spans="1:43" x14ac:dyDescent="0.25">
      <c r="A1678" s="12" t="s">
        <v>239</v>
      </c>
      <c r="B1678">
        <v>597754</v>
      </c>
      <c r="C1678">
        <v>28647</v>
      </c>
      <c r="F1678" s="12"/>
      <c r="G1678" s="12"/>
      <c r="H1678" s="12"/>
      <c r="I1678" s="12"/>
      <c r="J1678" s="12"/>
      <c r="K1678" s="12"/>
      <c r="L1678" s="12"/>
      <c r="M1678" s="12"/>
      <c r="N1678" s="12">
        <v>5.7441821194253215</v>
      </c>
      <c r="O1678" s="13"/>
      <c r="P1678" s="12" t="s">
        <v>239</v>
      </c>
      <c r="Q1678" s="12">
        <f t="shared" si="915"/>
        <v>3433607.8386149635</v>
      </c>
      <c r="R1678" s="12">
        <f t="shared" si="916"/>
        <v>164553.5851751772</v>
      </c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3"/>
      <c r="AD1678" s="12" t="s">
        <v>239</v>
      </c>
      <c r="AE1678" s="12">
        <f t="shared" si="912"/>
        <v>0.20151278715957305</v>
      </c>
      <c r="AF1678" s="12">
        <f>R1678/$Q$1679</f>
        <v>9.6573788109494702E-3</v>
      </c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3"/>
    </row>
    <row r="1679" spans="1:43" ht="15.75" x14ac:dyDescent="0.25">
      <c r="A1679" s="11" t="s">
        <v>240</v>
      </c>
      <c r="B1679" s="12">
        <f t="shared" ref="B1679:M1679" si="917">AVERAGE(B1669:B1673)</f>
        <v>1993779.6</v>
      </c>
      <c r="C1679" s="12">
        <f t="shared" si="917"/>
        <v>114943.75</v>
      </c>
      <c r="D1679" s="12" t="e">
        <f t="shared" si="917"/>
        <v>#DIV/0!</v>
      </c>
      <c r="E1679" s="12" t="e">
        <f t="shared" si="917"/>
        <v>#DIV/0!</v>
      </c>
      <c r="F1679" s="12" t="e">
        <f t="shared" si="917"/>
        <v>#DIV/0!</v>
      </c>
      <c r="G1679" s="12" t="e">
        <f t="shared" si="917"/>
        <v>#DIV/0!</v>
      </c>
      <c r="H1679" s="12" t="e">
        <f t="shared" si="917"/>
        <v>#DIV/0!</v>
      </c>
      <c r="I1679" s="12" t="e">
        <f t="shared" si="917"/>
        <v>#DIV/0!</v>
      </c>
      <c r="J1679" s="12" t="e">
        <f t="shared" si="917"/>
        <v>#DIV/0!</v>
      </c>
      <c r="K1679" s="12" t="e">
        <f t="shared" si="917"/>
        <v>#DIV/0!</v>
      </c>
      <c r="L1679" s="12" t="e">
        <f t="shared" si="917"/>
        <v>#DIV/0!</v>
      </c>
      <c r="M1679" s="12" t="e">
        <f t="shared" si="917"/>
        <v>#DIV/0!</v>
      </c>
      <c r="N1679" s="12"/>
      <c r="O1679" s="13"/>
      <c r="P1679" s="11" t="s">
        <v>240</v>
      </c>
      <c r="Q1679" s="12">
        <f>AVERAGE(Q1669:Q1673)</f>
        <v>17039156.110207405</v>
      </c>
      <c r="R1679" s="12">
        <f>AVERAGE(R1669:R1673)</f>
        <v>1053762.1727242055</v>
      </c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3"/>
      <c r="AD1679" s="11" t="s">
        <v>240</v>
      </c>
      <c r="AE1679" s="12">
        <f>AVERAGE(AE1669:AE1673)</f>
        <v>1</v>
      </c>
      <c r="AF1679" s="12">
        <f>AVERAGE(AF1669:AF1673)</f>
        <v>6.1843565837919834E-2</v>
      </c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3"/>
    </row>
    <row r="1680" spans="1:43" ht="15.75" x14ac:dyDescent="0.25">
      <c r="A1680" s="11" t="s">
        <v>241</v>
      </c>
      <c r="B1680" s="12">
        <f>AVERAGE(B1674:B1678)</f>
        <v>3557874.8</v>
      </c>
      <c r="C1680" s="12">
        <f t="shared" ref="C1680:M1680" si="918">AVERAGE(C1674:C1678)</f>
        <v>208666.75</v>
      </c>
      <c r="D1680" s="12" t="e">
        <f t="shared" si="918"/>
        <v>#DIV/0!</v>
      </c>
      <c r="E1680" s="12" t="e">
        <f t="shared" si="918"/>
        <v>#DIV/0!</v>
      </c>
      <c r="F1680" s="12" t="e">
        <f t="shared" si="918"/>
        <v>#DIV/0!</v>
      </c>
      <c r="G1680" s="12" t="e">
        <f t="shared" si="918"/>
        <v>#DIV/0!</v>
      </c>
      <c r="H1680" s="12" t="e">
        <f t="shared" si="918"/>
        <v>#DIV/0!</v>
      </c>
      <c r="I1680" s="12" t="e">
        <f t="shared" si="918"/>
        <v>#DIV/0!</v>
      </c>
      <c r="J1680" s="12" t="e">
        <f t="shared" si="918"/>
        <v>#DIV/0!</v>
      </c>
      <c r="K1680" s="12" t="e">
        <f t="shared" si="918"/>
        <v>#DIV/0!</v>
      </c>
      <c r="L1680" s="12" t="e">
        <f t="shared" si="918"/>
        <v>#DIV/0!</v>
      </c>
      <c r="M1680" s="12" t="e">
        <f t="shared" si="918"/>
        <v>#DIV/0!</v>
      </c>
      <c r="N1680" s="12"/>
      <c r="O1680" s="13"/>
      <c r="P1680" s="11" t="s">
        <v>241</v>
      </c>
      <c r="Q1680" s="12">
        <f>AVERAGE(Q1674:Q1678)</f>
        <v>11697538.171097891</v>
      </c>
      <c r="R1680" s="12">
        <f t="shared" ref="R1680" si="919">AVERAGE(R1674:R1678)</f>
        <v>700124.69032239832</v>
      </c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3"/>
      <c r="AD1680" s="11" t="s">
        <v>241</v>
      </c>
      <c r="AE1680" s="12">
        <f>AVERAGE(AE1674:AE1678)</f>
        <v>0.68650924350005893</v>
      </c>
      <c r="AF1680" s="12">
        <f>AVERAGE(AF1674:AF1678)</f>
        <v>4.1089164615551857E-2</v>
      </c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3"/>
    </row>
    <row r="1681" spans="1:43" ht="15.75" x14ac:dyDescent="0.25">
      <c r="A1681" s="11"/>
      <c r="B1681" s="14"/>
      <c r="C1681" s="14"/>
      <c r="D1681" s="14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5"/>
      <c r="P1681" s="11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  <c r="AB1681" s="14"/>
      <c r="AC1681" s="15"/>
      <c r="AD1681" s="11" t="s">
        <v>242</v>
      </c>
      <c r="AE1681" s="14">
        <f t="shared" ref="AE1681:AP1681" si="920">TTEST(AE1669:AE1673,AE1674:AE1678,1,2)</f>
        <v>0.33612453209317061</v>
      </c>
      <c r="AF1681" s="14">
        <f t="shared" si="920"/>
        <v>0.30722420822922891</v>
      </c>
      <c r="AG1681" s="14" t="e">
        <f t="shared" si="920"/>
        <v>#DIV/0!</v>
      </c>
      <c r="AH1681" s="14" t="e">
        <f t="shared" si="920"/>
        <v>#DIV/0!</v>
      </c>
      <c r="AI1681" s="14" t="e">
        <f t="shared" si="920"/>
        <v>#DIV/0!</v>
      </c>
      <c r="AJ1681" s="14" t="e">
        <f t="shared" si="920"/>
        <v>#DIV/0!</v>
      </c>
      <c r="AK1681" s="14" t="e">
        <f t="shared" si="920"/>
        <v>#DIV/0!</v>
      </c>
      <c r="AL1681" s="14" t="e">
        <f t="shared" si="920"/>
        <v>#DIV/0!</v>
      </c>
      <c r="AM1681" s="14" t="e">
        <f t="shared" si="920"/>
        <v>#DIV/0!</v>
      </c>
      <c r="AN1681" s="14" t="e">
        <f t="shared" si="920"/>
        <v>#DIV/0!</v>
      </c>
      <c r="AO1681" s="14" t="e">
        <f t="shared" si="920"/>
        <v>#DIV/0!</v>
      </c>
      <c r="AP1681" s="14" t="e">
        <f t="shared" si="920"/>
        <v>#DIV/0!</v>
      </c>
      <c r="AQ1681" s="15"/>
    </row>
    <row r="1682" spans="1:43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</row>
    <row r="1683" spans="1:43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</row>
    <row r="1684" spans="1:43" ht="15.75" x14ac:dyDescent="0.25">
      <c r="A1684" s="11" t="s">
        <v>216</v>
      </c>
      <c r="B1684" s="17" t="s">
        <v>264</v>
      </c>
      <c r="C1684" s="17"/>
      <c r="D1684" s="17"/>
      <c r="E1684" s="17"/>
      <c r="F1684" s="17"/>
      <c r="G1684" s="17"/>
      <c r="H1684" s="17"/>
      <c r="I1684" s="17"/>
      <c r="J1684" s="17"/>
      <c r="K1684" s="17"/>
      <c r="L1684" s="17"/>
      <c r="M1684" s="12"/>
      <c r="N1684" s="12"/>
      <c r="O1684" s="13"/>
      <c r="P1684" s="11" t="s">
        <v>217</v>
      </c>
      <c r="Q1684" s="17" t="str">
        <f>B1684</f>
        <v>NAA</v>
      </c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2"/>
      <c r="AC1684" s="13"/>
      <c r="AD1684" s="11" t="s">
        <v>214</v>
      </c>
      <c r="AE1684" s="17" t="str">
        <f>B1684</f>
        <v>NAA</v>
      </c>
      <c r="AF1684" s="17"/>
      <c r="AG1684" s="17"/>
      <c r="AH1684" s="17"/>
      <c r="AI1684" s="17"/>
      <c r="AJ1684" s="17"/>
      <c r="AK1684" s="17"/>
      <c r="AL1684" s="17"/>
      <c r="AM1684" s="17"/>
      <c r="AN1684" s="17"/>
      <c r="AO1684" s="17"/>
      <c r="AP1684" s="12"/>
      <c r="AQ1684" s="13"/>
    </row>
    <row r="1685" spans="1:43" x14ac:dyDescent="0.25">
      <c r="A1685" s="12"/>
      <c r="B1685" s="14" t="s">
        <v>218</v>
      </c>
      <c r="C1685" s="14" t="s">
        <v>219</v>
      </c>
      <c r="D1685" s="14" t="s">
        <v>220</v>
      </c>
      <c r="E1685" s="14" t="s">
        <v>221</v>
      </c>
      <c r="F1685" s="14" t="s">
        <v>222</v>
      </c>
      <c r="G1685" s="14" t="s">
        <v>223</v>
      </c>
      <c r="H1685" s="14" t="s">
        <v>224</v>
      </c>
      <c r="I1685" s="14" t="s">
        <v>225</v>
      </c>
      <c r="J1685" s="14" t="s">
        <v>226</v>
      </c>
      <c r="K1685" s="14" t="s">
        <v>227</v>
      </c>
      <c r="L1685" s="14" t="s">
        <v>228</v>
      </c>
      <c r="M1685" s="14" t="s">
        <v>229</v>
      </c>
      <c r="N1685" s="14" t="s">
        <v>213</v>
      </c>
      <c r="O1685" s="13"/>
      <c r="P1685" s="12"/>
      <c r="Q1685" s="14" t="s">
        <v>218</v>
      </c>
      <c r="R1685" s="14" t="s">
        <v>219</v>
      </c>
      <c r="S1685" s="14" t="s">
        <v>220</v>
      </c>
      <c r="T1685" s="14" t="s">
        <v>221</v>
      </c>
      <c r="U1685" s="14" t="s">
        <v>222</v>
      </c>
      <c r="V1685" s="14" t="s">
        <v>223</v>
      </c>
      <c r="W1685" s="14" t="s">
        <v>224</v>
      </c>
      <c r="X1685" s="14" t="s">
        <v>225</v>
      </c>
      <c r="Y1685" s="14" t="s">
        <v>226</v>
      </c>
      <c r="Z1685" s="14" t="s">
        <v>227</v>
      </c>
      <c r="AA1685" s="14" t="s">
        <v>228</v>
      </c>
      <c r="AB1685" s="14" t="s">
        <v>229</v>
      </c>
      <c r="AC1685" s="13"/>
      <c r="AD1685" s="12"/>
      <c r="AE1685" s="14" t="s">
        <v>218</v>
      </c>
      <c r="AF1685" s="14" t="s">
        <v>219</v>
      </c>
      <c r="AG1685" s="14" t="s">
        <v>220</v>
      </c>
      <c r="AH1685" s="14" t="s">
        <v>221</v>
      </c>
      <c r="AI1685" s="14" t="s">
        <v>222</v>
      </c>
      <c r="AJ1685" s="14" t="s">
        <v>223</v>
      </c>
      <c r="AK1685" s="14" t="s">
        <v>224</v>
      </c>
      <c r="AL1685" s="14" t="s">
        <v>225</v>
      </c>
      <c r="AM1685" s="14" t="s">
        <v>226</v>
      </c>
      <c r="AN1685" s="14" t="s">
        <v>227</v>
      </c>
      <c r="AO1685" s="14" t="s">
        <v>228</v>
      </c>
      <c r="AP1685" s="14" t="s">
        <v>229</v>
      </c>
      <c r="AQ1685" s="13"/>
    </row>
    <row r="1686" spans="1:43" x14ac:dyDescent="0.25">
      <c r="A1686" s="12" t="s">
        <v>230</v>
      </c>
      <c r="E1686">
        <v>29892</v>
      </c>
      <c r="F1686" s="12"/>
      <c r="H1686" s="12"/>
      <c r="I1686" s="12"/>
      <c r="J1686" s="12"/>
      <c r="K1686" s="12"/>
      <c r="L1686" s="12"/>
      <c r="M1686" s="12"/>
      <c r="N1686" s="12">
        <v>3.6634621409977131</v>
      </c>
      <c r="O1686" s="13"/>
      <c r="P1686" s="12" t="s">
        <v>230</v>
      </c>
      <c r="Q1686" s="12"/>
      <c r="R1686" s="12"/>
      <c r="S1686" s="12"/>
      <c r="T1686" s="12">
        <f t="shared" ref="T1686:T1690" si="921">E1686*$N1686</f>
        <v>109508.21031870364</v>
      </c>
      <c r="U1686" s="12"/>
      <c r="V1686" s="12"/>
      <c r="W1686" s="12"/>
      <c r="X1686" s="12"/>
      <c r="Y1686" s="12"/>
      <c r="Z1686" s="12"/>
      <c r="AA1686" s="12"/>
      <c r="AB1686" s="12"/>
      <c r="AC1686" s="13"/>
      <c r="AD1686" s="12" t="s">
        <v>230</v>
      </c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3"/>
    </row>
    <row r="1687" spans="1:43" x14ac:dyDescent="0.25">
      <c r="A1687" s="12" t="s">
        <v>231</v>
      </c>
      <c r="E1687">
        <v>101168</v>
      </c>
      <c r="F1687" s="12"/>
      <c r="H1687" s="12"/>
      <c r="I1687" s="12"/>
      <c r="J1687" s="12"/>
      <c r="K1687" s="12"/>
      <c r="L1687" s="12"/>
      <c r="M1687" s="12"/>
      <c r="N1687" s="12">
        <v>52.663271584675194</v>
      </c>
      <c r="O1687" s="13"/>
      <c r="P1687" s="12" t="s">
        <v>231</v>
      </c>
      <c r="Q1687" s="12"/>
      <c r="R1687" s="12"/>
      <c r="S1687" s="12"/>
      <c r="T1687" s="12">
        <f t="shared" si="921"/>
        <v>5327837.8596784202</v>
      </c>
      <c r="U1687" s="12"/>
      <c r="V1687" s="12"/>
      <c r="W1687" s="12"/>
      <c r="X1687" s="12"/>
      <c r="Y1687" s="12"/>
      <c r="Z1687" s="12"/>
      <c r="AA1687" s="12"/>
      <c r="AB1687" s="12"/>
      <c r="AC1687" s="13"/>
      <c r="AD1687" s="12" t="s">
        <v>231</v>
      </c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3"/>
    </row>
    <row r="1688" spans="1:43" x14ac:dyDescent="0.25">
      <c r="A1688" s="12" t="s">
        <v>232</v>
      </c>
      <c r="E1688">
        <v>245969</v>
      </c>
      <c r="F1688" s="12"/>
      <c r="H1688" s="12"/>
      <c r="I1688" s="12"/>
      <c r="J1688" s="12"/>
      <c r="K1688" s="12"/>
      <c r="L1688" s="12"/>
      <c r="M1688" s="12"/>
      <c r="N1688" s="12">
        <v>5.27428246560173</v>
      </c>
      <c r="O1688" s="13"/>
      <c r="P1688" s="12" t="s">
        <v>232</v>
      </c>
      <c r="Q1688" s="12"/>
      <c r="R1688" s="12"/>
      <c r="S1688" s="12"/>
      <c r="T1688" s="12">
        <f t="shared" si="921"/>
        <v>1297309.983781592</v>
      </c>
      <c r="U1688" s="12"/>
      <c r="V1688" s="12"/>
      <c r="W1688" s="12"/>
      <c r="X1688" s="12"/>
      <c r="Y1688" s="12"/>
      <c r="Z1688" s="12"/>
      <c r="AA1688" s="12"/>
      <c r="AB1688" s="12"/>
      <c r="AC1688" s="13"/>
      <c r="AD1688" s="12" t="s">
        <v>232</v>
      </c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3"/>
    </row>
    <row r="1689" spans="1:43" x14ac:dyDescent="0.25">
      <c r="A1689" s="12" t="s">
        <v>233</v>
      </c>
      <c r="E1689">
        <v>189021</v>
      </c>
      <c r="F1689" s="12"/>
      <c r="H1689" s="12"/>
      <c r="I1689" s="12"/>
      <c r="J1689" s="12"/>
      <c r="K1689" s="12"/>
      <c r="L1689" s="12"/>
      <c r="M1689" s="12"/>
      <c r="N1689" s="12">
        <v>1</v>
      </c>
      <c r="O1689" s="13"/>
      <c r="P1689" s="12" t="s">
        <v>233</v>
      </c>
      <c r="Q1689" s="12"/>
      <c r="R1689" s="12"/>
      <c r="S1689" s="12"/>
      <c r="T1689" s="12">
        <f t="shared" si="921"/>
        <v>189021</v>
      </c>
      <c r="U1689" s="12"/>
      <c r="V1689" s="12"/>
      <c r="W1689" s="12"/>
      <c r="X1689" s="12"/>
      <c r="Y1689" s="12"/>
      <c r="Z1689" s="12"/>
      <c r="AA1689" s="12"/>
      <c r="AB1689" s="12"/>
      <c r="AC1689" s="13"/>
      <c r="AD1689" s="12" t="s">
        <v>233</v>
      </c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3"/>
    </row>
    <row r="1690" spans="1:43" x14ac:dyDescent="0.25">
      <c r="A1690" s="12" t="s">
        <v>234</v>
      </c>
      <c r="E1690">
        <v>149797</v>
      </c>
      <c r="F1690" s="12"/>
      <c r="G1690">
        <v>55162</v>
      </c>
      <c r="H1690" s="12"/>
      <c r="I1690" s="12"/>
      <c r="J1690" s="12"/>
      <c r="K1690" s="12"/>
      <c r="L1690" s="12"/>
      <c r="M1690" s="12"/>
      <c r="N1690" s="12">
        <v>9.4133004498598787</v>
      </c>
      <c r="O1690" s="13"/>
      <c r="P1690" s="12" t="s">
        <v>234</v>
      </c>
      <c r="Q1690" s="12"/>
      <c r="R1690" s="12"/>
      <c r="S1690" s="12"/>
      <c r="T1690" s="12">
        <f t="shared" si="921"/>
        <v>1410084.1674876602</v>
      </c>
      <c r="U1690" s="12"/>
      <c r="V1690" s="12">
        <f t="shared" ref="V1690" si="922">G1690*$N1690</f>
        <v>519256.47941517062</v>
      </c>
      <c r="W1690" s="12"/>
      <c r="X1690" s="12"/>
      <c r="Y1690" s="12"/>
      <c r="Z1690" s="12"/>
      <c r="AA1690" s="12"/>
      <c r="AB1690" s="12"/>
      <c r="AC1690" s="13"/>
      <c r="AD1690" s="12" t="s">
        <v>234</v>
      </c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3"/>
    </row>
    <row r="1691" spans="1:43" x14ac:dyDescent="0.25">
      <c r="A1691" s="12" t="s">
        <v>235</v>
      </c>
      <c r="B1691">
        <v>140318</v>
      </c>
      <c r="E1691">
        <v>211230</v>
      </c>
      <c r="F1691" s="12"/>
      <c r="G1691">
        <v>18569</v>
      </c>
      <c r="H1691" s="12"/>
      <c r="I1691" s="12"/>
      <c r="J1691" s="12"/>
      <c r="K1691" s="12"/>
      <c r="L1691" s="12"/>
      <c r="M1691" s="12"/>
      <c r="N1691" s="12">
        <v>3.3537949993383345</v>
      </c>
      <c r="O1691" s="13"/>
      <c r="P1691" s="12" t="s">
        <v>235</v>
      </c>
      <c r="Q1691" s="12">
        <f t="shared" ref="Q1691" si="923">B1691*$N1691</f>
        <v>470597.80671715643</v>
      </c>
      <c r="R1691" s="12"/>
      <c r="S1691" s="12"/>
      <c r="T1691" s="12">
        <f t="shared" ref="T1691:T1695" si="924">E1691*$N1691</f>
        <v>708422.11771023634</v>
      </c>
      <c r="U1691" s="12"/>
      <c r="V1691" s="12">
        <f t="shared" ref="V1691:V1695" si="925">G1691*$N1691</f>
        <v>62276.619342713529</v>
      </c>
      <c r="W1691" s="12"/>
      <c r="X1691" s="12"/>
      <c r="Y1691" s="12"/>
      <c r="Z1691" s="12"/>
      <c r="AA1691" s="12"/>
      <c r="AB1691" s="12"/>
      <c r="AC1691" s="13"/>
      <c r="AD1691" s="12" t="s">
        <v>235</v>
      </c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3"/>
    </row>
    <row r="1692" spans="1:43" x14ac:dyDescent="0.25">
      <c r="A1692" s="12" t="s">
        <v>236</v>
      </c>
      <c r="E1692">
        <v>16029</v>
      </c>
      <c r="F1692" s="12"/>
      <c r="H1692" s="12"/>
      <c r="I1692" s="12"/>
      <c r="J1692" s="12"/>
      <c r="K1692" s="12"/>
      <c r="L1692" s="12"/>
      <c r="M1692" s="12"/>
      <c r="N1692" s="12">
        <v>3.7705854651120836</v>
      </c>
      <c r="O1692" s="13"/>
      <c r="P1692" s="12" t="s">
        <v>236</v>
      </c>
      <c r="Q1692" s="12"/>
      <c r="R1692" s="12"/>
      <c r="S1692" s="12"/>
      <c r="T1692" s="12">
        <f t="shared" si="924"/>
        <v>60438.714420281591</v>
      </c>
      <c r="U1692" s="12"/>
      <c r="V1692" s="12"/>
      <c r="W1692" s="12"/>
      <c r="X1692" s="12"/>
      <c r="Y1692" s="12"/>
      <c r="Z1692" s="12"/>
      <c r="AA1692" s="12"/>
      <c r="AB1692" s="12"/>
      <c r="AC1692" s="13"/>
      <c r="AD1692" s="12" t="s">
        <v>236</v>
      </c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3"/>
    </row>
    <row r="1693" spans="1:43" x14ac:dyDescent="0.25">
      <c r="A1693" s="12" t="s">
        <v>237</v>
      </c>
      <c r="E1693">
        <v>118277</v>
      </c>
      <c r="F1693" s="12"/>
      <c r="H1693" s="12"/>
      <c r="I1693" s="12"/>
      <c r="J1693" s="12"/>
      <c r="K1693" s="12"/>
      <c r="L1693" s="12"/>
      <c r="M1693" s="12"/>
      <c r="N1693" s="12">
        <v>10.154589962199262</v>
      </c>
      <c r="O1693" s="13"/>
      <c r="P1693" s="12" t="s">
        <v>237</v>
      </c>
      <c r="Q1693" s="12"/>
      <c r="R1693" s="12"/>
      <c r="S1693" s="12"/>
      <c r="T1693" s="12">
        <f t="shared" si="924"/>
        <v>1201054.4369590422</v>
      </c>
      <c r="U1693" s="12"/>
      <c r="V1693" s="12"/>
      <c r="W1693" s="12"/>
      <c r="X1693" s="12"/>
      <c r="Y1693" s="12"/>
      <c r="Z1693" s="12"/>
      <c r="AA1693" s="12"/>
      <c r="AB1693" s="12"/>
      <c r="AC1693" s="13"/>
      <c r="AD1693" s="12" t="s">
        <v>237</v>
      </c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3"/>
    </row>
    <row r="1694" spans="1:43" x14ac:dyDescent="0.25">
      <c r="A1694" s="12" t="s">
        <v>238</v>
      </c>
      <c r="E1694">
        <v>186445</v>
      </c>
      <c r="F1694" s="12"/>
      <c r="G1694">
        <v>11274</v>
      </c>
      <c r="H1694" s="12"/>
      <c r="I1694" s="12"/>
      <c r="J1694" s="12"/>
      <c r="K1694" s="12"/>
      <c r="L1694" s="12"/>
      <c r="M1694" s="12"/>
      <c r="N1694" s="12">
        <v>2.4585723137428261</v>
      </c>
      <c r="O1694" s="13"/>
      <c r="P1694" s="12" t="s">
        <v>238</v>
      </c>
      <c r="Q1694" s="12"/>
      <c r="R1694" s="12"/>
      <c r="S1694" s="12"/>
      <c r="T1694" s="12">
        <f t="shared" si="924"/>
        <v>458388.51503578119</v>
      </c>
      <c r="U1694" s="12"/>
      <c r="V1694" s="12">
        <f t="shared" si="925"/>
        <v>27717.944265136623</v>
      </c>
      <c r="W1694" s="12"/>
      <c r="X1694" s="12"/>
      <c r="Y1694" s="12"/>
      <c r="Z1694" s="12"/>
      <c r="AA1694" s="12"/>
      <c r="AB1694" s="12"/>
      <c r="AC1694" s="13"/>
      <c r="AD1694" s="12" t="s">
        <v>238</v>
      </c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3"/>
    </row>
    <row r="1695" spans="1:43" x14ac:dyDescent="0.25">
      <c r="A1695" s="12" t="s">
        <v>239</v>
      </c>
      <c r="E1695">
        <v>219030</v>
      </c>
      <c r="F1695" s="12"/>
      <c r="G1695">
        <v>10575</v>
      </c>
      <c r="H1695" s="12"/>
      <c r="I1695" s="12"/>
      <c r="J1695" s="12"/>
      <c r="K1695" s="12"/>
      <c r="L1695" s="12"/>
      <c r="M1695" s="12"/>
      <c r="N1695" s="12">
        <v>5.7441821194253215</v>
      </c>
      <c r="O1695" s="13"/>
      <c r="P1695" s="12" t="s">
        <v>239</v>
      </c>
      <c r="Q1695" s="12"/>
      <c r="R1695" s="12"/>
      <c r="S1695" s="12"/>
      <c r="T1695" s="12">
        <f t="shared" si="924"/>
        <v>1258148.2096177281</v>
      </c>
      <c r="U1695" s="12"/>
      <c r="V1695" s="12">
        <f t="shared" si="925"/>
        <v>60744.725912922775</v>
      </c>
      <c r="W1695" s="12"/>
      <c r="X1695" s="12"/>
      <c r="Y1695" s="12"/>
      <c r="Z1695" s="12"/>
      <c r="AA1695" s="12"/>
      <c r="AB1695" s="12"/>
      <c r="AC1695" s="13"/>
      <c r="AD1695" s="12" t="s">
        <v>239</v>
      </c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3"/>
    </row>
    <row r="1696" spans="1:43" ht="15.75" x14ac:dyDescent="0.25">
      <c r="A1696" s="11" t="s">
        <v>240</v>
      </c>
      <c r="B1696" s="12" t="e">
        <f t="shared" ref="B1696:M1696" si="926">AVERAGE(B1686:B1690)</f>
        <v>#DIV/0!</v>
      </c>
      <c r="C1696" s="12" t="e">
        <f t="shared" si="926"/>
        <v>#DIV/0!</v>
      </c>
      <c r="D1696" s="12" t="e">
        <f t="shared" si="926"/>
        <v>#DIV/0!</v>
      </c>
      <c r="E1696" s="12">
        <f t="shared" si="926"/>
        <v>143169.4</v>
      </c>
      <c r="F1696" s="12" t="e">
        <f t="shared" si="926"/>
        <v>#DIV/0!</v>
      </c>
      <c r="G1696" s="12">
        <f t="shared" si="926"/>
        <v>55162</v>
      </c>
      <c r="H1696" s="12" t="e">
        <f t="shared" si="926"/>
        <v>#DIV/0!</v>
      </c>
      <c r="I1696" s="12" t="e">
        <f t="shared" si="926"/>
        <v>#DIV/0!</v>
      </c>
      <c r="J1696" s="12" t="e">
        <f t="shared" si="926"/>
        <v>#DIV/0!</v>
      </c>
      <c r="K1696" s="12" t="e">
        <f t="shared" si="926"/>
        <v>#DIV/0!</v>
      </c>
      <c r="L1696" s="12" t="e">
        <f t="shared" si="926"/>
        <v>#DIV/0!</v>
      </c>
      <c r="M1696" s="12" t="e">
        <f t="shared" si="926"/>
        <v>#DIV/0!</v>
      </c>
      <c r="N1696" s="12"/>
      <c r="O1696" s="13"/>
      <c r="P1696" s="11" t="s">
        <v>240</v>
      </c>
      <c r="Q1696" s="12" t="e">
        <f>AVERAGE(Q1686:Q1690)</f>
        <v>#DIV/0!</v>
      </c>
      <c r="R1696" s="12"/>
      <c r="S1696" s="12"/>
      <c r="T1696" s="12">
        <f>AVERAGE(T1686:T1690)</f>
        <v>1666752.2442532752</v>
      </c>
      <c r="U1696" s="12"/>
      <c r="V1696" s="12">
        <f>AVERAGE(V1686:V1690)</f>
        <v>519256.47941517062</v>
      </c>
      <c r="W1696" s="12"/>
      <c r="X1696" s="12"/>
      <c r="Y1696" s="12"/>
      <c r="Z1696" s="12"/>
      <c r="AA1696" s="12"/>
      <c r="AB1696" s="12"/>
      <c r="AC1696" s="13"/>
      <c r="AD1696" s="11" t="s">
        <v>240</v>
      </c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3"/>
    </row>
    <row r="1697" spans="1:43" ht="15.75" x14ac:dyDescent="0.25">
      <c r="A1697" s="11" t="s">
        <v>241</v>
      </c>
      <c r="B1697" s="12">
        <f>AVERAGE(B1691:B1695)</f>
        <v>140318</v>
      </c>
      <c r="C1697" s="12" t="e">
        <f t="shared" ref="C1697:M1697" si="927">AVERAGE(C1691:C1695)</f>
        <v>#DIV/0!</v>
      </c>
      <c r="D1697" s="12" t="e">
        <f t="shared" si="927"/>
        <v>#DIV/0!</v>
      </c>
      <c r="E1697" s="12">
        <f t="shared" si="927"/>
        <v>150202.20000000001</v>
      </c>
      <c r="F1697" s="12" t="e">
        <f t="shared" si="927"/>
        <v>#DIV/0!</v>
      </c>
      <c r="G1697" s="12">
        <f t="shared" si="927"/>
        <v>13472.666666666666</v>
      </c>
      <c r="H1697" s="12" t="e">
        <f t="shared" si="927"/>
        <v>#DIV/0!</v>
      </c>
      <c r="I1697" s="12" t="e">
        <f t="shared" si="927"/>
        <v>#DIV/0!</v>
      </c>
      <c r="J1697" s="12" t="e">
        <f t="shared" si="927"/>
        <v>#DIV/0!</v>
      </c>
      <c r="K1697" s="12" t="e">
        <f t="shared" si="927"/>
        <v>#DIV/0!</v>
      </c>
      <c r="L1697" s="12" t="e">
        <f t="shared" si="927"/>
        <v>#DIV/0!</v>
      </c>
      <c r="M1697" s="12" t="e">
        <f t="shared" si="927"/>
        <v>#DIV/0!</v>
      </c>
      <c r="N1697" s="12"/>
      <c r="O1697" s="13"/>
      <c r="P1697" s="11" t="s">
        <v>241</v>
      </c>
      <c r="Q1697" s="12">
        <f>AVERAGE(Q1691:Q1695)</f>
        <v>470597.80671715643</v>
      </c>
      <c r="R1697" s="12"/>
      <c r="S1697" s="12"/>
      <c r="T1697" s="12">
        <f t="shared" ref="T1697:V1697" si="928">AVERAGE(T1691:T1695)</f>
        <v>737290.39874861389</v>
      </c>
      <c r="U1697" s="12"/>
      <c r="V1697" s="12">
        <f t="shared" si="928"/>
        <v>50246.429840257646</v>
      </c>
      <c r="W1697" s="12"/>
      <c r="X1697" s="12"/>
      <c r="Y1697" s="12"/>
      <c r="Z1697" s="12"/>
      <c r="AA1697" s="12"/>
      <c r="AB1697" s="12"/>
      <c r="AC1697" s="13"/>
      <c r="AD1697" s="11" t="s">
        <v>241</v>
      </c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3"/>
    </row>
    <row r="1698" spans="1:43" ht="15.75" x14ac:dyDescent="0.25">
      <c r="A1698" s="11"/>
      <c r="B1698" s="14"/>
      <c r="C1698" s="14"/>
      <c r="D1698" s="14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5"/>
      <c r="P1698" s="11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  <c r="AB1698" s="14"/>
      <c r="AC1698" s="15"/>
      <c r="AD1698" s="11" t="s">
        <v>242</v>
      </c>
      <c r="AE1698" s="14"/>
      <c r="AF1698" s="14"/>
      <c r="AG1698" s="14"/>
      <c r="AH1698" s="14"/>
      <c r="AI1698" s="14"/>
      <c r="AJ1698" s="14"/>
      <c r="AK1698" s="14"/>
      <c r="AL1698" s="14"/>
      <c r="AM1698" s="14"/>
      <c r="AN1698" s="14"/>
      <c r="AO1698" s="14"/>
      <c r="AP1698" s="14"/>
      <c r="AQ1698" s="15"/>
    </row>
    <row r="1699" spans="1:43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</row>
    <row r="1700" spans="1:43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</row>
    <row r="1701" spans="1:43" ht="15.75" x14ac:dyDescent="0.25">
      <c r="A1701" s="11" t="s">
        <v>216</v>
      </c>
      <c r="B1701" s="17" t="s">
        <v>265</v>
      </c>
      <c r="C1701" s="17"/>
      <c r="D1701" s="17"/>
      <c r="E1701" s="17"/>
      <c r="F1701" s="17"/>
      <c r="G1701" s="17"/>
      <c r="H1701" s="17"/>
      <c r="I1701" s="17"/>
      <c r="J1701" s="17"/>
      <c r="K1701" s="17"/>
      <c r="L1701" s="17"/>
      <c r="M1701" s="12"/>
      <c r="N1701" s="12"/>
      <c r="O1701" s="13"/>
      <c r="P1701" s="11" t="s">
        <v>217</v>
      </c>
      <c r="Q1701" s="17" t="str">
        <f>B1701</f>
        <v>Acetyl-arginine</v>
      </c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2"/>
      <c r="AC1701" s="13"/>
      <c r="AD1701" s="11" t="s">
        <v>214</v>
      </c>
      <c r="AE1701" s="17" t="str">
        <f>B1701</f>
        <v>Acetyl-arginine</v>
      </c>
      <c r="AF1701" s="17"/>
      <c r="AG1701" s="17"/>
      <c r="AH1701" s="17"/>
      <c r="AI1701" s="17"/>
      <c r="AJ1701" s="17"/>
      <c r="AK1701" s="17"/>
      <c r="AL1701" s="17"/>
      <c r="AM1701" s="17"/>
      <c r="AN1701" s="17"/>
      <c r="AO1701" s="17"/>
      <c r="AP1701" s="12"/>
      <c r="AQ1701" s="13"/>
    </row>
    <row r="1702" spans="1:43" x14ac:dyDescent="0.25">
      <c r="A1702" s="12"/>
      <c r="B1702" s="14" t="s">
        <v>218</v>
      </c>
      <c r="C1702" s="14" t="s">
        <v>219</v>
      </c>
      <c r="D1702" s="14" t="s">
        <v>220</v>
      </c>
      <c r="E1702" s="14" t="s">
        <v>221</v>
      </c>
      <c r="F1702" s="14" t="s">
        <v>222</v>
      </c>
      <c r="G1702" s="14" t="s">
        <v>223</v>
      </c>
      <c r="H1702" s="14" t="s">
        <v>224</v>
      </c>
      <c r="I1702" s="14" t="s">
        <v>225</v>
      </c>
      <c r="J1702" s="14" t="s">
        <v>226</v>
      </c>
      <c r="K1702" s="14" t="s">
        <v>227</v>
      </c>
      <c r="L1702" s="14" t="s">
        <v>228</v>
      </c>
      <c r="M1702" s="14" t="s">
        <v>229</v>
      </c>
      <c r="N1702" s="14" t="s">
        <v>213</v>
      </c>
      <c r="O1702" s="13"/>
      <c r="P1702" s="12"/>
      <c r="Q1702" s="14" t="s">
        <v>218</v>
      </c>
      <c r="R1702" s="14" t="s">
        <v>219</v>
      </c>
      <c r="S1702" s="14" t="s">
        <v>220</v>
      </c>
      <c r="T1702" s="14" t="s">
        <v>221</v>
      </c>
      <c r="U1702" s="14" t="s">
        <v>222</v>
      </c>
      <c r="V1702" s="14" t="s">
        <v>223</v>
      </c>
      <c r="W1702" s="14" t="s">
        <v>224</v>
      </c>
      <c r="X1702" s="14" t="s">
        <v>225</v>
      </c>
      <c r="Y1702" s="14" t="s">
        <v>226</v>
      </c>
      <c r="Z1702" s="14" t="s">
        <v>227</v>
      </c>
      <c r="AA1702" s="14" t="s">
        <v>228</v>
      </c>
      <c r="AB1702" s="14" t="s">
        <v>229</v>
      </c>
      <c r="AC1702" s="13"/>
      <c r="AD1702" s="12"/>
      <c r="AE1702" s="14" t="s">
        <v>218</v>
      </c>
      <c r="AF1702" s="14" t="s">
        <v>219</v>
      </c>
      <c r="AG1702" s="14" t="s">
        <v>220</v>
      </c>
      <c r="AH1702" s="14" t="s">
        <v>221</v>
      </c>
      <c r="AI1702" s="14" t="s">
        <v>222</v>
      </c>
      <c r="AJ1702" s="14" t="s">
        <v>223</v>
      </c>
      <c r="AK1702" s="14" t="s">
        <v>224</v>
      </c>
      <c r="AL1702" s="14" t="s">
        <v>225</v>
      </c>
      <c r="AM1702" s="14" t="s">
        <v>226</v>
      </c>
      <c r="AN1702" s="14" t="s">
        <v>227</v>
      </c>
      <c r="AO1702" s="14" t="s">
        <v>228</v>
      </c>
      <c r="AP1702" s="14" t="s">
        <v>229</v>
      </c>
      <c r="AQ1702" s="13"/>
    </row>
    <row r="1703" spans="1:43" x14ac:dyDescent="0.25">
      <c r="A1703" s="12" t="s">
        <v>230</v>
      </c>
      <c r="B1703">
        <v>17172</v>
      </c>
      <c r="F1703" s="12"/>
      <c r="G1703" s="12"/>
      <c r="H1703" s="12"/>
      <c r="I1703" s="12"/>
      <c r="J1703" s="12"/>
      <c r="K1703" s="12"/>
      <c r="L1703" s="12"/>
      <c r="M1703" s="12"/>
      <c r="N1703" s="12">
        <v>3.6634621409977131</v>
      </c>
      <c r="O1703" s="13"/>
      <c r="P1703" s="12" t="s">
        <v>230</v>
      </c>
      <c r="Q1703" s="12">
        <f>B1703*$N1703</f>
        <v>62908.971885212726</v>
      </c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3"/>
      <c r="AD1703" s="12" t="s">
        <v>230</v>
      </c>
      <c r="AE1703" s="12">
        <f t="shared" ref="AE1703:AE1708" si="929">Q1703/$Q$1713</f>
        <v>0.14713153871168549</v>
      </c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3"/>
    </row>
    <row r="1704" spans="1:43" x14ac:dyDescent="0.25">
      <c r="A1704" s="12" t="s">
        <v>231</v>
      </c>
      <c r="B1704">
        <v>26866</v>
      </c>
      <c r="D1704">
        <v>58942</v>
      </c>
      <c r="E1704">
        <v>10846</v>
      </c>
      <c r="F1704" s="12"/>
      <c r="G1704" s="12"/>
      <c r="H1704" s="12"/>
      <c r="I1704" s="12"/>
      <c r="J1704" s="12"/>
      <c r="K1704" s="12"/>
      <c r="L1704" s="12"/>
      <c r="M1704" s="12"/>
      <c r="N1704" s="12">
        <v>52.663271584675194</v>
      </c>
      <c r="O1704" s="13"/>
      <c r="P1704" s="12" t="s">
        <v>231</v>
      </c>
      <c r="Q1704" s="12">
        <f t="shared" ref="Q1704:Q1707" si="930">B1704*$N1704</f>
        <v>1414851.4543938837</v>
      </c>
      <c r="R1704" s="12"/>
      <c r="S1704" s="12">
        <f t="shared" ref="S1704:S1707" si="931">D1704*$N1704</f>
        <v>3104078.5537439254</v>
      </c>
      <c r="T1704" s="12">
        <f t="shared" ref="T1704:T1707" si="932">E1704*$N1704</f>
        <v>571185.84360738716</v>
      </c>
      <c r="U1704" s="12"/>
      <c r="V1704" s="12"/>
      <c r="W1704" s="12"/>
      <c r="X1704" s="12"/>
      <c r="Y1704" s="12"/>
      <c r="Z1704" s="12"/>
      <c r="AA1704" s="12"/>
      <c r="AB1704" s="12"/>
      <c r="AC1704" s="13"/>
      <c r="AD1704" s="12" t="s">
        <v>231</v>
      </c>
      <c r="AE1704" s="12">
        <f t="shared" si="929"/>
        <v>3.3090553746972002</v>
      </c>
      <c r="AF1704" s="12"/>
      <c r="AG1704" s="12">
        <f t="shared" ref="AG1704:AH1708" si="933">S1704/$Q$1713</f>
        <v>7.259820661631891</v>
      </c>
      <c r="AH1704" s="12">
        <f t="shared" si="933"/>
        <v>1.3358897712337465</v>
      </c>
      <c r="AI1704" s="12"/>
      <c r="AJ1704" s="12"/>
      <c r="AK1704" s="12"/>
      <c r="AL1704" s="12"/>
      <c r="AM1704" s="12"/>
      <c r="AN1704" s="12"/>
      <c r="AO1704" s="12"/>
      <c r="AP1704" s="12"/>
      <c r="AQ1704" s="13"/>
    </row>
    <row r="1705" spans="1:43" x14ac:dyDescent="0.25">
      <c r="A1705" s="12" t="s">
        <v>232</v>
      </c>
      <c r="B1705">
        <v>30001</v>
      </c>
      <c r="D1705">
        <v>78050</v>
      </c>
      <c r="E1705">
        <v>31758</v>
      </c>
      <c r="F1705" s="12"/>
      <c r="G1705" s="12"/>
      <c r="H1705" s="12"/>
      <c r="I1705" s="12"/>
      <c r="J1705" s="12"/>
      <c r="K1705" s="12"/>
      <c r="L1705" s="12"/>
      <c r="M1705" s="12"/>
      <c r="N1705" s="12">
        <v>5.27428246560173</v>
      </c>
      <c r="O1705" s="13"/>
      <c r="P1705" s="12" t="s">
        <v>232</v>
      </c>
      <c r="Q1705" s="12">
        <f t="shared" si="930"/>
        <v>158233.7482505175</v>
      </c>
      <c r="R1705" s="12"/>
      <c r="S1705" s="12">
        <f t="shared" si="931"/>
        <v>411657.74644021504</v>
      </c>
      <c r="T1705" s="12">
        <f t="shared" si="932"/>
        <v>167500.66254257975</v>
      </c>
      <c r="U1705" s="12"/>
      <c r="V1705" s="12"/>
      <c r="W1705" s="12"/>
      <c r="X1705" s="12"/>
      <c r="Y1705" s="12"/>
      <c r="Z1705" s="12"/>
      <c r="AA1705" s="12"/>
      <c r="AB1705" s="12"/>
      <c r="AC1705" s="13"/>
      <c r="AD1705" s="12" t="s">
        <v>232</v>
      </c>
      <c r="AE1705" s="12">
        <f t="shared" si="929"/>
        <v>0.37007717911359705</v>
      </c>
      <c r="AF1705" s="12"/>
      <c r="AG1705" s="12">
        <f t="shared" si="933"/>
        <v>0.96278536814827009</v>
      </c>
      <c r="AH1705" s="12">
        <f t="shared" si="933"/>
        <v>0.39175064345487204</v>
      </c>
      <c r="AI1705" s="12"/>
      <c r="AJ1705" s="12"/>
      <c r="AK1705" s="12"/>
      <c r="AL1705" s="12"/>
      <c r="AM1705" s="12"/>
      <c r="AN1705" s="12"/>
      <c r="AO1705" s="12"/>
      <c r="AP1705" s="12"/>
      <c r="AQ1705" s="13"/>
    </row>
    <row r="1706" spans="1:43" x14ac:dyDescent="0.25">
      <c r="A1706" s="12" t="s">
        <v>233</v>
      </c>
      <c r="B1706">
        <v>84581</v>
      </c>
      <c r="D1706">
        <v>98104</v>
      </c>
      <c r="E1706">
        <v>80059</v>
      </c>
      <c r="F1706" s="12"/>
      <c r="G1706" s="12"/>
      <c r="H1706" s="12"/>
      <c r="I1706" s="12"/>
      <c r="J1706" s="12"/>
      <c r="K1706" s="12"/>
      <c r="L1706" s="12"/>
      <c r="M1706" s="12"/>
      <c r="N1706" s="12">
        <v>1</v>
      </c>
      <c r="O1706" s="13"/>
      <c r="P1706" s="12" t="s">
        <v>233</v>
      </c>
      <c r="Q1706" s="12">
        <f t="shared" si="930"/>
        <v>84581</v>
      </c>
      <c r="R1706" s="12"/>
      <c r="S1706" s="12">
        <f t="shared" si="931"/>
        <v>98104</v>
      </c>
      <c r="T1706" s="12">
        <f t="shared" si="932"/>
        <v>80059</v>
      </c>
      <c r="U1706" s="12"/>
      <c r="V1706" s="12"/>
      <c r="W1706" s="12"/>
      <c r="X1706" s="12"/>
      <c r="Y1706" s="12"/>
      <c r="Z1706" s="12"/>
      <c r="AA1706" s="12"/>
      <c r="AB1706" s="12"/>
      <c r="AC1706" s="13"/>
      <c r="AD1706" s="12" t="s">
        <v>233</v>
      </c>
      <c r="AE1706" s="12">
        <f t="shared" si="929"/>
        <v>0.19781809021581326</v>
      </c>
      <c r="AF1706" s="12"/>
      <c r="AG1706" s="12">
        <f t="shared" si="933"/>
        <v>0.22944569019675984</v>
      </c>
      <c r="AH1706" s="12">
        <f t="shared" si="933"/>
        <v>0.18724203408079584</v>
      </c>
      <c r="AI1706" s="12"/>
      <c r="AJ1706" s="12"/>
      <c r="AK1706" s="12"/>
      <c r="AL1706" s="12"/>
      <c r="AM1706" s="12"/>
      <c r="AN1706" s="12"/>
      <c r="AO1706" s="12"/>
      <c r="AP1706" s="12"/>
      <c r="AQ1706" s="13"/>
    </row>
    <row r="1707" spans="1:43" x14ac:dyDescent="0.25">
      <c r="A1707" s="12" t="s">
        <v>234</v>
      </c>
      <c r="B1707">
        <v>44328</v>
      </c>
      <c r="D1707">
        <v>116305</v>
      </c>
      <c r="E1707">
        <v>38366</v>
      </c>
      <c r="F1707" s="12"/>
      <c r="G1707" s="12"/>
      <c r="H1707" s="12"/>
      <c r="I1707" s="12"/>
      <c r="J1707" s="12"/>
      <c r="K1707" s="12"/>
      <c r="L1707" s="12"/>
      <c r="M1707" s="12"/>
      <c r="N1707" s="12">
        <v>9.4133004498598787</v>
      </c>
      <c r="O1707" s="13"/>
      <c r="P1707" s="12" t="s">
        <v>234</v>
      </c>
      <c r="Q1707" s="12">
        <f t="shared" si="930"/>
        <v>417272.78234138869</v>
      </c>
      <c r="R1707" s="12"/>
      <c r="S1707" s="12">
        <f t="shared" si="931"/>
        <v>1094813.9088209532</v>
      </c>
      <c r="T1707" s="12">
        <f t="shared" si="932"/>
        <v>361150.68505932408</v>
      </c>
      <c r="U1707" s="12"/>
      <c r="V1707" s="12"/>
      <c r="W1707" s="12"/>
      <c r="X1707" s="12"/>
      <c r="Y1707" s="12"/>
      <c r="Z1707" s="12"/>
      <c r="AA1707" s="12"/>
      <c r="AB1707" s="12"/>
      <c r="AC1707" s="13"/>
      <c r="AD1707" s="12" t="s">
        <v>234</v>
      </c>
      <c r="AE1707" s="12">
        <f t="shared" si="929"/>
        <v>0.97591781726170457</v>
      </c>
      <c r="AF1707" s="12"/>
      <c r="AG1707" s="12">
        <f t="shared" si="933"/>
        <v>2.5605513836992997</v>
      </c>
      <c r="AH1707" s="12">
        <f t="shared" si="933"/>
        <v>0.84465942467656008</v>
      </c>
      <c r="AI1707" s="12"/>
      <c r="AJ1707" s="12"/>
      <c r="AK1707" s="12"/>
      <c r="AL1707" s="12"/>
      <c r="AM1707" s="12"/>
      <c r="AN1707" s="12"/>
      <c r="AO1707" s="12"/>
      <c r="AP1707" s="12"/>
      <c r="AQ1707" s="13"/>
    </row>
    <row r="1708" spans="1:43" x14ac:dyDescent="0.25">
      <c r="A1708" s="12" t="s">
        <v>235</v>
      </c>
      <c r="B1708">
        <v>6054421</v>
      </c>
      <c r="C1708">
        <v>241581</v>
      </c>
      <c r="D1708">
        <v>117758</v>
      </c>
      <c r="E1708">
        <v>20489</v>
      </c>
      <c r="F1708" s="12"/>
      <c r="G1708" s="12"/>
      <c r="H1708" s="12"/>
      <c r="I1708" s="12"/>
      <c r="J1708" s="12"/>
      <c r="K1708" s="12"/>
      <c r="L1708" s="12"/>
      <c r="M1708" s="12"/>
      <c r="N1708" s="12">
        <v>3.3537949993383345</v>
      </c>
      <c r="O1708" s="13"/>
      <c r="P1708" s="12" t="s">
        <v>235</v>
      </c>
      <c r="Q1708" s="12">
        <f t="shared" ref="Q1708:Q1712" si="934">B1708*$N1708</f>
        <v>20305286.873689</v>
      </c>
      <c r="R1708" s="12">
        <f t="shared" ref="R1708" si="935">C1708*$N1708</f>
        <v>810213.14973515423</v>
      </c>
      <c r="S1708" s="12">
        <f t="shared" ref="S1708:S1712" si="936">D1708*$N1708</f>
        <v>394936.19153208361</v>
      </c>
      <c r="T1708" s="12">
        <f t="shared" ref="T1708:T1712" si="937">E1708*$N1708</f>
        <v>68715.90574144313</v>
      </c>
      <c r="U1708" s="12"/>
      <c r="V1708" s="12"/>
      <c r="W1708" s="12"/>
      <c r="X1708" s="12"/>
      <c r="Y1708" s="12"/>
      <c r="Z1708" s="12"/>
      <c r="AA1708" s="12"/>
      <c r="AB1708" s="12"/>
      <c r="AC1708" s="13"/>
      <c r="AD1708" s="12" t="s">
        <v>235</v>
      </c>
      <c r="AE1708" s="12">
        <f t="shared" si="929"/>
        <v>47.490016323256754</v>
      </c>
      <c r="AF1708" s="12">
        <f t="shared" ref="AF1708" si="938">R1708/$Q$1713</f>
        <v>1.8949269688032413</v>
      </c>
      <c r="AG1708" s="12">
        <f t="shared" si="933"/>
        <v>0.92367698615508709</v>
      </c>
      <c r="AH1708" s="12">
        <f t="shared" si="933"/>
        <v>0.16071279886998402</v>
      </c>
      <c r="AI1708" s="12"/>
      <c r="AJ1708" s="12"/>
      <c r="AK1708" s="12"/>
      <c r="AL1708" s="12"/>
      <c r="AM1708" s="12"/>
      <c r="AN1708" s="12"/>
      <c r="AO1708" s="12"/>
      <c r="AP1708" s="12"/>
      <c r="AQ1708" s="13"/>
    </row>
    <row r="1709" spans="1:43" x14ac:dyDescent="0.25">
      <c r="A1709" s="12" t="s">
        <v>236</v>
      </c>
      <c r="F1709" s="12"/>
      <c r="G1709" s="12"/>
      <c r="H1709" s="12"/>
      <c r="I1709" s="12"/>
      <c r="J1709" s="12"/>
      <c r="K1709" s="12"/>
      <c r="L1709" s="12"/>
      <c r="M1709" s="12"/>
      <c r="N1709" s="12">
        <v>3.7705854651120836</v>
      </c>
      <c r="O1709" s="13"/>
      <c r="P1709" s="12" t="s">
        <v>236</v>
      </c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3"/>
      <c r="AD1709" s="12" t="s">
        <v>236</v>
      </c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3"/>
    </row>
    <row r="1710" spans="1:43" x14ac:dyDescent="0.25">
      <c r="A1710" s="12" t="s">
        <v>237</v>
      </c>
      <c r="B1710">
        <v>26974</v>
      </c>
      <c r="D1710">
        <v>16495</v>
      </c>
      <c r="F1710" s="12"/>
      <c r="G1710" s="12"/>
      <c r="H1710" s="12"/>
      <c r="I1710" s="12"/>
      <c r="J1710" s="12"/>
      <c r="K1710" s="12"/>
      <c r="L1710" s="12"/>
      <c r="M1710" s="12"/>
      <c r="N1710" s="12">
        <v>10.154589962199262</v>
      </c>
      <c r="O1710" s="13"/>
      <c r="P1710" s="12" t="s">
        <v>237</v>
      </c>
      <c r="Q1710" s="12">
        <f t="shared" si="934"/>
        <v>273909.90964036289</v>
      </c>
      <c r="R1710" s="12"/>
      <c r="S1710" s="12">
        <f t="shared" si="936"/>
        <v>167499.96142647683</v>
      </c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3"/>
      <c r="AD1710" s="12" t="s">
        <v>237</v>
      </c>
      <c r="AE1710" s="12">
        <f>Q1710/$Q$1713</f>
        <v>0.64062065021981962</v>
      </c>
      <c r="AF1710" s="12"/>
      <c r="AG1710" s="12">
        <f>S1710/$Q$1713</f>
        <v>0.39174900368413751</v>
      </c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3"/>
    </row>
    <row r="1711" spans="1:43" x14ac:dyDescent="0.25">
      <c r="A1711" s="12" t="s">
        <v>238</v>
      </c>
      <c r="B1711">
        <v>66945</v>
      </c>
      <c r="D1711">
        <v>53655</v>
      </c>
      <c r="E1711">
        <v>29181</v>
      </c>
      <c r="F1711" s="12"/>
      <c r="G1711" s="12"/>
      <c r="H1711" s="12"/>
      <c r="I1711" s="12"/>
      <c r="J1711" s="12"/>
      <c r="K1711" s="12"/>
      <c r="L1711" s="12"/>
      <c r="M1711" s="12"/>
      <c r="N1711" s="12">
        <v>2.4585723137428261</v>
      </c>
      <c r="O1711" s="13"/>
      <c r="P1711" s="12" t="s">
        <v>238</v>
      </c>
      <c r="Q1711" s="12">
        <f t="shared" si="934"/>
        <v>164589.1235435135</v>
      </c>
      <c r="R1711" s="12"/>
      <c r="S1711" s="12">
        <f t="shared" si="936"/>
        <v>131914.69749387132</v>
      </c>
      <c r="T1711" s="12">
        <f t="shared" si="937"/>
        <v>71743.598687329417</v>
      </c>
      <c r="U1711" s="12"/>
      <c r="V1711" s="12"/>
      <c r="W1711" s="12"/>
      <c r="X1711" s="12"/>
      <c r="Y1711" s="12"/>
      <c r="Z1711" s="12"/>
      <c r="AA1711" s="12"/>
      <c r="AB1711" s="12"/>
      <c r="AC1711" s="13"/>
      <c r="AD1711" s="12" t="s">
        <v>238</v>
      </c>
      <c r="AE1711" s="12">
        <f>Q1711/$Q$1713</f>
        <v>0.38494113441165734</v>
      </c>
      <c r="AF1711" s="12"/>
      <c r="AG1711" s="12">
        <f>S1711/$Q$1713</f>
        <v>0.30852216844958502</v>
      </c>
      <c r="AH1711" s="12">
        <f>T1711/$Q$1713</f>
        <v>0.16779396882913694</v>
      </c>
      <c r="AI1711" s="12"/>
      <c r="AJ1711" s="12"/>
      <c r="AK1711" s="12"/>
      <c r="AL1711" s="12"/>
      <c r="AM1711" s="12"/>
      <c r="AN1711" s="12"/>
      <c r="AO1711" s="12"/>
      <c r="AP1711" s="12"/>
      <c r="AQ1711" s="13"/>
    </row>
    <row r="1712" spans="1:43" x14ac:dyDescent="0.25">
      <c r="A1712" s="12" t="s">
        <v>239</v>
      </c>
      <c r="B1712">
        <v>37445</v>
      </c>
      <c r="D1712">
        <v>38416</v>
      </c>
      <c r="E1712">
        <v>35414</v>
      </c>
      <c r="F1712" s="12"/>
      <c r="G1712" s="12"/>
      <c r="H1712" s="12"/>
      <c r="I1712" s="12"/>
      <c r="J1712" s="12"/>
      <c r="K1712" s="12"/>
      <c r="L1712" s="12"/>
      <c r="M1712" s="12"/>
      <c r="N1712" s="12">
        <v>5.7441821194253215</v>
      </c>
      <c r="O1712" s="13"/>
      <c r="P1712" s="12" t="s">
        <v>239</v>
      </c>
      <c r="Q1712" s="12">
        <f t="shared" si="934"/>
        <v>215090.89946188117</v>
      </c>
      <c r="R1712" s="12"/>
      <c r="S1712" s="12">
        <f t="shared" si="936"/>
        <v>220668.50029984314</v>
      </c>
      <c r="T1712" s="12">
        <f t="shared" si="937"/>
        <v>203424.46557732834</v>
      </c>
      <c r="U1712" s="12"/>
      <c r="V1712" s="12"/>
      <c r="W1712" s="12"/>
      <c r="X1712" s="12"/>
      <c r="Y1712" s="12"/>
      <c r="Z1712" s="12"/>
      <c r="AA1712" s="12"/>
      <c r="AB1712" s="12"/>
      <c r="AC1712" s="13"/>
      <c r="AD1712" s="12" t="s">
        <v>239</v>
      </c>
      <c r="AE1712" s="12">
        <f>Q1712/$Q$1713</f>
        <v>0.5030547162406549</v>
      </c>
      <c r="AF1712" s="12"/>
      <c r="AG1712" s="12">
        <f>S1712/$Q$1713</f>
        <v>0.51609961220726386</v>
      </c>
      <c r="AH1712" s="12">
        <f>T1712/$Q$1713</f>
        <v>0.47576925413130061</v>
      </c>
      <c r="AI1712" s="12"/>
      <c r="AJ1712" s="12"/>
      <c r="AK1712" s="12"/>
      <c r="AL1712" s="12"/>
      <c r="AM1712" s="12"/>
      <c r="AN1712" s="12"/>
      <c r="AO1712" s="12"/>
      <c r="AP1712" s="12"/>
      <c r="AQ1712" s="13"/>
    </row>
    <row r="1713" spans="1:43" ht="15.75" x14ac:dyDescent="0.25">
      <c r="A1713" s="11" t="s">
        <v>240</v>
      </c>
      <c r="B1713" s="12">
        <f t="shared" ref="B1713:M1713" si="939">AVERAGE(B1703:B1707)</f>
        <v>40589.599999999999</v>
      </c>
      <c r="C1713" s="12" t="e">
        <f t="shared" si="939"/>
        <v>#DIV/0!</v>
      </c>
      <c r="D1713" s="12">
        <f t="shared" si="939"/>
        <v>87850.25</v>
      </c>
      <c r="E1713" s="12">
        <f t="shared" si="939"/>
        <v>40257.25</v>
      </c>
      <c r="F1713" s="12" t="e">
        <f t="shared" si="939"/>
        <v>#DIV/0!</v>
      </c>
      <c r="G1713" s="12" t="e">
        <f t="shared" si="939"/>
        <v>#DIV/0!</v>
      </c>
      <c r="H1713" s="12" t="e">
        <f t="shared" si="939"/>
        <v>#DIV/0!</v>
      </c>
      <c r="I1713" s="12" t="e">
        <f t="shared" si="939"/>
        <v>#DIV/0!</v>
      </c>
      <c r="J1713" s="12" t="e">
        <f t="shared" si="939"/>
        <v>#DIV/0!</v>
      </c>
      <c r="K1713" s="12" t="e">
        <f t="shared" si="939"/>
        <v>#DIV/0!</v>
      </c>
      <c r="L1713" s="12" t="e">
        <f t="shared" si="939"/>
        <v>#DIV/0!</v>
      </c>
      <c r="M1713" s="12" t="e">
        <f t="shared" si="939"/>
        <v>#DIV/0!</v>
      </c>
      <c r="N1713" s="12"/>
      <c r="O1713" s="13"/>
      <c r="P1713" s="11" t="s">
        <v>240</v>
      </c>
      <c r="Q1713" s="12">
        <f>AVERAGE(Q1703:Q1707)</f>
        <v>427569.59137420048</v>
      </c>
      <c r="R1713" s="12" t="e">
        <f>AVERAGE(R1703:R1707)</f>
        <v>#DIV/0!</v>
      </c>
      <c r="S1713" s="12">
        <f>AVERAGE(S1703:S1707)</f>
        <v>1177163.5522512733</v>
      </c>
      <c r="T1713" s="12">
        <f>AVERAGE(T1703:T1707)</f>
        <v>294974.04780232278</v>
      </c>
      <c r="U1713" s="12"/>
      <c r="V1713" s="12"/>
      <c r="W1713" s="12"/>
      <c r="X1713" s="12"/>
      <c r="Y1713" s="12"/>
      <c r="Z1713" s="12"/>
      <c r="AA1713" s="12"/>
      <c r="AB1713" s="12"/>
      <c r="AC1713" s="13"/>
      <c r="AD1713" s="11" t="s">
        <v>240</v>
      </c>
      <c r="AE1713" s="12">
        <f>AVERAGE(AE1703:AE1707)</f>
        <v>1</v>
      </c>
      <c r="AF1713" s="12" t="e">
        <f>AVERAGE(AF1703:AF1707)</f>
        <v>#DIV/0!</v>
      </c>
      <c r="AG1713" s="12">
        <f>AVERAGE(AG1703:AG1707)</f>
        <v>2.7531507759190554</v>
      </c>
      <c r="AH1713" s="12">
        <f>AVERAGE(AH1703:AH1707)</f>
        <v>0.68988546836149367</v>
      </c>
      <c r="AI1713" s="12"/>
      <c r="AJ1713" s="12"/>
      <c r="AK1713" s="12"/>
      <c r="AL1713" s="12"/>
      <c r="AM1713" s="12"/>
      <c r="AN1713" s="12"/>
      <c r="AO1713" s="12"/>
      <c r="AP1713" s="12"/>
      <c r="AQ1713" s="13"/>
    </row>
    <row r="1714" spans="1:43" ht="15.75" x14ac:dyDescent="0.25">
      <c r="A1714" s="11" t="s">
        <v>241</v>
      </c>
      <c r="B1714" s="12">
        <f>AVERAGE(B1708:B1712)</f>
        <v>1546446.25</v>
      </c>
      <c r="C1714" s="12">
        <f t="shared" ref="C1714:M1714" si="940">AVERAGE(C1708:C1712)</f>
        <v>241581</v>
      </c>
      <c r="D1714" s="12">
        <f t="shared" si="940"/>
        <v>56581</v>
      </c>
      <c r="E1714" s="12">
        <f t="shared" si="940"/>
        <v>28361.333333333332</v>
      </c>
      <c r="F1714" s="12" t="e">
        <f t="shared" si="940"/>
        <v>#DIV/0!</v>
      </c>
      <c r="G1714" s="12" t="e">
        <f t="shared" si="940"/>
        <v>#DIV/0!</v>
      </c>
      <c r="H1714" s="12" t="e">
        <f t="shared" si="940"/>
        <v>#DIV/0!</v>
      </c>
      <c r="I1714" s="12" t="e">
        <f t="shared" si="940"/>
        <v>#DIV/0!</v>
      </c>
      <c r="J1714" s="12" t="e">
        <f t="shared" si="940"/>
        <v>#DIV/0!</v>
      </c>
      <c r="K1714" s="12" t="e">
        <f t="shared" si="940"/>
        <v>#DIV/0!</v>
      </c>
      <c r="L1714" s="12" t="e">
        <f t="shared" si="940"/>
        <v>#DIV/0!</v>
      </c>
      <c r="M1714" s="12" t="e">
        <f t="shared" si="940"/>
        <v>#DIV/0!</v>
      </c>
      <c r="N1714" s="12"/>
      <c r="O1714" s="13"/>
      <c r="P1714" s="11" t="s">
        <v>241</v>
      </c>
      <c r="Q1714" s="12">
        <f>AVERAGE(Q1708:Q1712)</f>
        <v>5239719.2015836891</v>
      </c>
      <c r="R1714" s="12">
        <f t="shared" ref="R1714:T1714" si="941">AVERAGE(R1708:R1712)</f>
        <v>810213.14973515423</v>
      </c>
      <c r="S1714" s="12">
        <f t="shared" si="941"/>
        <v>228754.83768806874</v>
      </c>
      <c r="T1714" s="12">
        <f t="shared" si="941"/>
        <v>114627.99000203364</v>
      </c>
      <c r="U1714" s="12"/>
      <c r="V1714" s="12"/>
      <c r="W1714" s="12"/>
      <c r="X1714" s="12"/>
      <c r="Y1714" s="12"/>
      <c r="Z1714" s="12"/>
      <c r="AA1714" s="12"/>
      <c r="AB1714" s="12"/>
      <c r="AC1714" s="13"/>
      <c r="AD1714" s="11" t="s">
        <v>241</v>
      </c>
      <c r="AE1714" s="12">
        <f>AVERAGE(AE1708:AE1712)</f>
        <v>12.254658206032222</v>
      </c>
      <c r="AF1714" s="12">
        <f>AVERAGE(AF1708:AF1712)</f>
        <v>1.8949269688032413</v>
      </c>
      <c r="AG1714" s="12">
        <f t="shared" ref="AG1714" si="942">AVERAGE(AG1708:AG1712)</f>
        <v>0.5350119426240183</v>
      </c>
      <c r="AH1714" s="12">
        <f>AVERAGE(AH1708:AH1712)</f>
        <v>0.26809200727680721</v>
      </c>
      <c r="AI1714" s="12"/>
      <c r="AJ1714" s="12"/>
      <c r="AK1714" s="12"/>
      <c r="AL1714" s="12"/>
      <c r="AM1714" s="12"/>
      <c r="AN1714" s="12"/>
      <c r="AO1714" s="12"/>
      <c r="AP1714" s="12"/>
      <c r="AQ1714" s="13"/>
    </row>
    <row r="1715" spans="1:43" ht="15.75" x14ac:dyDescent="0.25">
      <c r="A1715" s="11"/>
      <c r="B1715" s="14"/>
      <c r="C1715" s="14"/>
      <c r="D1715" s="14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5"/>
      <c r="P1715" s="11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  <c r="AB1715" s="14"/>
      <c r="AC1715" s="15"/>
      <c r="AD1715" s="11" t="s">
        <v>242</v>
      </c>
      <c r="AE1715" s="14">
        <f t="shared" ref="AE1715:AP1715" si="943">TTEST(AE1703:AE1707,AE1708:AE1712,1,2)</f>
        <v>0.15617879298926426</v>
      </c>
      <c r="AF1715" s="14" t="e">
        <f t="shared" si="943"/>
        <v>#DIV/0!</v>
      </c>
      <c r="AG1715" s="14">
        <f t="shared" si="943"/>
        <v>0.10559211139409941</v>
      </c>
      <c r="AH1715" s="14">
        <f t="shared" si="943"/>
        <v>0.11875051604368764</v>
      </c>
      <c r="AI1715" s="14" t="e">
        <f t="shared" si="943"/>
        <v>#DIV/0!</v>
      </c>
      <c r="AJ1715" s="14" t="e">
        <f t="shared" si="943"/>
        <v>#DIV/0!</v>
      </c>
      <c r="AK1715" s="14" t="e">
        <f t="shared" si="943"/>
        <v>#DIV/0!</v>
      </c>
      <c r="AL1715" s="14" t="e">
        <f t="shared" si="943"/>
        <v>#DIV/0!</v>
      </c>
      <c r="AM1715" s="14" t="e">
        <f t="shared" si="943"/>
        <v>#DIV/0!</v>
      </c>
      <c r="AN1715" s="14" t="e">
        <f t="shared" si="943"/>
        <v>#DIV/0!</v>
      </c>
      <c r="AO1715" s="14" t="e">
        <f t="shared" si="943"/>
        <v>#DIV/0!</v>
      </c>
      <c r="AP1715" s="14" t="e">
        <f t="shared" si="943"/>
        <v>#DIV/0!</v>
      </c>
      <c r="AQ1715" s="15"/>
    </row>
    <row r="1716" spans="1:43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</row>
    <row r="1717" spans="1:43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</row>
    <row r="1718" spans="1:43" ht="15.75" x14ac:dyDescent="0.25">
      <c r="A1718" s="11" t="s">
        <v>216</v>
      </c>
      <c r="B1718" s="17" t="s">
        <v>112</v>
      </c>
      <c r="C1718" s="17"/>
      <c r="D1718" s="17"/>
      <c r="E1718" s="17"/>
      <c r="F1718" s="17"/>
      <c r="G1718" s="17"/>
      <c r="H1718" s="17"/>
      <c r="I1718" s="17"/>
      <c r="J1718" s="17"/>
      <c r="K1718" s="17"/>
      <c r="L1718" s="17"/>
      <c r="M1718" s="12"/>
      <c r="N1718" s="12"/>
      <c r="O1718" s="13"/>
      <c r="P1718" s="11" t="s">
        <v>217</v>
      </c>
      <c r="Q1718" s="17" t="str">
        <f>B1718</f>
        <v>Nicotinamide</v>
      </c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2"/>
      <c r="AC1718" s="13"/>
      <c r="AD1718" s="11" t="s">
        <v>214</v>
      </c>
      <c r="AE1718" s="17" t="str">
        <f>B1718</f>
        <v>Nicotinamide</v>
      </c>
      <c r="AF1718" s="17"/>
      <c r="AG1718" s="17"/>
      <c r="AH1718" s="17"/>
      <c r="AI1718" s="17"/>
      <c r="AJ1718" s="17"/>
      <c r="AK1718" s="17"/>
      <c r="AL1718" s="17"/>
      <c r="AM1718" s="17"/>
      <c r="AN1718" s="17"/>
      <c r="AO1718" s="17"/>
      <c r="AP1718" s="12"/>
      <c r="AQ1718" s="13"/>
    </row>
    <row r="1719" spans="1:43" x14ac:dyDescent="0.25">
      <c r="A1719" s="12"/>
      <c r="B1719" s="14" t="s">
        <v>218</v>
      </c>
      <c r="C1719" s="14" t="s">
        <v>219</v>
      </c>
      <c r="D1719" s="14" t="s">
        <v>220</v>
      </c>
      <c r="E1719" s="14" t="s">
        <v>221</v>
      </c>
      <c r="F1719" s="14" t="s">
        <v>222</v>
      </c>
      <c r="G1719" s="14" t="s">
        <v>223</v>
      </c>
      <c r="H1719" s="14" t="s">
        <v>224</v>
      </c>
      <c r="I1719" s="14" t="s">
        <v>225</v>
      </c>
      <c r="J1719" s="14" t="s">
        <v>226</v>
      </c>
      <c r="K1719" s="14" t="s">
        <v>227</v>
      </c>
      <c r="L1719" s="14" t="s">
        <v>228</v>
      </c>
      <c r="M1719" s="14" t="s">
        <v>229</v>
      </c>
      <c r="N1719" s="14" t="s">
        <v>213</v>
      </c>
      <c r="O1719" s="13"/>
      <c r="P1719" s="12"/>
      <c r="Q1719" s="14" t="s">
        <v>218</v>
      </c>
      <c r="R1719" s="14" t="s">
        <v>219</v>
      </c>
      <c r="S1719" s="14" t="s">
        <v>220</v>
      </c>
      <c r="T1719" s="14" t="s">
        <v>221</v>
      </c>
      <c r="U1719" s="14" t="s">
        <v>222</v>
      </c>
      <c r="V1719" s="14" t="s">
        <v>223</v>
      </c>
      <c r="W1719" s="14" t="s">
        <v>224</v>
      </c>
      <c r="X1719" s="14" t="s">
        <v>225</v>
      </c>
      <c r="Y1719" s="14" t="s">
        <v>226</v>
      </c>
      <c r="Z1719" s="14" t="s">
        <v>227</v>
      </c>
      <c r="AA1719" s="14" t="s">
        <v>228</v>
      </c>
      <c r="AB1719" s="14" t="s">
        <v>229</v>
      </c>
      <c r="AC1719" s="13"/>
      <c r="AD1719" s="12"/>
      <c r="AE1719" s="14" t="s">
        <v>218</v>
      </c>
      <c r="AF1719" s="14" t="s">
        <v>219</v>
      </c>
      <c r="AG1719" s="14" t="s">
        <v>220</v>
      </c>
      <c r="AH1719" s="14" t="s">
        <v>221</v>
      </c>
      <c r="AI1719" s="14" t="s">
        <v>222</v>
      </c>
      <c r="AJ1719" s="14" t="s">
        <v>223</v>
      </c>
      <c r="AK1719" s="14" t="s">
        <v>224</v>
      </c>
      <c r="AL1719" s="14" t="s">
        <v>225</v>
      </c>
      <c r="AM1719" s="14" t="s">
        <v>226</v>
      </c>
      <c r="AN1719" s="14" t="s">
        <v>227</v>
      </c>
      <c r="AO1719" s="14" t="s">
        <v>228</v>
      </c>
      <c r="AP1719" s="14" t="s">
        <v>229</v>
      </c>
      <c r="AQ1719" s="13"/>
    </row>
    <row r="1720" spans="1:43" x14ac:dyDescent="0.25">
      <c r="A1720" s="12" t="s">
        <v>230</v>
      </c>
      <c r="B1720">
        <v>1508973</v>
      </c>
      <c r="C1720">
        <v>39494</v>
      </c>
      <c r="F1720" s="12"/>
      <c r="G1720" s="12"/>
      <c r="H1720" s="12"/>
      <c r="I1720" s="12"/>
      <c r="J1720" s="12"/>
      <c r="K1720" s="12"/>
      <c r="L1720" s="12"/>
      <c r="M1720" s="12"/>
      <c r="N1720" s="12">
        <v>3.6634621409977131</v>
      </c>
      <c r="O1720" s="13"/>
      <c r="P1720" s="12" t="s">
        <v>230</v>
      </c>
      <c r="Q1720" s="12">
        <f>B1720*$N1720</f>
        <v>5528065.4572877418</v>
      </c>
      <c r="R1720" s="12">
        <f t="shared" ref="R1720:R1724" si="944">C1720*$N1720</f>
        <v>144684.77379656368</v>
      </c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3"/>
      <c r="AD1720" s="12" t="s">
        <v>230</v>
      </c>
      <c r="AE1720" s="12">
        <f>Q1720/$Q$13</f>
        <v>0.3201055011909964</v>
      </c>
      <c r="AF1720" s="12">
        <f t="shared" ref="AF1720:AF1724" si="945">R1720/$Q$13</f>
        <v>8.3780469657424046E-3</v>
      </c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3"/>
    </row>
    <row r="1721" spans="1:43" x14ac:dyDescent="0.25">
      <c r="A1721" s="12" t="s">
        <v>231</v>
      </c>
      <c r="B1721">
        <v>41306943</v>
      </c>
      <c r="C1721">
        <v>2068386</v>
      </c>
      <c r="F1721" s="12"/>
      <c r="G1721" s="12"/>
      <c r="H1721" s="12"/>
      <c r="I1721" s="12"/>
      <c r="J1721" s="12"/>
      <c r="K1721" s="12"/>
      <c r="L1721" s="12"/>
      <c r="M1721" s="12"/>
      <c r="N1721" s="12">
        <v>52.663271584675194</v>
      </c>
      <c r="O1721" s="13"/>
      <c r="P1721" s="12" t="s">
        <v>231</v>
      </c>
      <c r="Q1721" s="12">
        <f t="shared" ref="Q1721:Q1724" si="946">B1721*$N1721</f>
        <v>2175358757.541698</v>
      </c>
      <c r="R1721" s="12">
        <f t="shared" si="944"/>
        <v>108927973.65993999</v>
      </c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3"/>
      <c r="AD1721" s="12" t="s">
        <v>231</v>
      </c>
      <c r="AE1721" s="12">
        <f t="shared" ref="AE1721:AE1724" si="947">Q1721/$Q$13</f>
        <v>125.9652785831445</v>
      </c>
      <c r="AF1721" s="12">
        <f t="shared" si="945"/>
        <v>6.3075308842747315</v>
      </c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3"/>
    </row>
    <row r="1722" spans="1:43" x14ac:dyDescent="0.25">
      <c r="A1722" s="12" t="s">
        <v>232</v>
      </c>
      <c r="B1722">
        <v>29451637</v>
      </c>
      <c r="C1722">
        <v>1259420</v>
      </c>
      <c r="F1722" s="12"/>
      <c r="G1722" s="12"/>
      <c r="H1722" s="12"/>
      <c r="I1722" s="12"/>
      <c r="J1722" s="12"/>
      <c r="K1722" s="12"/>
      <c r="L1722" s="12"/>
      <c r="M1722" s="12"/>
      <c r="N1722" s="12">
        <v>5.27428246560173</v>
      </c>
      <c r="O1722" s="13"/>
      <c r="P1722" s="12" t="s">
        <v>232</v>
      </c>
      <c r="Q1722" s="12">
        <f t="shared" si="946"/>
        <v>155336252.61236712</v>
      </c>
      <c r="R1722" s="12">
        <f t="shared" si="944"/>
        <v>6642536.8228281308</v>
      </c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3"/>
      <c r="AD1722" s="12" t="s">
        <v>232</v>
      </c>
      <c r="AE1722" s="12">
        <f t="shared" si="947"/>
        <v>8.994826378197283</v>
      </c>
      <c r="AF1722" s="12">
        <f t="shared" si="945"/>
        <v>0.38463954439032449</v>
      </c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3"/>
    </row>
    <row r="1723" spans="1:43" x14ac:dyDescent="0.25">
      <c r="A1723" s="12" t="s">
        <v>233</v>
      </c>
      <c r="B1723">
        <v>106303856</v>
      </c>
      <c r="C1723">
        <v>6497565</v>
      </c>
      <c r="F1723" s="12"/>
      <c r="G1723" s="12"/>
      <c r="H1723" s="12"/>
      <c r="I1723" s="12"/>
      <c r="J1723" s="12"/>
      <c r="K1723" s="12"/>
      <c r="L1723" s="12"/>
      <c r="M1723" s="12"/>
      <c r="N1723" s="12">
        <v>1</v>
      </c>
      <c r="O1723" s="13"/>
      <c r="P1723" s="12" t="s">
        <v>233</v>
      </c>
      <c r="Q1723" s="12">
        <f t="shared" si="946"/>
        <v>106303856</v>
      </c>
      <c r="R1723" s="12">
        <f t="shared" si="944"/>
        <v>6497565</v>
      </c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3"/>
      <c r="AD1723" s="12" t="s">
        <v>233</v>
      </c>
      <c r="AE1723" s="12">
        <f t="shared" si="947"/>
        <v>6.1555799883945355</v>
      </c>
      <c r="AF1723" s="12">
        <f t="shared" si="945"/>
        <v>0.37624487570133619</v>
      </c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3"/>
    </row>
    <row r="1724" spans="1:43" x14ac:dyDescent="0.25">
      <c r="A1724" s="12" t="s">
        <v>234</v>
      </c>
      <c r="B1724">
        <v>53543394</v>
      </c>
      <c r="C1724">
        <v>2118522</v>
      </c>
      <c r="F1724" s="12"/>
      <c r="G1724" s="12"/>
      <c r="H1724" s="12"/>
      <c r="I1724" s="12"/>
      <c r="J1724" s="12"/>
      <c r="K1724" s="12"/>
      <c r="L1724" s="12"/>
      <c r="M1724" s="12"/>
      <c r="N1724" s="12">
        <v>9.4133004498598787</v>
      </c>
      <c r="O1724" s="13"/>
      <c r="P1724" s="12" t="s">
        <v>234</v>
      </c>
      <c r="Q1724" s="12">
        <f t="shared" si="946"/>
        <v>504020054.82722473</v>
      </c>
      <c r="R1724" s="12">
        <f t="shared" si="944"/>
        <v>19942284.095638052</v>
      </c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3"/>
      <c r="AD1724" s="12" t="s">
        <v>234</v>
      </c>
      <c r="AE1724" s="12">
        <f t="shared" si="947"/>
        <v>29.185543027187851</v>
      </c>
      <c r="AF1724" s="12">
        <f t="shared" si="945"/>
        <v>1.1547683171717515</v>
      </c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3"/>
    </row>
    <row r="1725" spans="1:43" x14ac:dyDescent="0.25">
      <c r="A1725" s="12" t="s">
        <v>235</v>
      </c>
      <c r="B1725">
        <v>111022518</v>
      </c>
      <c r="C1725">
        <v>6093964</v>
      </c>
      <c r="F1725" s="12"/>
      <c r="G1725" s="12"/>
      <c r="H1725" s="12"/>
      <c r="I1725" s="12"/>
      <c r="J1725" s="12"/>
      <c r="K1725" s="12"/>
      <c r="L1725" s="12"/>
      <c r="M1725" s="12"/>
      <c r="N1725" s="12">
        <v>3.3537949993383345</v>
      </c>
      <c r="O1725" s="13"/>
      <c r="P1725" s="12" t="s">
        <v>235</v>
      </c>
      <c r="Q1725" s="12">
        <f t="shared" ref="Q1725:Q1729" si="948">B1725*$N1725</f>
        <v>372346765.68235022</v>
      </c>
      <c r="R1725" s="12">
        <f t="shared" ref="R1725:R1729" si="949">C1725*$N1725</f>
        <v>20437905.989347834</v>
      </c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3"/>
      <c r="AD1725" s="12" t="s">
        <v>235</v>
      </c>
      <c r="AE1725" s="12">
        <f t="shared" ref="AE1725:AE1729" si="950">Q1725/$Q$13</f>
        <v>21.560932837447631</v>
      </c>
      <c r="AF1725" s="12">
        <f t="shared" ref="AF1725:AF1729" si="951">R1725/$Q$13</f>
        <v>1.1834675603180222</v>
      </c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3"/>
    </row>
    <row r="1726" spans="1:43" x14ac:dyDescent="0.25">
      <c r="A1726" s="12" t="s">
        <v>236</v>
      </c>
      <c r="B1726">
        <v>1366910</v>
      </c>
      <c r="C1726">
        <v>58251</v>
      </c>
      <c r="F1726" s="12"/>
      <c r="G1726" s="12"/>
      <c r="H1726" s="12"/>
      <c r="I1726" s="12"/>
      <c r="J1726" s="12"/>
      <c r="K1726" s="12"/>
      <c r="L1726" s="12"/>
      <c r="M1726" s="12"/>
      <c r="N1726" s="12">
        <v>3.7705854651120836</v>
      </c>
      <c r="O1726" s="13"/>
      <c r="P1726" s="12" t="s">
        <v>236</v>
      </c>
      <c r="Q1726" s="12">
        <f t="shared" si="948"/>
        <v>5154050.9781163586</v>
      </c>
      <c r="R1726" s="12">
        <f t="shared" si="949"/>
        <v>219640.37392824399</v>
      </c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3"/>
      <c r="AD1726" s="12" t="s">
        <v>236</v>
      </c>
      <c r="AE1726" s="12">
        <f t="shared" si="950"/>
        <v>0.29844799853787374</v>
      </c>
      <c r="AF1726" s="12">
        <f t="shared" si="951"/>
        <v>1.2718389918011927E-2</v>
      </c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3"/>
    </row>
    <row r="1727" spans="1:43" x14ac:dyDescent="0.25">
      <c r="A1727" s="12" t="s">
        <v>237</v>
      </c>
      <c r="B1727">
        <v>34452209</v>
      </c>
      <c r="C1727">
        <v>1323805</v>
      </c>
      <c r="F1727" s="12"/>
      <c r="G1727" s="12"/>
      <c r="H1727" s="12"/>
      <c r="I1727" s="12"/>
      <c r="J1727" s="12"/>
      <c r="K1727" s="12"/>
      <c r="L1727" s="12"/>
      <c r="M1727" s="12"/>
      <c r="N1727" s="12">
        <v>10.154589962199262</v>
      </c>
      <c r="O1727" s="13"/>
      <c r="P1727" s="12" t="s">
        <v>237</v>
      </c>
      <c r="Q1727" s="12">
        <f t="shared" si="948"/>
        <v>349848055.6869911</v>
      </c>
      <c r="R1727" s="12">
        <f t="shared" si="949"/>
        <v>13442696.964909194</v>
      </c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3"/>
      <c r="AD1727" s="12" t="s">
        <v>237</v>
      </c>
      <c r="AE1727" s="12">
        <f t="shared" si="950"/>
        <v>20.25813335092548</v>
      </c>
      <c r="AF1727" s="12">
        <f t="shared" si="951"/>
        <v>0.77840634894040905</v>
      </c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3"/>
    </row>
    <row r="1728" spans="1:43" x14ac:dyDescent="0.25">
      <c r="A1728" s="12" t="s">
        <v>238</v>
      </c>
      <c r="B1728">
        <v>113721694</v>
      </c>
      <c r="C1728">
        <v>6621250</v>
      </c>
      <c r="F1728" s="12"/>
      <c r="G1728" s="12"/>
      <c r="H1728" s="12"/>
      <c r="I1728" s="12"/>
      <c r="J1728" s="12"/>
      <c r="K1728" s="12"/>
      <c r="L1728" s="12"/>
      <c r="M1728" s="12"/>
      <c r="N1728" s="12">
        <v>2.4585723137428261</v>
      </c>
      <c r="O1728" s="13"/>
      <c r="P1728" s="12" t="s">
        <v>238</v>
      </c>
      <c r="Q1728" s="12">
        <f t="shared" si="948"/>
        <v>279593008.34033364</v>
      </c>
      <c r="R1728" s="12">
        <f t="shared" si="949"/>
        <v>16278821.932369689</v>
      </c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3"/>
      <c r="AD1728" s="12" t="s">
        <v>238</v>
      </c>
      <c r="AE1728" s="12">
        <f t="shared" si="950"/>
        <v>16.18997834880782</v>
      </c>
      <c r="AF1728" s="12">
        <f t="shared" si="951"/>
        <v>0.94263363806420086</v>
      </c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3"/>
    </row>
    <row r="1729" spans="1:43" x14ac:dyDescent="0.25">
      <c r="A1729" s="12" t="s">
        <v>239</v>
      </c>
      <c r="B1729">
        <v>23453895</v>
      </c>
      <c r="C1729">
        <v>1026371</v>
      </c>
      <c r="F1729" s="12"/>
      <c r="G1729" s="12"/>
      <c r="H1729" s="12"/>
      <c r="I1729" s="12"/>
      <c r="J1729" s="12"/>
      <c r="K1729" s="12"/>
      <c r="L1729" s="12"/>
      <c r="M1729" s="12"/>
      <c r="N1729" s="12">
        <v>5.7441821194253215</v>
      </c>
      <c r="O1729" s="13"/>
      <c r="P1729" s="12" t="s">
        <v>239</v>
      </c>
      <c r="Q1729" s="12">
        <f t="shared" si="948"/>
        <v>134723444.28987896</v>
      </c>
      <c r="R1729" s="12">
        <f t="shared" si="949"/>
        <v>5895661.9460966866</v>
      </c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3"/>
      <c r="AD1729" s="12" t="s">
        <v>239</v>
      </c>
      <c r="AE1729" s="12">
        <f t="shared" si="950"/>
        <v>7.8012310074468516</v>
      </c>
      <c r="AF1729" s="12">
        <f t="shared" si="951"/>
        <v>0.34139136677913123</v>
      </c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3"/>
    </row>
    <row r="1730" spans="1:43" ht="15.75" x14ac:dyDescent="0.25">
      <c r="A1730" s="11" t="s">
        <v>240</v>
      </c>
      <c r="B1730" s="12">
        <f t="shared" ref="B1730:M1730" si="952">AVERAGE(B1720:B1724)</f>
        <v>46422960.600000001</v>
      </c>
      <c r="C1730" s="12">
        <f t="shared" si="952"/>
        <v>2396677.4</v>
      </c>
      <c r="D1730" s="12" t="e">
        <f t="shared" si="952"/>
        <v>#DIV/0!</v>
      </c>
      <c r="E1730" s="12" t="e">
        <f t="shared" si="952"/>
        <v>#DIV/0!</v>
      </c>
      <c r="F1730" s="12" t="e">
        <f t="shared" si="952"/>
        <v>#DIV/0!</v>
      </c>
      <c r="G1730" s="12" t="e">
        <f t="shared" si="952"/>
        <v>#DIV/0!</v>
      </c>
      <c r="H1730" s="12" t="e">
        <f t="shared" si="952"/>
        <v>#DIV/0!</v>
      </c>
      <c r="I1730" s="12" t="e">
        <f t="shared" si="952"/>
        <v>#DIV/0!</v>
      </c>
      <c r="J1730" s="12" t="e">
        <f t="shared" si="952"/>
        <v>#DIV/0!</v>
      </c>
      <c r="K1730" s="12" t="e">
        <f t="shared" si="952"/>
        <v>#DIV/0!</v>
      </c>
      <c r="L1730" s="12" t="e">
        <f t="shared" si="952"/>
        <v>#DIV/0!</v>
      </c>
      <c r="M1730" s="12" t="e">
        <f t="shared" si="952"/>
        <v>#DIV/0!</v>
      </c>
      <c r="N1730" s="12"/>
      <c r="O1730" s="13"/>
      <c r="P1730" s="11" t="s">
        <v>240</v>
      </c>
      <c r="Q1730" s="12">
        <f>AVERAGE(Q1720:Q1724)</f>
        <v>589309397.28771555</v>
      </c>
      <c r="R1730" s="12">
        <f>AVERAGE(R1720:R1724)</f>
        <v>28431008.870440543</v>
      </c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3"/>
      <c r="AD1730" s="11" t="s">
        <v>240</v>
      </c>
      <c r="AE1730" s="12">
        <f>AVERAGE(AE1720:AE1724)</f>
        <v>34.124266695623035</v>
      </c>
      <c r="AF1730" s="12">
        <f>AVERAGE(AF1720:AF1724)</f>
        <v>1.6463123337007772</v>
      </c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3"/>
    </row>
    <row r="1731" spans="1:43" ht="15.75" x14ac:dyDescent="0.25">
      <c r="A1731" s="11" t="s">
        <v>241</v>
      </c>
      <c r="B1731" s="12">
        <f>AVERAGE(B1725:B1729)</f>
        <v>56803445.200000003</v>
      </c>
      <c r="C1731" s="12">
        <f t="shared" ref="C1731:M1731" si="953">AVERAGE(C1725:C1729)</f>
        <v>3024728.2</v>
      </c>
      <c r="D1731" s="12" t="e">
        <f t="shared" si="953"/>
        <v>#DIV/0!</v>
      </c>
      <c r="E1731" s="12" t="e">
        <f t="shared" si="953"/>
        <v>#DIV/0!</v>
      </c>
      <c r="F1731" s="12" t="e">
        <f t="shared" si="953"/>
        <v>#DIV/0!</v>
      </c>
      <c r="G1731" s="12" t="e">
        <f t="shared" si="953"/>
        <v>#DIV/0!</v>
      </c>
      <c r="H1731" s="12" t="e">
        <f t="shared" si="953"/>
        <v>#DIV/0!</v>
      </c>
      <c r="I1731" s="12" t="e">
        <f t="shared" si="953"/>
        <v>#DIV/0!</v>
      </c>
      <c r="J1731" s="12" t="e">
        <f t="shared" si="953"/>
        <v>#DIV/0!</v>
      </c>
      <c r="K1731" s="12" t="e">
        <f t="shared" si="953"/>
        <v>#DIV/0!</v>
      </c>
      <c r="L1731" s="12" t="e">
        <f t="shared" si="953"/>
        <v>#DIV/0!</v>
      </c>
      <c r="M1731" s="12" t="e">
        <f t="shared" si="953"/>
        <v>#DIV/0!</v>
      </c>
      <c r="N1731" s="12"/>
      <c r="O1731" s="13"/>
      <c r="P1731" s="11" t="s">
        <v>241</v>
      </c>
      <c r="Q1731" s="12">
        <f>AVERAGE(Q1725:Q1729)</f>
        <v>228333064.99553403</v>
      </c>
      <c r="R1731" s="12">
        <f t="shared" ref="R1731" si="954">AVERAGE(R1725:R1729)</f>
        <v>11254945.44133033</v>
      </c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3"/>
      <c r="AD1731" s="11" t="s">
        <v>241</v>
      </c>
      <c r="AE1731" s="12">
        <f>AVERAGE(AE1725:AE1729)</f>
        <v>13.22174470863313</v>
      </c>
      <c r="AF1731" s="12">
        <f>AVERAGE(AF1725:AF1729)</f>
        <v>0.65172346080395505</v>
      </c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3"/>
    </row>
    <row r="1732" spans="1:43" ht="15.75" x14ac:dyDescent="0.25">
      <c r="A1732" s="11"/>
      <c r="B1732" s="14"/>
      <c r="C1732" s="14"/>
      <c r="D1732" s="14"/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5"/>
      <c r="P1732" s="11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  <c r="AB1732" s="14"/>
      <c r="AC1732" s="15"/>
      <c r="AD1732" s="11" t="s">
        <v>242</v>
      </c>
      <c r="AE1732" s="14">
        <f t="shared" ref="AE1732:AP1732" si="955">TTEST(AE1720:AE1724,AE1725:AE1729,1,2)</f>
        <v>0.2028137686346469</v>
      </c>
      <c r="AF1732" s="14">
        <f t="shared" si="955"/>
        <v>0.21540404565620297</v>
      </c>
      <c r="AG1732" s="14" t="e">
        <f t="shared" si="955"/>
        <v>#DIV/0!</v>
      </c>
      <c r="AH1732" s="14" t="e">
        <f t="shared" si="955"/>
        <v>#DIV/0!</v>
      </c>
      <c r="AI1732" s="14" t="e">
        <f t="shared" si="955"/>
        <v>#DIV/0!</v>
      </c>
      <c r="AJ1732" s="14" t="e">
        <f t="shared" si="955"/>
        <v>#DIV/0!</v>
      </c>
      <c r="AK1732" s="14" t="e">
        <f t="shared" si="955"/>
        <v>#DIV/0!</v>
      </c>
      <c r="AL1732" s="14" t="e">
        <f t="shared" si="955"/>
        <v>#DIV/0!</v>
      </c>
      <c r="AM1732" s="14" t="e">
        <f t="shared" si="955"/>
        <v>#DIV/0!</v>
      </c>
      <c r="AN1732" s="14" t="e">
        <f t="shared" si="955"/>
        <v>#DIV/0!</v>
      </c>
      <c r="AO1732" s="14" t="e">
        <f t="shared" si="955"/>
        <v>#DIV/0!</v>
      </c>
      <c r="AP1732" s="14" t="e">
        <f t="shared" si="955"/>
        <v>#DIV/0!</v>
      </c>
      <c r="AQ1732" s="15"/>
    </row>
    <row r="1733" spans="1:43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</row>
    <row r="1734" spans="1:43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</row>
    <row r="1735" spans="1:43" ht="15.75" x14ac:dyDescent="0.25">
      <c r="A1735" s="11" t="s">
        <v>216</v>
      </c>
      <c r="B1735" s="17" t="s">
        <v>127</v>
      </c>
      <c r="C1735" s="17"/>
      <c r="D1735" s="17"/>
      <c r="E1735" s="17"/>
      <c r="F1735" s="17"/>
      <c r="G1735" s="17"/>
      <c r="H1735" s="17"/>
      <c r="I1735" s="17"/>
      <c r="J1735" s="17"/>
      <c r="K1735" s="17"/>
      <c r="L1735" s="17"/>
      <c r="M1735" s="12"/>
      <c r="N1735" s="12"/>
      <c r="O1735" s="13"/>
      <c r="P1735" s="11" t="s">
        <v>217</v>
      </c>
      <c r="Q1735" s="17" t="str">
        <f>B1735</f>
        <v>Octyl hydrogen phthalate</v>
      </c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2"/>
      <c r="AC1735" s="13"/>
      <c r="AD1735" s="11" t="s">
        <v>214</v>
      </c>
      <c r="AE1735" s="17" t="str">
        <f>B1735</f>
        <v>Octyl hydrogen phthalate</v>
      </c>
      <c r="AF1735" s="17"/>
      <c r="AG1735" s="17"/>
      <c r="AH1735" s="17"/>
      <c r="AI1735" s="17"/>
      <c r="AJ1735" s="17"/>
      <c r="AK1735" s="17"/>
      <c r="AL1735" s="17"/>
      <c r="AM1735" s="17"/>
      <c r="AN1735" s="17"/>
      <c r="AO1735" s="17"/>
      <c r="AP1735" s="12"/>
      <c r="AQ1735" s="13"/>
    </row>
    <row r="1736" spans="1:43" x14ac:dyDescent="0.25">
      <c r="A1736" s="12"/>
      <c r="B1736" s="14" t="s">
        <v>218</v>
      </c>
      <c r="C1736" s="14" t="s">
        <v>219</v>
      </c>
      <c r="D1736" s="14" t="s">
        <v>220</v>
      </c>
      <c r="E1736" s="14" t="s">
        <v>221</v>
      </c>
      <c r="F1736" s="14" t="s">
        <v>222</v>
      </c>
      <c r="G1736" s="14" t="s">
        <v>223</v>
      </c>
      <c r="H1736" s="14" t="s">
        <v>224</v>
      </c>
      <c r="I1736" s="14" t="s">
        <v>225</v>
      </c>
      <c r="J1736" s="14" t="s">
        <v>226</v>
      </c>
      <c r="K1736" s="14" t="s">
        <v>227</v>
      </c>
      <c r="L1736" s="14" t="s">
        <v>228</v>
      </c>
      <c r="M1736" s="14" t="s">
        <v>229</v>
      </c>
      <c r="N1736" s="14" t="s">
        <v>213</v>
      </c>
      <c r="O1736" s="13"/>
      <c r="P1736" s="12"/>
      <c r="Q1736" s="14" t="s">
        <v>218</v>
      </c>
      <c r="R1736" s="14" t="s">
        <v>219</v>
      </c>
      <c r="S1736" s="14" t="s">
        <v>220</v>
      </c>
      <c r="T1736" s="14" t="s">
        <v>221</v>
      </c>
      <c r="U1736" s="14" t="s">
        <v>222</v>
      </c>
      <c r="V1736" s="14" t="s">
        <v>223</v>
      </c>
      <c r="W1736" s="14" t="s">
        <v>224</v>
      </c>
      <c r="X1736" s="14" t="s">
        <v>225</v>
      </c>
      <c r="Y1736" s="14" t="s">
        <v>226</v>
      </c>
      <c r="Z1736" s="14" t="s">
        <v>227</v>
      </c>
      <c r="AA1736" s="14" t="s">
        <v>228</v>
      </c>
      <c r="AB1736" s="14" t="s">
        <v>229</v>
      </c>
      <c r="AC1736" s="13"/>
      <c r="AD1736" s="12"/>
      <c r="AE1736" s="14" t="s">
        <v>218</v>
      </c>
      <c r="AF1736" s="14" t="s">
        <v>219</v>
      </c>
      <c r="AG1736" s="14" t="s">
        <v>220</v>
      </c>
      <c r="AH1736" s="14" t="s">
        <v>221</v>
      </c>
      <c r="AI1736" s="14" t="s">
        <v>222</v>
      </c>
      <c r="AJ1736" s="14" t="s">
        <v>223</v>
      </c>
      <c r="AK1736" s="14" t="s">
        <v>224</v>
      </c>
      <c r="AL1736" s="14" t="s">
        <v>225</v>
      </c>
      <c r="AM1736" s="14" t="s">
        <v>226</v>
      </c>
      <c r="AN1736" s="14" t="s">
        <v>227</v>
      </c>
      <c r="AO1736" s="14" t="s">
        <v>228</v>
      </c>
      <c r="AP1736" s="14" t="s">
        <v>229</v>
      </c>
      <c r="AQ1736" s="13"/>
    </row>
    <row r="1737" spans="1:43" x14ac:dyDescent="0.25">
      <c r="A1737" s="12" t="s">
        <v>230</v>
      </c>
      <c r="B1737">
        <v>3517613</v>
      </c>
      <c r="C1737">
        <v>505763</v>
      </c>
      <c r="D1737">
        <v>15791</v>
      </c>
      <c r="F1737">
        <v>44291</v>
      </c>
      <c r="G1737" s="12"/>
      <c r="H1737" s="12"/>
      <c r="I1737" s="12"/>
      <c r="J1737" s="12"/>
      <c r="K1737" s="12"/>
      <c r="M1737" s="12"/>
      <c r="N1737" s="12">
        <v>3.6634621409977131</v>
      </c>
      <c r="O1737" s="13"/>
      <c r="P1737" s="12" t="s">
        <v>230</v>
      </c>
      <c r="Q1737" s="12">
        <f>B1737*$N1737</f>
        <v>12886642.052181389</v>
      </c>
      <c r="R1737" s="12">
        <f t="shared" ref="R1737:R1741" si="956">C1737*$N1737</f>
        <v>1852843.6028174264</v>
      </c>
      <c r="S1737" s="12">
        <f t="shared" ref="S1737" si="957">D1737*$N1737</f>
        <v>57849.730668494885</v>
      </c>
      <c r="T1737" s="12"/>
      <c r="U1737" s="12">
        <f t="shared" ref="U1737:U1741" si="958">F1737*$N1737</f>
        <v>162258.40168692972</v>
      </c>
      <c r="V1737" s="12"/>
      <c r="W1737" s="12"/>
      <c r="X1737" s="12"/>
      <c r="Y1737" s="12"/>
      <c r="Z1737" s="12"/>
      <c r="AA1737" s="12"/>
      <c r="AB1737" s="12"/>
      <c r="AC1737" s="13"/>
      <c r="AD1737" s="12" t="s">
        <v>230</v>
      </c>
      <c r="AE1737" s="12">
        <f>Q1737/$Q$1747</f>
        <v>0.27290864476299703</v>
      </c>
      <c r="AF1737" s="12">
        <f>R1737/$Q$1747</f>
        <v>3.9238851715998224E-2</v>
      </c>
      <c r="AG1737" s="12">
        <f>S1737/$Q$1747</f>
        <v>1.225120674006062E-3</v>
      </c>
      <c r="AH1737" s="12"/>
      <c r="AI1737" s="12">
        <f t="shared" ref="AI1737:AI1746" si="959">U1737/$Q$1747</f>
        <v>3.4362497481098407E-3</v>
      </c>
      <c r="AJ1737" s="12"/>
      <c r="AK1737" s="12"/>
      <c r="AL1737" s="12"/>
      <c r="AM1737" s="12"/>
      <c r="AN1737" s="12"/>
      <c r="AO1737" s="12"/>
      <c r="AP1737" s="12"/>
      <c r="AQ1737" s="13"/>
    </row>
    <row r="1738" spans="1:43" x14ac:dyDescent="0.25">
      <c r="A1738" s="12" t="s">
        <v>231</v>
      </c>
      <c r="B1738">
        <v>3311221</v>
      </c>
      <c r="C1738">
        <v>435337</v>
      </c>
      <c r="F1738">
        <v>72300</v>
      </c>
      <c r="G1738" s="12"/>
      <c r="H1738" s="12"/>
      <c r="I1738" s="12"/>
      <c r="J1738" s="12"/>
      <c r="K1738" s="12"/>
      <c r="M1738" s="12"/>
      <c r="N1738" s="12">
        <v>52.663271584675194</v>
      </c>
      <c r="O1738" s="13"/>
      <c r="P1738" s="12" t="s">
        <v>231</v>
      </c>
      <c r="Q1738" s="12">
        <f t="shared" ref="Q1738:Q1741" si="960">B1738*$N1738</f>
        <v>174379730.79987979</v>
      </c>
      <c r="R1738" s="12">
        <f t="shared" si="956"/>
        <v>22926270.661857747</v>
      </c>
      <c r="S1738" s="12"/>
      <c r="T1738" s="12"/>
      <c r="U1738" s="12">
        <f t="shared" si="958"/>
        <v>3807554.5355720166</v>
      </c>
      <c r="V1738" s="12"/>
      <c r="W1738" s="12"/>
      <c r="X1738" s="12"/>
      <c r="Y1738" s="12"/>
      <c r="Z1738" s="12"/>
      <c r="AA1738" s="12"/>
      <c r="AB1738" s="12"/>
      <c r="AC1738" s="13"/>
      <c r="AD1738" s="12" t="s">
        <v>231</v>
      </c>
      <c r="AE1738" s="12">
        <f t="shared" ref="AE1738:AE1746" si="961">Q1738/$Q$1747</f>
        <v>3.6929508722309614</v>
      </c>
      <c r="AF1738" s="12">
        <f t="shared" ref="AF1738:AF1746" si="962">R1738/$Q$1747</f>
        <v>0.48552426849926655</v>
      </c>
      <c r="AG1738" s="12"/>
      <c r="AH1738" s="12"/>
      <c r="AI1738" s="12">
        <f t="shared" si="959"/>
        <v>8.063501290378941E-2</v>
      </c>
      <c r="AJ1738" s="12"/>
      <c r="AK1738" s="12"/>
      <c r="AL1738" s="12"/>
      <c r="AM1738" s="12"/>
      <c r="AN1738" s="12"/>
      <c r="AO1738" s="12"/>
      <c r="AP1738" s="12"/>
      <c r="AQ1738" s="13"/>
    </row>
    <row r="1739" spans="1:43" x14ac:dyDescent="0.25">
      <c r="A1739" s="12" t="s">
        <v>232</v>
      </c>
      <c r="B1739">
        <v>2849227</v>
      </c>
      <c r="C1739">
        <v>413818</v>
      </c>
      <c r="F1739">
        <v>59042</v>
      </c>
      <c r="G1739" s="12"/>
      <c r="H1739" s="12"/>
      <c r="I1739" s="12"/>
      <c r="J1739" s="12"/>
      <c r="K1739" s="12"/>
      <c r="L1739">
        <v>67897</v>
      </c>
      <c r="M1739" s="12"/>
      <c r="N1739" s="12">
        <v>5.27428246560173</v>
      </c>
      <c r="O1739" s="13"/>
      <c r="P1739" s="12" t="s">
        <v>232</v>
      </c>
      <c r="Q1739" s="12">
        <f t="shared" si="960"/>
        <v>15027628.006619019</v>
      </c>
      <c r="R1739" s="12">
        <f t="shared" si="956"/>
        <v>2182593.0213503768</v>
      </c>
      <c r="S1739" s="12"/>
      <c r="T1739" s="12"/>
      <c r="U1739" s="12">
        <f t="shared" si="958"/>
        <v>311404.18533405731</v>
      </c>
      <c r="V1739" s="12"/>
      <c r="W1739" s="12"/>
      <c r="X1739" s="12"/>
      <c r="Y1739" s="12"/>
      <c r="Z1739" s="12"/>
      <c r="AA1739" s="12">
        <f t="shared" ref="AA1739" si="963">L1739*$N1739</f>
        <v>358107.95656696067</v>
      </c>
      <c r="AB1739" s="12"/>
      <c r="AC1739" s="13"/>
      <c r="AD1739" s="12" t="s">
        <v>232</v>
      </c>
      <c r="AE1739" s="12">
        <f t="shared" si="961"/>
        <v>0.31824967099125939</v>
      </c>
      <c r="AF1739" s="12">
        <f t="shared" si="962"/>
        <v>4.6222165643615268E-2</v>
      </c>
      <c r="AG1739" s="12"/>
      <c r="AH1739" s="12"/>
      <c r="AI1739" s="12">
        <f t="shared" si="959"/>
        <v>6.5948052137179448E-3</v>
      </c>
      <c r="AJ1739" s="12"/>
      <c r="AK1739" s="12"/>
      <c r="AL1739" s="12"/>
      <c r="AM1739" s="12"/>
      <c r="AN1739" s="12"/>
      <c r="AO1739" s="12">
        <f>AA1739/$Q$1747</f>
        <v>7.5838807898751283E-3</v>
      </c>
      <c r="AP1739" s="12"/>
      <c r="AQ1739" s="13"/>
    </row>
    <row r="1740" spans="1:43" x14ac:dyDescent="0.25">
      <c r="A1740" s="12" t="s">
        <v>233</v>
      </c>
      <c r="B1740">
        <v>3203315</v>
      </c>
      <c r="C1740">
        <v>406174</v>
      </c>
      <c r="F1740">
        <v>41168</v>
      </c>
      <c r="G1740" s="12"/>
      <c r="H1740" s="12"/>
      <c r="I1740" s="12"/>
      <c r="J1740" s="12"/>
      <c r="K1740" s="12"/>
      <c r="M1740" s="12"/>
      <c r="N1740" s="12">
        <v>1</v>
      </c>
      <c r="O1740" s="13"/>
      <c r="P1740" s="12" t="s">
        <v>233</v>
      </c>
      <c r="Q1740" s="12">
        <f t="shared" si="960"/>
        <v>3203315</v>
      </c>
      <c r="R1740" s="12">
        <f t="shared" si="956"/>
        <v>406174</v>
      </c>
      <c r="S1740" s="12"/>
      <c r="T1740" s="12"/>
      <c r="U1740" s="12">
        <f t="shared" si="958"/>
        <v>41168</v>
      </c>
      <c r="V1740" s="12"/>
      <c r="W1740" s="12"/>
      <c r="X1740" s="12"/>
      <c r="Y1740" s="12"/>
      <c r="Z1740" s="12"/>
      <c r="AA1740" s="12"/>
      <c r="AB1740" s="12"/>
      <c r="AC1740" s="13"/>
      <c r="AD1740" s="12" t="s">
        <v>233</v>
      </c>
      <c r="AE1740" s="12">
        <f t="shared" si="961"/>
        <v>6.783864655036316E-2</v>
      </c>
      <c r="AF1740" s="12">
        <f t="shared" si="962"/>
        <v>8.6018060740037129E-3</v>
      </c>
      <c r="AG1740" s="12"/>
      <c r="AH1740" s="12"/>
      <c r="AI1740" s="12">
        <f t="shared" si="959"/>
        <v>8.7184101506887414E-4</v>
      </c>
      <c r="AJ1740" s="12"/>
      <c r="AK1740" s="12"/>
      <c r="AL1740" s="12"/>
      <c r="AM1740" s="12"/>
      <c r="AN1740" s="12"/>
      <c r="AO1740" s="12"/>
      <c r="AP1740" s="12"/>
      <c r="AQ1740" s="13"/>
    </row>
    <row r="1741" spans="1:43" x14ac:dyDescent="0.25">
      <c r="A1741" s="12" t="s">
        <v>234</v>
      </c>
      <c r="B1741">
        <v>3250802</v>
      </c>
      <c r="C1741">
        <v>431899</v>
      </c>
      <c r="F1741">
        <v>35484</v>
      </c>
      <c r="G1741" s="12"/>
      <c r="H1741" s="12"/>
      <c r="I1741" s="12"/>
      <c r="J1741" s="12"/>
      <c r="K1741" s="12"/>
      <c r="M1741" s="12"/>
      <c r="N1741" s="12">
        <v>9.4133004498598787</v>
      </c>
      <c r="O1741" s="13"/>
      <c r="P1741" s="12" t="s">
        <v>234</v>
      </c>
      <c r="Q1741" s="12">
        <f t="shared" si="960"/>
        <v>30600775.929005392</v>
      </c>
      <c r="R1741" s="12">
        <f t="shared" si="956"/>
        <v>4065595.0509940316</v>
      </c>
      <c r="S1741" s="12"/>
      <c r="T1741" s="12"/>
      <c r="U1741" s="12">
        <f t="shared" si="958"/>
        <v>334021.55316282791</v>
      </c>
      <c r="V1741" s="12"/>
      <c r="W1741" s="12"/>
      <c r="X1741" s="12"/>
      <c r="Y1741" s="12"/>
      <c r="Z1741" s="12"/>
      <c r="AA1741" s="12"/>
      <c r="AB1741" s="12"/>
      <c r="AC1741" s="13"/>
      <c r="AD1741" s="12" t="s">
        <v>234</v>
      </c>
      <c r="AE1741" s="12">
        <f t="shared" si="961"/>
        <v>0.64805216546441968</v>
      </c>
      <c r="AF1741" s="12">
        <f t="shared" si="962"/>
        <v>8.6099701615760485E-2</v>
      </c>
      <c r="AG1741" s="12"/>
      <c r="AH1741" s="12"/>
      <c r="AI1741" s="12">
        <f t="shared" si="959"/>
        <v>7.0737876497367321E-3</v>
      </c>
      <c r="AJ1741" s="12"/>
      <c r="AK1741" s="12"/>
      <c r="AL1741" s="12"/>
      <c r="AM1741" s="12"/>
      <c r="AN1741" s="12"/>
      <c r="AO1741" s="12"/>
      <c r="AP1741" s="12"/>
      <c r="AQ1741" s="13"/>
    </row>
    <row r="1742" spans="1:43" x14ac:dyDescent="0.25">
      <c r="A1742" s="12" t="s">
        <v>235</v>
      </c>
      <c r="B1742">
        <v>2828306</v>
      </c>
      <c r="C1742">
        <v>383241</v>
      </c>
      <c r="F1742">
        <v>37151</v>
      </c>
      <c r="G1742" s="12"/>
      <c r="H1742" s="12"/>
      <c r="I1742" s="12"/>
      <c r="J1742" s="12"/>
      <c r="K1742" s="12"/>
      <c r="M1742" s="12"/>
      <c r="N1742" s="12">
        <v>3.3537949993383345</v>
      </c>
      <c r="O1742" s="13"/>
      <c r="P1742" s="12" t="s">
        <v>235</v>
      </c>
      <c r="Q1742" s="12">
        <f t="shared" ref="Q1742:Q1746" si="964">B1742*$N1742</f>
        <v>9485558.5193986073</v>
      </c>
      <c r="R1742" s="12">
        <f t="shared" ref="R1742:R1746" si="965">C1742*$N1742</f>
        <v>1285311.7493414227</v>
      </c>
      <c r="S1742" s="12"/>
      <c r="T1742" s="12"/>
      <c r="U1742" s="12">
        <f t="shared" ref="U1742:U1746" si="966">F1742*$N1742</f>
        <v>124596.83802041847</v>
      </c>
      <c r="V1742" s="12"/>
      <c r="W1742" s="12"/>
      <c r="X1742" s="12"/>
      <c r="Y1742" s="12"/>
      <c r="Z1742" s="12"/>
      <c r="AA1742" s="12"/>
      <c r="AB1742" s="12"/>
      <c r="AC1742" s="13"/>
      <c r="AD1742" s="12" t="s">
        <v>235</v>
      </c>
      <c r="AE1742" s="12">
        <f t="shared" si="961"/>
        <v>0.20088172775086691</v>
      </c>
      <c r="AF1742" s="12">
        <f t="shared" si="962"/>
        <v>2.7219867378200941E-2</v>
      </c>
      <c r="AG1742" s="12"/>
      <c r="AH1742" s="12"/>
      <c r="AI1742" s="12">
        <f t="shared" si="959"/>
        <v>2.6386667735642665E-3</v>
      </c>
      <c r="AJ1742" s="12"/>
      <c r="AK1742" s="12"/>
      <c r="AL1742" s="12"/>
      <c r="AM1742" s="12"/>
      <c r="AN1742" s="12"/>
      <c r="AO1742" s="12"/>
      <c r="AP1742" s="12"/>
      <c r="AQ1742" s="13"/>
    </row>
    <row r="1743" spans="1:43" x14ac:dyDescent="0.25">
      <c r="A1743" s="12" t="s">
        <v>236</v>
      </c>
      <c r="B1743">
        <v>3142413</v>
      </c>
      <c r="C1743">
        <v>392136</v>
      </c>
      <c r="F1743">
        <v>59571</v>
      </c>
      <c r="G1743" s="12"/>
      <c r="H1743" s="12"/>
      <c r="I1743" s="12"/>
      <c r="J1743" s="12"/>
      <c r="K1743" s="12"/>
      <c r="L1743">
        <v>15778</v>
      </c>
      <c r="M1743" s="12"/>
      <c r="N1743" s="12">
        <v>3.7705854651120836</v>
      </c>
      <c r="O1743" s="13"/>
      <c r="P1743" s="12" t="s">
        <v>236</v>
      </c>
      <c r="Q1743" s="12">
        <f t="shared" si="964"/>
        <v>11848736.783179257</v>
      </c>
      <c r="R1743" s="12">
        <f t="shared" si="965"/>
        <v>1478582.3019471921</v>
      </c>
      <c r="S1743" s="12"/>
      <c r="T1743" s="12"/>
      <c r="U1743" s="12">
        <f t="shared" si="966"/>
        <v>224617.54674219195</v>
      </c>
      <c r="V1743" s="12"/>
      <c r="W1743" s="12"/>
      <c r="X1743" s="12"/>
      <c r="Y1743" s="12"/>
      <c r="Z1743" s="12"/>
      <c r="AA1743" s="12">
        <f t="shared" ref="AA1743" si="967">L1743*$N1743</f>
        <v>59492.297468538454</v>
      </c>
      <c r="AB1743" s="12"/>
      <c r="AC1743" s="13"/>
      <c r="AD1743" s="12" t="s">
        <v>236</v>
      </c>
      <c r="AE1743" s="12">
        <f t="shared" si="961"/>
        <v>0.25092826234771937</v>
      </c>
      <c r="AF1743" s="12">
        <f t="shared" si="962"/>
        <v>3.1312881242530913E-2</v>
      </c>
      <c r="AG1743" s="12"/>
      <c r="AH1743" s="12"/>
      <c r="AI1743" s="12">
        <f t="shared" si="959"/>
        <v>4.7568691691117597E-3</v>
      </c>
      <c r="AJ1743" s="12"/>
      <c r="AK1743" s="12"/>
      <c r="AL1743" s="12"/>
      <c r="AM1743" s="12"/>
      <c r="AN1743" s="12"/>
      <c r="AO1743" s="12">
        <f>AA1743/$Q$1747</f>
        <v>1.2599063596421972E-3</v>
      </c>
      <c r="AP1743" s="12"/>
      <c r="AQ1743" s="13"/>
    </row>
    <row r="1744" spans="1:43" x14ac:dyDescent="0.25">
      <c r="A1744" s="12" t="s">
        <v>237</v>
      </c>
      <c r="B1744">
        <v>2817874</v>
      </c>
      <c r="C1744">
        <v>390485</v>
      </c>
      <c r="D1744">
        <v>10077</v>
      </c>
      <c r="F1744">
        <v>33228</v>
      </c>
      <c r="G1744" s="12"/>
      <c r="H1744" s="12"/>
      <c r="I1744" s="12"/>
      <c r="J1744" s="12"/>
      <c r="K1744" s="12"/>
      <c r="M1744" s="12"/>
      <c r="N1744" s="12">
        <v>10.154589962199262</v>
      </c>
      <c r="O1744" s="13"/>
      <c r="P1744" s="12" t="s">
        <v>237</v>
      </c>
      <c r="Q1744" s="12">
        <f t="shared" si="964"/>
        <v>28614355.035142284</v>
      </c>
      <c r="R1744" s="12">
        <f t="shared" si="965"/>
        <v>3965215.0613893787</v>
      </c>
      <c r="S1744" s="12">
        <f t="shared" ref="S1744:S1745" si="968">D1744*$N1744</f>
        <v>102327.80304908197</v>
      </c>
      <c r="T1744" s="12"/>
      <c r="U1744" s="12">
        <f t="shared" si="966"/>
        <v>337416.7152639571</v>
      </c>
      <c r="V1744" s="12"/>
      <c r="W1744" s="12"/>
      <c r="X1744" s="12"/>
      <c r="Y1744" s="12"/>
      <c r="Z1744" s="12"/>
      <c r="AA1744" s="12"/>
      <c r="AB1744" s="12"/>
      <c r="AC1744" s="13"/>
      <c r="AD1744" s="12" t="s">
        <v>237</v>
      </c>
      <c r="AE1744" s="12">
        <f t="shared" si="961"/>
        <v>0.60598446218858337</v>
      </c>
      <c r="AF1744" s="12">
        <f t="shared" si="962"/>
        <v>8.3973890499613874E-2</v>
      </c>
      <c r="AG1744" s="12">
        <f>S1744/$Q$1747</f>
        <v>2.1670612048212069E-3</v>
      </c>
      <c r="AH1744" s="12"/>
      <c r="AI1744" s="12">
        <f t="shared" si="959"/>
        <v>7.1456891648108639E-3</v>
      </c>
      <c r="AJ1744" s="12"/>
      <c r="AK1744" s="12"/>
      <c r="AL1744" s="12"/>
      <c r="AM1744" s="12"/>
      <c r="AN1744" s="12"/>
      <c r="AO1744" s="12"/>
      <c r="AP1744" s="12"/>
      <c r="AQ1744" s="13"/>
    </row>
    <row r="1745" spans="1:43" x14ac:dyDescent="0.25">
      <c r="A1745" s="12" t="s">
        <v>238</v>
      </c>
      <c r="B1745">
        <v>3103003</v>
      </c>
      <c r="C1745">
        <v>462071</v>
      </c>
      <c r="D1745">
        <v>15916</v>
      </c>
      <c r="F1745">
        <v>67750</v>
      </c>
      <c r="G1745" s="12"/>
      <c r="H1745" s="12"/>
      <c r="I1745" s="12"/>
      <c r="J1745" s="12"/>
      <c r="K1745" s="12"/>
      <c r="M1745" s="12"/>
      <c r="N1745" s="12">
        <v>2.4585723137428261</v>
      </c>
      <c r="O1745" s="13"/>
      <c r="P1745" s="12" t="s">
        <v>238</v>
      </c>
      <c r="Q1745" s="12">
        <f t="shared" si="964"/>
        <v>7628957.2652609311</v>
      </c>
      <c r="R1745" s="12">
        <f t="shared" si="965"/>
        <v>1136034.9675834614</v>
      </c>
      <c r="S1745" s="12">
        <f t="shared" si="968"/>
        <v>39130.636945530823</v>
      </c>
      <c r="T1745" s="12"/>
      <c r="U1745" s="12">
        <f t="shared" si="966"/>
        <v>166568.27425607646</v>
      </c>
      <c r="V1745" s="12"/>
      <c r="W1745" s="12"/>
      <c r="X1745" s="12"/>
      <c r="Y1745" s="12"/>
      <c r="Z1745" s="12"/>
      <c r="AA1745" s="12"/>
      <c r="AB1745" s="12"/>
      <c r="AC1745" s="13"/>
      <c r="AD1745" s="12" t="s">
        <v>238</v>
      </c>
      <c r="AE1745" s="12">
        <f t="shared" si="961"/>
        <v>0.16156329785421086</v>
      </c>
      <c r="AF1745" s="12">
        <f t="shared" si="962"/>
        <v>2.4058537681978735E-2</v>
      </c>
      <c r="AG1745" s="12">
        <f>S1745/$Q$1747</f>
        <v>8.2869447713960316E-4</v>
      </c>
      <c r="AH1745" s="12"/>
      <c r="AI1745" s="12">
        <f t="shared" si="959"/>
        <v>3.5275226706589662E-3</v>
      </c>
      <c r="AJ1745" s="12"/>
      <c r="AK1745" s="12"/>
      <c r="AL1745" s="12"/>
      <c r="AM1745" s="12"/>
      <c r="AN1745" s="12"/>
      <c r="AO1745" s="12"/>
      <c r="AP1745" s="12"/>
      <c r="AQ1745" s="13"/>
    </row>
    <row r="1746" spans="1:43" x14ac:dyDescent="0.25">
      <c r="A1746" s="12" t="s">
        <v>239</v>
      </c>
      <c r="B1746">
        <v>2827003</v>
      </c>
      <c r="C1746">
        <v>415415</v>
      </c>
      <c r="F1746">
        <v>55085</v>
      </c>
      <c r="G1746" s="12"/>
      <c r="H1746" s="12"/>
      <c r="I1746" s="12"/>
      <c r="J1746" s="12"/>
      <c r="K1746" s="12"/>
      <c r="M1746" s="12"/>
      <c r="N1746" s="12">
        <v>5.7441821194253215</v>
      </c>
      <c r="O1746" s="13"/>
      <c r="P1746" s="12" t="s">
        <v>239</v>
      </c>
      <c r="Q1746" s="12">
        <f t="shared" si="964"/>
        <v>16238820.084161742</v>
      </c>
      <c r="R1746" s="12">
        <f t="shared" si="965"/>
        <v>2386219.4151410698</v>
      </c>
      <c r="S1746" s="12"/>
      <c r="T1746" s="12"/>
      <c r="U1746" s="12">
        <f t="shared" si="966"/>
        <v>316418.27204854385</v>
      </c>
      <c r="V1746" s="12"/>
      <c r="W1746" s="12"/>
      <c r="X1746" s="12"/>
      <c r="Y1746" s="12"/>
      <c r="Z1746" s="12"/>
      <c r="AA1746" s="12"/>
      <c r="AB1746" s="12"/>
      <c r="AC1746" s="13"/>
      <c r="AD1746" s="12" t="s">
        <v>239</v>
      </c>
      <c r="AE1746" s="12">
        <f t="shared" si="961"/>
        <v>0.34389985876643009</v>
      </c>
      <c r="AF1746" s="12">
        <f t="shared" si="962"/>
        <v>5.0534491767237795E-2</v>
      </c>
      <c r="AG1746" s="12"/>
      <c r="AH1746" s="12"/>
      <c r="AI1746" s="12">
        <f t="shared" si="959"/>
        <v>6.7009917287490679E-3</v>
      </c>
      <c r="AJ1746" s="12"/>
      <c r="AK1746" s="12"/>
      <c r="AL1746" s="12"/>
      <c r="AM1746" s="12"/>
      <c r="AN1746" s="12"/>
      <c r="AO1746" s="12"/>
      <c r="AP1746" s="12"/>
      <c r="AQ1746" s="13"/>
    </row>
    <row r="1747" spans="1:43" ht="15.75" x14ac:dyDescent="0.25">
      <c r="A1747" s="11" t="s">
        <v>240</v>
      </c>
      <c r="B1747" s="12">
        <f t="shared" ref="B1747:M1747" si="969">AVERAGE(B1737:B1741)</f>
        <v>3226435.6</v>
      </c>
      <c r="C1747" s="12">
        <f t="shared" si="969"/>
        <v>438598.2</v>
      </c>
      <c r="D1747" s="12">
        <f t="shared" si="969"/>
        <v>15791</v>
      </c>
      <c r="E1747" s="12" t="e">
        <f t="shared" si="969"/>
        <v>#DIV/0!</v>
      </c>
      <c r="F1747" s="12">
        <f t="shared" si="969"/>
        <v>50457</v>
      </c>
      <c r="G1747" s="12" t="e">
        <f t="shared" si="969"/>
        <v>#DIV/0!</v>
      </c>
      <c r="H1747" s="12" t="e">
        <f t="shared" si="969"/>
        <v>#DIV/0!</v>
      </c>
      <c r="I1747" s="12" t="e">
        <f t="shared" si="969"/>
        <v>#DIV/0!</v>
      </c>
      <c r="J1747" s="12" t="e">
        <f t="shared" si="969"/>
        <v>#DIV/0!</v>
      </c>
      <c r="K1747" s="12" t="e">
        <f t="shared" si="969"/>
        <v>#DIV/0!</v>
      </c>
      <c r="L1747" s="12">
        <f t="shared" si="969"/>
        <v>67897</v>
      </c>
      <c r="M1747" s="12" t="e">
        <f t="shared" si="969"/>
        <v>#DIV/0!</v>
      </c>
      <c r="N1747" s="12"/>
      <c r="O1747" s="13"/>
      <c r="P1747" s="11" t="s">
        <v>240</v>
      </c>
      <c r="Q1747" s="12">
        <f>AVERAGE(Q1737:Q1741)</f>
        <v>47219618.357537113</v>
      </c>
      <c r="R1747" s="12">
        <f>AVERAGE(R1737:R1741)</f>
        <v>6286695.2674039165</v>
      </c>
      <c r="S1747" s="12">
        <f>AVERAGE(S1737:S1741)</f>
        <v>57849.730668494885</v>
      </c>
      <c r="T1747" s="12"/>
      <c r="U1747" s="12">
        <f>AVERAGE(U1737:U1741)</f>
        <v>931281.33515116631</v>
      </c>
      <c r="V1747" s="12"/>
      <c r="W1747" s="12"/>
      <c r="X1747" s="12"/>
      <c r="Y1747" s="12"/>
      <c r="Z1747" s="12"/>
      <c r="AA1747" s="12">
        <f>AVERAGE(AA1737:AA1741)</f>
        <v>358107.95656696067</v>
      </c>
      <c r="AB1747" s="12"/>
      <c r="AC1747" s="13"/>
      <c r="AD1747" s="11" t="s">
        <v>240</v>
      </c>
      <c r="AE1747" s="12">
        <f>AVERAGE(AE1737:AE1741)</f>
        <v>1.0000000000000002</v>
      </c>
      <c r="AF1747" s="12">
        <f>AVERAGE(AF1737:AF1741)</f>
        <v>0.13313735870972884</v>
      </c>
      <c r="AG1747" s="12">
        <f>AVERAGE(AG1737:AG1741)</f>
        <v>1.225120674006062E-3</v>
      </c>
      <c r="AH1747" s="12"/>
      <c r="AI1747" s="12">
        <f>AVERAGE(AI1737:AI1741)</f>
        <v>1.9722339306084559E-2</v>
      </c>
      <c r="AJ1747" s="12"/>
      <c r="AK1747" s="12"/>
      <c r="AL1747" s="12"/>
      <c r="AM1747" s="12"/>
      <c r="AN1747" s="12"/>
      <c r="AO1747" s="12">
        <f>AVERAGE(AO1737:AO1741)</f>
        <v>7.5838807898751283E-3</v>
      </c>
      <c r="AP1747" s="12"/>
      <c r="AQ1747" s="13"/>
    </row>
    <row r="1748" spans="1:43" ht="15.75" x14ac:dyDescent="0.25">
      <c r="A1748" s="11" t="s">
        <v>241</v>
      </c>
      <c r="B1748" s="12">
        <f>AVERAGE(B1742:B1746)</f>
        <v>2943719.8</v>
      </c>
      <c r="C1748" s="12">
        <f t="shared" ref="C1748:M1748" si="970">AVERAGE(C1742:C1746)</f>
        <v>408669.6</v>
      </c>
      <c r="D1748" s="12">
        <f t="shared" si="970"/>
        <v>12996.5</v>
      </c>
      <c r="E1748" s="12" t="e">
        <f t="shared" si="970"/>
        <v>#DIV/0!</v>
      </c>
      <c r="F1748" s="12">
        <f t="shared" si="970"/>
        <v>50557</v>
      </c>
      <c r="G1748" s="12" t="e">
        <f t="shared" si="970"/>
        <v>#DIV/0!</v>
      </c>
      <c r="H1748" s="12" t="e">
        <f t="shared" si="970"/>
        <v>#DIV/0!</v>
      </c>
      <c r="I1748" s="12" t="e">
        <f t="shared" si="970"/>
        <v>#DIV/0!</v>
      </c>
      <c r="J1748" s="12" t="e">
        <f t="shared" si="970"/>
        <v>#DIV/0!</v>
      </c>
      <c r="K1748" s="12" t="e">
        <f t="shared" si="970"/>
        <v>#DIV/0!</v>
      </c>
      <c r="L1748" s="12">
        <f t="shared" si="970"/>
        <v>15778</v>
      </c>
      <c r="M1748" s="12" t="e">
        <f t="shared" si="970"/>
        <v>#DIV/0!</v>
      </c>
      <c r="N1748" s="12"/>
      <c r="O1748" s="13"/>
      <c r="P1748" s="11" t="s">
        <v>241</v>
      </c>
      <c r="Q1748" s="12">
        <f>AVERAGE(Q1742:Q1746)</f>
        <v>14763285.537428563</v>
      </c>
      <c r="R1748" s="12">
        <f t="shared" ref="R1748:AA1748" si="971">AVERAGE(R1742:R1746)</f>
        <v>2050272.6990805049</v>
      </c>
      <c r="S1748" s="12">
        <f t="shared" si="971"/>
        <v>70729.219997306398</v>
      </c>
      <c r="T1748" s="12"/>
      <c r="U1748" s="12">
        <f t="shared" si="971"/>
        <v>233923.52926623757</v>
      </c>
      <c r="V1748" s="12"/>
      <c r="W1748" s="12"/>
      <c r="X1748" s="12"/>
      <c r="Y1748" s="12"/>
      <c r="Z1748" s="12"/>
      <c r="AA1748" s="12">
        <f t="shared" si="971"/>
        <v>59492.297468538454</v>
      </c>
      <c r="AB1748" s="12"/>
      <c r="AC1748" s="13"/>
      <c r="AD1748" s="11" t="s">
        <v>241</v>
      </c>
      <c r="AE1748" s="12">
        <f>AVERAGE(AE1742:AE1746)</f>
        <v>0.31265152178156214</v>
      </c>
      <c r="AF1748" s="12">
        <f>AVERAGE(AF1742:AF1746)</f>
        <v>4.3419933713912451E-2</v>
      </c>
      <c r="AG1748" s="12">
        <f>AVERAGE(AG1742:AG1746)</f>
        <v>1.497877840980405E-3</v>
      </c>
      <c r="AH1748" s="12"/>
      <c r="AI1748" s="12">
        <f>AVERAGE(AI1742:AI1746)</f>
        <v>4.9539479013789847E-3</v>
      </c>
      <c r="AJ1748" s="12"/>
      <c r="AK1748" s="12"/>
      <c r="AL1748" s="12"/>
      <c r="AM1748" s="12"/>
      <c r="AN1748" s="12"/>
      <c r="AO1748" s="12">
        <f>AVERAGE(AO1742:AO1746)</f>
        <v>1.2599063596421972E-3</v>
      </c>
      <c r="AP1748" s="12"/>
      <c r="AQ1748" s="13"/>
    </row>
    <row r="1749" spans="1:43" ht="15.75" x14ac:dyDescent="0.25">
      <c r="A1749" s="11"/>
      <c r="B1749" s="14"/>
      <c r="C1749" s="14"/>
      <c r="D1749" s="14"/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5"/>
      <c r="P1749" s="11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  <c r="AB1749" s="14"/>
      <c r="AC1749" s="15"/>
      <c r="AD1749" s="11" t="s">
        <v>242</v>
      </c>
      <c r="AE1749" s="14">
        <f t="shared" ref="AE1749:AP1749" si="972">TTEST(AE1737:AE1741,AE1742:AE1746,1,2)</f>
        <v>0.17227341113981956</v>
      </c>
      <c r="AF1749" s="14">
        <f t="shared" si="972"/>
        <v>0.17312990990780963</v>
      </c>
      <c r="AG1749" s="14" t="e">
        <f t="shared" si="972"/>
        <v>#DIV/0!</v>
      </c>
      <c r="AH1749" s="14" t="e">
        <f t="shared" si="972"/>
        <v>#DIV/0!</v>
      </c>
      <c r="AI1749" s="14">
        <f t="shared" si="972"/>
        <v>0.18126365604533501</v>
      </c>
      <c r="AJ1749" s="14" t="e">
        <f t="shared" si="972"/>
        <v>#DIV/0!</v>
      </c>
      <c r="AK1749" s="14" t="e">
        <f t="shared" si="972"/>
        <v>#DIV/0!</v>
      </c>
      <c r="AL1749" s="14" t="e">
        <f t="shared" si="972"/>
        <v>#DIV/0!</v>
      </c>
      <c r="AM1749" s="14" t="e">
        <f t="shared" si="972"/>
        <v>#DIV/0!</v>
      </c>
      <c r="AN1749" s="14" t="e">
        <f t="shared" si="972"/>
        <v>#DIV/0!</v>
      </c>
      <c r="AO1749" s="14" t="e">
        <f t="shared" si="972"/>
        <v>#DIV/0!</v>
      </c>
      <c r="AP1749" s="14" t="e">
        <f t="shared" si="972"/>
        <v>#DIV/0!</v>
      </c>
      <c r="AQ1749" s="15"/>
    </row>
    <row r="1750" spans="1:43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</row>
    <row r="1751" spans="1:43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</row>
    <row r="1752" spans="1:43" ht="15.75" x14ac:dyDescent="0.25">
      <c r="A1752" s="11" t="s">
        <v>216</v>
      </c>
      <c r="B1752" s="17" t="s">
        <v>114</v>
      </c>
      <c r="C1752" s="17"/>
      <c r="D1752" s="17"/>
      <c r="E1752" s="17"/>
      <c r="F1752" s="17"/>
      <c r="G1752" s="17"/>
      <c r="H1752" s="17"/>
      <c r="I1752" s="17"/>
      <c r="J1752" s="17"/>
      <c r="K1752" s="17"/>
      <c r="L1752" s="17"/>
      <c r="M1752" s="12"/>
      <c r="N1752" s="12"/>
      <c r="O1752" s="13"/>
      <c r="P1752" s="11" t="s">
        <v>217</v>
      </c>
      <c r="Q1752" s="17" t="str">
        <f>B1752</f>
        <v>Oleamide</v>
      </c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2"/>
      <c r="AC1752" s="13"/>
      <c r="AD1752" s="11" t="s">
        <v>214</v>
      </c>
      <c r="AE1752" s="17" t="str">
        <f>B1752</f>
        <v>Oleamide</v>
      </c>
      <c r="AF1752" s="17"/>
      <c r="AG1752" s="17"/>
      <c r="AH1752" s="17"/>
      <c r="AI1752" s="17"/>
      <c r="AJ1752" s="17"/>
      <c r="AK1752" s="17"/>
      <c r="AL1752" s="17"/>
      <c r="AM1752" s="17"/>
      <c r="AN1752" s="17"/>
      <c r="AO1752" s="17"/>
      <c r="AP1752" s="12"/>
      <c r="AQ1752" s="13"/>
    </row>
    <row r="1753" spans="1:43" x14ac:dyDescent="0.25">
      <c r="A1753" s="12"/>
      <c r="B1753" s="14" t="s">
        <v>218</v>
      </c>
      <c r="C1753" s="14" t="s">
        <v>219</v>
      </c>
      <c r="D1753" s="14" t="s">
        <v>220</v>
      </c>
      <c r="E1753" s="14" t="s">
        <v>221</v>
      </c>
      <c r="F1753" s="14" t="s">
        <v>222</v>
      </c>
      <c r="G1753" s="14" t="s">
        <v>223</v>
      </c>
      <c r="H1753" s="14" t="s">
        <v>224</v>
      </c>
      <c r="I1753" s="14" t="s">
        <v>225</v>
      </c>
      <c r="J1753" s="14" t="s">
        <v>226</v>
      </c>
      <c r="K1753" s="14" t="s">
        <v>227</v>
      </c>
      <c r="L1753" s="14" t="s">
        <v>228</v>
      </c>
      <c r="M1753" s="14" t="s">
        <v>229</v>
      </c>
      <c r="N1753" s="14" t="s">
        <v>213</v>
      </c>
      <c r="O1753" s="13"/>
      <c r="P1753" s="12"/>
      <c r="Q1753" s="14" t="s">
        <v>218</v>
      </c>
      <c r="R1753" s="14" t="s">
        <v>219</v>
      </c>
      <c r="S1753" s="14" t="s">
        <v>220</v>
      </c>
      <c r="T1753" s="14" t="s">
        <v>221</v>
      </c>
      <c r="U1753" s="14" t="s">
        <v>222</v>
      </c>
      <c r="V1753" s="14" t="s">
        <v>223</v>
      </c>
      <c r="W1753" s="14" t="s">
        <v>224</v>
      </c>
      <c r="X1753" s="14" t="s">
        <v>225</v>
      </c>
      <c r="Y1753" s="14" t="s">
        <v>226</v>
      </c>
      <c r="Z1753" s="14" t="s">
        <v>227</v>
      </c>
      <c r="AA1753" s="14" t="s">
        <v>228</v>
      </c>
      <c r="AB1753" s="14" t="s">
        <v>229</v>
      </c>
      <c r="AC1753" s="13"/>
      <c r="AD1753" s="12"/>
      <c r="AE1753" s="14" t="s">
        <v>218</v>
      </c>
      <c r="AF1753" s="14" t="s">
        <v>219</v>
      </c>
      <c r="AG1753" s="14" t="s">
        <v>220</v>
      </c>
      <c r="AH1753" s="14" t="s">
        <v>221</v>
      </c>
      <c r="AI1753" s="14" t="s">
        <v>222</v>
      </c>
      <c r="AJ1753" s="14" t="s">
        <v>223</v>
      </c>
      <c r="AK1753" s="14" t="s">
        <v>224</v>
      </c>
      <c r="AL1753" s="14" t="s">
        <v>225</v>
      </c>
      <c r="AM1753" s="14" t="s">
        <v>226</v>
      </c>
      <c r="AN1753" s="14" t="s">
        <v>227</v>
      </c>
      <c r="AO1753" s="14" t="s">
        <v>228</v>
      </c>
      <c r="AP1753" s="14" t="s">
        <v>229</v>
      </c>
      <c r="AQ1753" s="13"/>
    </row>
    <row r="1754" spans="1:43" x14ac:dyDescent="0.25">
      <c r="A1754" s="12" t="s">
        <v>230</v>
      </c>
      <c r="B1754">
        <v>2451790</v>
      </c>
      <c r="C1754">
        <v>390041</v>
      </c>
      <c r="F1754" s="12"/>
      <c r="G1754" s="12"/>
      <c r="H1754" s="12"/>
      <c r="I1754" s="12"/>
      <c r="J1754" s="12"/>
      <c r="K1754" s="12"/>
      <c r="L1754" s="12"/>
      <c r="M1754" s="12"/>
      <c r="N1754" s="12">
        <v>3.6634621409977131</v>
      </c>
      <c r="O1754" s="13"/>
      <c r="P1754" s="12" t="s">
        <v>230</v>
      </c>
      <c r="Q1754" s="12">
        <f>B1754*$N1754</f>
        <v>8982039.842676783</v>
      </c>
      <c r="R1754" s="12">
        <f t="shared" ref="R1754:R1758" si="973">C1754*$N1754</f>
        <v>1428900.4369368891</v>
      </c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3"/>
      <c r="AD1754" s="12" t="s">
        <v>230</v>
      </c>
      <c r="AE1754" s="12">
        <f t="shared" ref="AE1754:AE1763" si="974">Q1754/$Q$1764</f>
        <v>0.47866562420557462</v>
      </c>
      <c r="AF1754" s="12">
        <f t="shared" ref="AF1754:AF1763" si="975">R1754/$Q$1764</f>
        <v>7.6148127992514261E-2</v>
      </c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3"/>
    </row>
    <row r="1755" spans="1:43" x14ac:dyDescent="0.25">
      <c r="A1755" s="12" t="s">
        <v>231</v>
      </c>
      <c r="B1755">
        <v>1368912</v>
      </c>
      <c r="C1755">
        <v>220952</v>
      </c>
      <c r="F1755" s="12"/>
      <c r="G1755" s="12"/>
      <c r="H1755" s="12"/>
      <c r="I1755" s="12"/>
      <c r="J1755" s="12"/>
      <c r="K1755" s="12"/>
      <c r="L1755" s="12"/>
      <c r="M1755" s="12"/>
      <c r="N1755" s="12">
        <v>52.663271584675194</v>
      </c>
      <c r="O1755" s="13"/>
      <c r="P1755" s="12" t="s">
        <v>231</v>
      </c>
      <c r="Q1755" s="12">
        <f t="shared" ref="Q1755:Q1758" si="976">B1755*$N1755</f>
        <v>72091384.431520894</v>
      </c>
      <c r="R1755" s="12">
        <f t="shared" si="973"/>
        <v>11636055.183177153</v>
      </c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3"/>
      <c r="AD1755" s="12" t="s">
        <v>231</v>
      </c>
      <c r="AE1755" s="12">
        <f t="shared" si="974"/>
        <v>3.841851977186753</v>
      </c>
      <c r="AF1755" s="12">
        <f t="shared" si="975"/>
        <v>0.62010186050189298</v>
      </c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3"/>
    </row>
    <row r="1756" spans="1:43" x14ac:dyDescent="0.25">
      <c r="A1756" s="12" t="s">
        <v>232</v>
      </c>
      <c r="B1756">
        <v>704048</v>
      </c>
      <c r="C1756">
        <v>114047</v>
      </c>
      <c r="F1756" s="12"/>
      <c r="G1756" s="12"/>
      <c r="H1756" s="12"/>
      <c r="I1756" s="12"/>
      <c r="J1756" s="12"/>
      <c r="K1756" s="12"/>
      <c r="L1756" s="12"/>
      <c r="M1756" s="12"/>
      <c r="N1756" s="12">
        <v>5.27428246560173</v>
      </c>
      <c r="O1756" s="13"/>
      <c r="P1756" s="12" t="s">
        <v>232</v>
      </c>
      <c r="Q1756" s="12">
        <f t="shared" si="976"/>
        <v>3713348.0213419669</v>
      </c>
      <c r="R1756" s="12">
        <f t="shared" si="973"/>
        <v>601516.09235448053</v>
      </c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3"/>
      <c r="AD1756" s="12" t="s">
        <v>232</v>
      </c>
      <c r="AE1756" s="12">
        <f t="shared" si="974"/>
        <v>0.19788957515896305</v>
      </c>
      <c r="AF1756" s="12">
        <f t="shared" si="975"/>
        <v>3.2055644470482494E-2</v>
      </c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3"/>
    </row>
    <row r="1757" spans="1:43" x14ac:dyDescent="0.25">
      <c r="A1757" s="12" t="s">
        <v>233</v>
      </c>
      <c r="B1757">
        <v>788507</v>
      </c>
      <c r="C1757">
        <v>112295</v>
      </c>
      <c r="F1757" s="12"/>
      <c r="G1757" s="12"/>
      <c r="H1757" s="12"/>
      <c r="I1757" s="12"/>
      <c r="J1757" s="12"/>
      <c r="K1757" s="12"/>
      <c r="L1757" s="12"/>
      <c r="M1757" s="12"/>
      <c r="N1757" s="12">
        <v>1</v>
      </c>
      <c r="O1757" s="13"/>
      <c r="P1757" s="12" t="s">
        <v>233</v>
      </c>
      <c r="Q1757" s="12">
        <f t="shared" si="976"/>
        <v>788507</v>
      </c>
      <c r="R1757" s="12">
        <f t="shared" si="973"/>
        <v>112295</v>
      </c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3"/>
      <c r="AD1757" s="12" t="s">
        <v>233</v>
      </c>
      <c r="AE1757" s="12">
        <f t="shared" si="974"/>
        <v>4.2020654768436749E-2</v>
      </c>
      <c r="AF1757" s="12">
        <f t="shared" si="975"/>
        <v>5.9843595899866514E-3</v>
      </c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3"/>
    </row>
    <row r="1758" spans="1:43" x14ac:dyDescent="0.25">
      <c r="A1758" s="12" t="s">
        <v>234</v>
      </c>
      <c r="B1758">
        <v>876256</v>
      </c>
      <c r="C1758">
        <v>120135</v>
      </c>
      <c r="F1758" s="12"/>
      <c r="G1758" s="12"/>
      <c r="H1758" s="12"/>
      <c r="I1758" s="12"/>
      <c r="J1758" s="12"/>
      <c r="K1758" s="12"/>
      <c r="L1758" s="12"/>
      <c r="M1758" s="12"/>
      <c r="N1758" s="12">
        <v>9.4133004498598787</v>
      </c>
      <c r="O1758" s="13"/>
      <c r="P1758" s="12" t="s">
        <v>234</v>
      </c>
      <c r="Q1758" s="12">
        <f t="shared" si="976"/>
        <v>8248460.9989924179</v>
      </c>
      <c r="R1758" s="12">
        <f t="shared" si="973"/>
        <v>1130866.8495439165</v>
      </c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3"/>
      <c r="AD1758" s="12" t="s">
        <v>234</v>
      </c>
      <c r="AE1758" s="12">
        <f t="shared" si="974"/>
        <v>0.43957216868027205</v>
      </c>
      <c r="AF1758" s="12">
        <f t="shared" si="975"/>
        <v>6.0265496024454593E-2</v>
      </c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3"/>
    </row>
    <row r="1759" spans="1:43" x14ac:dyDescent="0.25">
      <c r="A1759" s="12" t="s">
        <v>235</v>
      </c>
      <c r="B1759">
        <v>878902</v>
      </c>
      <c r="C1759">
        <v>132001</v>
      </c>
      <c r="F1759" s="12"/>
      <c r="G1759" s="12"/>
      <c r="H1759" s="12"/>
      <c r="I1759" s="12"/>
      <c r="J1759" s="12"/>
      <c r="K1759" s="12"/>
      <c r="L1759" s="12"/>
      <c r="M1759" s="12"/>
      <c r="N1759" s="12">
        <v>3.3537949993383345</v>
      </c>
      <c r="O1759" s="13"/>
      <c r="P1759" s="12" t="s">
        <v>235</v>
      </c>
      <c r="Q1759" s="12">
        <f t="shared" ref="Q1759:Q1763" si="977">B1759*$N1759</f>
        <v>2947657.1325084609</v>
      </c>
      <c r="R1759" s="12">
        <f t="shared" ref="R1759:R1763" si="978">C1759*$N1759</f>
        <v>442704.29370765947</v>
      </c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3"/>
      <c r="AD1759" s="12" t="s">
        <v>235</v>
      </c>
      <c r="AE1759" s="12">
        <f t="shared" si="974"/>
        <v>0.15708482326835177</v>
      </c>
      <c r="AF1759" s="12">
        <f t="shared" si="975"/>
        <v>2.3592338800282286E-2</v>
      </c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3"/>
    </row>
    <row r="1760" spans="1:43" x14ac:dyDescent="0.25">
      <c r="A1760" s="12" t="s">
        <v>236</v>
      </c>
      <c r="B1760">
        <v>1123251</v>
      </c>
      <c r="C1760">
        <v>210618</v>
      </c>
      <c r="F1760" s="12"/>
      <c r="G1760" s="12"/>
      <c r="H1760" s="12"/>
      <c r="I1760" s="12"/>
      <c r="J1760" s="12"/>
      <c r="K1760" s="12"/>
      <c r="L1760" s="12"/>
      <c r="M1760" s="12"/>
      <c r="N1760" s="12">
        <v>3.7705854651120836</v>
      </c>
      <c r="O1760" s="13"/>
      <c r="P1760" s="12" t="s">
        <v>236</v>
      </c>
      <c r="Q1760" s="12">
        <f t="shared" si="977"/>
        <v>4235313.8942726133</v>
      </c>
      <c r="R1760" s="12">
        <f t="shared" si="978"/>
        <v>794153.16949097684</v>
      </c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3"/>
      <c r="AD1760" s="12" t="s">
        <v>236</v>
      </c>
      <c r="AE1760" s="12">
        <f t="shared" si="974"/>
        <v>0.22570587577179771</v>
      </c>
      <c r="AF1760" s="12">
        <f t="shared" si="975"/>
        <v>4.2321547137108707E-2</v>
      </c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3"/>
    </row>
    <row r="1761" spans="1:43" x14ac:dyDescent="0.25">
      <c r="A1761" s="12" t="s">
        <v>237</v>
      </c>
      <c r="B1761">
        <v>755573</v>
      </c>
      <c r="C1761">
        <v>103342</v>
      </c>
      <c r="F1761" s="12"/>
      <c r="G1761" s="12"/>
      <c r="H1761" s="12"/>
      <c r="I1761" s="12"/>
      <c r="J1761" s="12"/>
      <c r="K1761" s="12"/>
      <c r="L1761" s="12"/>
      <c r="M1761" s="12"/>
      <c r="N1761" s="12">
        <v>10.154589962199262</v>
      </c>
      <c r="O1761" s="13"/>
      <c r="P1761" s="12" t="s">
        <v>237</v>
      </c>
      <c r="Q1761" s="12">
        <f t="shared" si="977"/>
        <v>7672534.0015087835</v>
      </c>
      <c r="R1761" s="12">
        <f t="shared" si="978"/>
        <v>1049395.6358735962</v>
      </c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3"/>
      <c r="AD1761" s="12" t="s">
        <v>237</v>
      </c>
      <c r="AE1761" s="12">
        <f t="shared" si="974"/>
        <v>0.40888020331651226</v>
      </c>
      <c r="AF1761" s="12">
        <f t="shared" si="975"/>
        <v>5.5923779662765891E-2</v>
      </c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3"/>
    </row>
    <row r="1762" spans="1:43" x14ac:dyDescent="0.25">
      <c r="A1762" s="12" t="s">
        <v>238</v>
      </c>
      <c r="B1762">
        <v>722666</v>
      </c>
      <c r="C1762">
        <v>90473</v>
      </c>
      <c r="F1762" s="12"/>
      <c r="G1762" s="12"/>
      <c r="H1762" s="12"/>
      <c r="I1762" s="12"/>
      <c r="J1762" s="12"/>
      <c r="K1762" s="12"/>
      <c r="L1762" s="12"/>
      <c r="M1762" s="12"/>
      <c r="N1762" s="12">
        <v>2.4585723137428261</v>
      </c>
      <c r="O1762" s="13"/>
      <c r="P1762" s="12" t="s">
        <v>238</v>
      </c>
      <c r="Q1762" s="12">
        <f t="shared" si="977"/>
        <v>1776726.6196832731</v>
      </c>
      <c r="R1762" s="12">
        <f t="shared" si="978"/>
        <v>222434.4129412547</v>
      </c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3"/>
      <c r="AD1762" s="12" t="s">
        <v>238</v>
      </c>
      <c r="AE1762" s="12">
        <f t="shared" si="974"/>
        <v>9.4684277886692744E-2</v>
      </c>
      <c r="AF1762" s="12">
        <f t="shared" si="975"/>
        <v>1.18538448927205E-2</v>
      </c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3"/>
    </row>
    <row r="1763" spans="1:43" x14ac:dyDescent="0.25">
      <c r="A1763" s="12" t="s">
        <v>239</v>
      </c>
      <c r="B1763">
        <v>1015127</v>
      </c>
      <c r="C1763">
        <v>158185</v>
      </c>
      <c r="F1763" s="12"/>
      <c r="G1763" s="12"/>
      <c r="H1763" s="12"/>
      <c r="I1763" s="12"/>
      <c r="J1763" s="12"/>
      <c r="K1763" s="12"/>
      <c r="L1763" s="12"/>
      <c r="M1763" s="12"/>
      <c r="N1763" s="12">
        <v>5.7441821194253215</v>
      </c>
      <c r="O1763" s="13"/>
      <c r="P1763" s="12" t="s">
        <v>239</v>
      </c>
      <c r="Q1763" s="12">
        <f t="shared" si="977"/>
        <v>5831074.3623458687</v>
      </c>
      <c r="R1763" s="12">
        <f t="shared" si="978"/>
        <v>908643.44856129447</v>
      </c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3"/>
      <c r="AD1763" s="12" t="s">
        <v>239</v>
      </c>
      <c r="AE1763" s="12">
        <f t="shared" si="974"/>
        <v>0.31074621114234646</v>
      </c>
      <c r="AF1763" s="12">
        <f t="shared" si="975"/>
        <v>4.8422896257859435E-2</v>
      </c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3"/>
    </row>
    <row r="1764" spans="1:43" ht="15.75" x14ac:dyDescent="0.25">
      <c r="A1764" s="11" t="s">
        <v>240</v>
      </c>
      <c r="B1764" s="12">
        <f t="shared" ref="B1764:M1764" si="979">AVERAGE(B1754:B1758)</f>
        <v>1237902.6000000001</v>
      </c>
      <c r="C1764" s="12">
        <f t="shared" si="979"/>
        <v>191494</v>
      </c>
      <c r="D1764" s="12" t="e">
        <f t="shared" si="979"/>
        <v>#DIV/0!</v>
      </c>
      <c r="E1764" s="12" t="e">
        <f t="shared" si="979"/>
        <v>#DIV/0!</v>
      </c>
      <c r="F1764" s="12" t="e">
        <f t="shared" si="979"/>
        <v>#DIV/0!</v>
      </c>
      <c r="G1764" s="12" t="e">
        <f t="shared" si="979"/>
        <v>#DIV/0!</v>
      </c>
      <c r="H1764" s="12" t="e">
        <f t="shared" si="979"/>
        <v>#DIV/0!</v>
      </c>
      <c r="I1764" s="12" t="e">
        <f t="shared" si="979"/>
        <v>#DIV/0!</v>
      </c>
      <c r="J1764" s="12" t="e">
        <f t="shared" si="979"/>
        <v>#DIV/0!</v>
      </c>
      <c r="K1764" s="12" t="e">
        <f t="shared" si="979"/>
        <v>#DIV/0!</v>
      </c>
      <c r="L1764" s="12" t="e">
        <f t="shared" si="979"/>
        <v>#DIV/0!</v>
      </c>
      <c r="M1764" s="12" t="e">
        <f t="shared" si="979"/>
        <v>#DIV/0!</v>
      </c>
      <c r="N1764" s="12"/>
      <c r="O1764" s="13"/>
      <c r="P1764" s="11" t="s">
        <v>240</v>
      </c>
      <c r="Q1764" s="12">
        <f>AVERAGE(Q1754:Q1758)</f>
        <v>18764748.058906414</v>
      </c>
      <c r="R1764" s="12">
        <f>AVERAGE(R1754:R1758)</f>
        <v>2981926.7124024876</v>
      </c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3"/>
      <c r="AD1764" s="11" t="s">
        <v>240</v>
      </c>
      <c r="AE1764" s="12">
        <f>AVERAGE(AE1754:AE1758)</f>
        <v>1</v>
      </c>
      <c r="AF1764" s="12">
        <f>AVERAGE(AF1754:AF1758)</f>
        <v>0.1589110977158662</v>
      </c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3"/>
    </row>
    <row r="1765" spans="1:43" ht="15.75" x14ac:dyDescent="0.25">
      <c r="A1765" s="11" t="s">
        <v>241</v>
      </c>
      <c r="B1765" s="12">
        <f>AVERAGE(B1759:B1763)</f>
        <v>899103.8</v>
      </c>
      <c r="C1765" s="12">
        <f t="shared" ref="C1765:M1765" si="980">AVERAGE(C1759:C1763)</f>
        <v>138923.79999999999</v>
      </c>
      <c r="D1765" s="12" t="e">
        <f t="shared" si="980"/>
        <v>#DIV/0!</v>
      </c>
      <c r="E1765" s="12" t="e">
        <f t="shared" si="980"/>
        <v>#DIV/0!</v>
      </c>
      <c r="F1765" s="12" t="e">
        <f t="shared" si="980"/>
        <v>#DIV/0!</v>
      </c>
      <c r="G1765" s="12" t="e">
        <f t="shared" si="980"/>
        <v>#DIV/0!</v>
      </c>
      <c r="H1765" s="12" t="e">
        <f t="shared" si="980"/>
        <v>#DIV/0!</v>
      </c>
      <c r="I1765" s="12" t="e">
        <f t="shared" si="980"/>
        <v>#DIV/0!</v>
      </c>
      <c r="J1765" s="12" t="e">
        <f t="shared" si="980"/>
        <v>#DIV/0!</v>
      </c>
      <c r="K1765" s="12" t="e">
        <f t="shared" si="980"/>
        <v>#DIV/0!</v>
      </c>
      <c r="L1765" s="12" t="e">
        <f t="shared" si="980"/>
        <v>#DIV/0!</v>
      </c>
      <c r="M1765" s="12" t="e">
        <f t="shared" si="980"/>
        <v>#DIV/0!</v>
      </c>
      <c r="N1765" s="12"/>
      <c r="O1765" s="13"/>
      <c r="P1765" s="11" t="s">
        <v>241</v>
      </c>
      <c r="Q1765" s="12">
        <f>AVERAGE(Q1759:Q1763)</f>
        <v>4492661.2020638008</v>
      </c>
      <c r="R1765" s="12">
        <f t="shared" ref="R1765" si="981">AVERAGE(R1759:R1763)</f>
        <v>683466.19211495633</v>
      </c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3"/>
      <c r="AD1765" s="11" t="s">
        <v>241</v>
      </c>
      <c r="AE1765" s="12">
        <f>AVERAGE(AE1759:AE1763)</f>
        <v>0.23942027827714019</v>
      </c>
      <c r="AF1765" s="12">
        <f>AVERAGE(AF1759:AF1763)</f>
        <v>3.642288135014736E-2</v>
      </c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3"/>
    </row>
    <row r="1766" spans="1:43" ht="15.75" x14ac:dyDescent="0.25">
      <c r="A1766" s="11"/>
      <c r="B1766" s="14"/>
      <c r="C1766" s="14"/>
      <c r="D1766" s="14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5"/>
      <c r="P1766" s="11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  <c r="AB1766" s="14"/>
      <c r="AC1766" s="15"/>
      <c r="AD1766" s="11" t="s">
        <v>242</v>
      </c>
      <c r="AE1766" s="14">
        <f t="shared" ref="AE1766:AP1766" si="982">TTEST(AE1754:AE1758,AE1759:AE1763,1,2)</f>
        <v>0.15991441138046383</v>
      </c>
      <c r="AF1766" s="14">
        <f t="shared" si="982"/>
        <v>0.16132616869901734</v>
      </c>
      <c r="AG1766" s="14" t="e">
        <f t="shared" si="982"/>
        <v>#DIV/0!</v>
      </c>
      <c r="AH1766" s="14" t="e">
        <f t="shared" si="982"/>
        <v>#DIV/0!</v>
      </c>
      <c r="AI1766" s="14" t="e">
        <f t="shared" si="982"/>
        <v>#DIV/0!</v>
      </c>
      <c r="AJ1766" s="14" t="e">
        <f t="shared" si="982"/>
        <v>#DIV/0!</v>
      </c>
      <c r="AK1766" s="14" t="e">
        <f t="shared" si="982"/>
        <v>#DIV/0!</v>
      </c>
      <c r="AL1766" s="14" t="e">
        <f t="shared" si="982"/>
        <v>#DIV/0!</v>
      </c>
      <c r="AM1766" s="14" t="e">
        <f t="shared" si="982"/>
        <v>#DIV/0!</v>
      </c>
      <c r="AN1766" s="14" t="e">
        <f t="shared" si="982"/>
        <v>#DIV/0!</v>
      </c>
      <c r="AO1766" s="14" t="e">
        <f t="shared" si="982"/>
        <v>#DIV/0!</v>
      </c>
      <c r="AP1766" s="14" t="e">
        <f t="shared" si="982"/>
        <v>#DIV/0!</v>
      </c>
      <c r="AQ1766" s="15"/>
    </row>
    <row r="1767" spans="1:43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</row>
    <row r="1768" spans="1:43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</row>
    <row r="1769" spans="1:43" ht="15.75" x14ac:dyDescent="0.25">
      <c r="A1769" s="11" t="s">
        <v>216</v>
      </c>
      <c r="B1769" s="17" t="s">
        <v>194</v>
      </c>
      <c r="C1769" s="17"/>
      <c r="D1769" s="17"/>
      <c r="E1769" s="17"/>
      <c r="F1769" s="17"/>
      <c r="G1769" s="17"/>
      <c r="H1769" s="17"/>
      <c r="I1769" s="17"/>
      <c r="J1769" s="17"/>
      <c r="K1769" s="17"/>
      <c r="L1769" s="17"/>
      <c r="M1769" s="12"/>
      <c r="N1769" s="12"/>
      <c r="O1769" s="13"/>
      <c r="P1769" s="11" t="s">
        <v>217</v>
      </c>
      <c r="Q1769" s="17" t="str">
        <f>B1769</f>
        <v>O-phosphoserine</v>
      </c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2"/>
      <c r="AC1769" s="13"/>
      <c r="AD1769" s="11" t="s">
        <v>214</v>
      </c>
      <c r="AE1769" s="17" t="str">
        <f>B1769</f>
        <v>O-phosphoserine</v>
      </c>
      <c r="AF1769" s="17"/>
      <c r="AG1769" s="17"/>
      <c r="AH1769" s="17"/>
      <c r="AI1769" s="17"/>
      <c r="AJ1769" s="17"/>
      <c r="AK1769" s="17"/>
      <c r="AL1769" s="17"/>
      <c r="AM1769" s="17"/>
      <c r="AN1769" s="17"/>
      <c r="AO1769" s="17"/>
      <c r="AP1769" s="12"/>
      <c r="AQ1769" s="13"/>
    </row>
    <row r="1770" spans="1:43" x14ac:dyDescent="0.25">
      <c r="A1770" s="12"/>
      <c r="B1770" s="14" t="s">
        <v>218</v>
      </c>
      <c r="C1770" s="14" t="s">
        <v>219</v>
      </c>
      <c r="D1770" s="14" t="s">
        <v>220</v>
      </c>
      <c r="E1770" s="14" t="s">
        <v>221</v>
      </c>
      <c r="F1770" s="14" t="s">
        <v>222</v>
      </c>
      <c r="G1770" s="14" t="s">
        <v>223</v>
      </c>
      <c r="H1770" s="14" t="s">
        <v>224</v>
      </c>
      <c r="I1770" s="14" t="s">
        <v>225</v>
      </c>
      <c r="J1770" s="14" t="s">
        <v>226</v>
      </c>
      <c r="K1770" s="14" t="s">
        <v>227</v>
      </c>
      <c r="L1770" s="14" t="s">
        <v>228</v>
      </c>
      <c r="M1770" s="14" t="s">
        <v>229</v>
      </c>
      <c r="N1770" s="14" t="s">
        <v>213</v>
      </c>
      <c r="O1770" s="13"/>
      <c r="P1770" s="12"/>
      <c r="Q1770" s="14" t="s">
        <v>218</v>
      </c>
      <c r="R1770" s="14" t="s">
        <v>219</v>
      </c>
      <c r="S1770" s="14" t="s">
        <v>220</v>
      </c>
      <c r="T1770" s="14" t="s">
        <v>221</v>
      </c>
      <c r="U1770" s="14" t="s">
        <v>222</v>
      </c>
      <c r="V1770" s="14" t="s">
        <v>223</v>
      </c>
      <c r="W1770" s="14" t="s">
        <v>224</v>
      </c>
      <c r="X1770" s="14" t="s">
        <v>225</v>
      </c>
      <c r="Y1770" s="14" t="s">
        <v>226</v>
      </c>
      <c r="Z1770" s="14" t="s">
        <v>227</v>
      </c>
      <c r="AA1770" s="14" t="s">
        <v>228</v>
      </c>
      <c r="AB1770" s="14" t="s">
        <v>229</v>
      </c>
      <c r="AC1770" s="13"/>
      <c r="AD1770" s="12"/>
      <c r="AE1770" s="14" t="s">
        <v>218</v>
      </c>
      <c r="AF1770" s="14" t="s">
        <v>219</v>
      </c>
      <c r="AG1770" s="14" t="s">
        <v>220</v>
      </c>
      <c r="AH1770" s="14" t="s">
        <v>221</v>
      </c>
      <c r="AI1770" s="14" t="s">
        <v>222</v>
      </c>
      <c r="AJ1770" s="14" t="s">
        <v>223</v>
      </c>
      <c r="AK1770" s="14" t="s">
        <v>224</v>
      </c>
      <c r="AL1770" s="14" t="s">
        <v>225</v>
      </c>
      <c r="AM1770" s="14" t="s">
        <v>226</v>
      </c>
      <c r="AN1770" s="14" t="s">
        <v>227</v>
      </c>
      <c r="AO1770" s="14" t="s">
        <v>228</v>
      </c>
      <c r="AP1770" s="14" t="s">
        <v>229</v>
      </c>
      <c r="AQ1770" s="13"/>
    </row>
    <row r="1771" spans="1:43" x14ac:dyDescent="0.25">
      <c r="A1771" s="12" t="s">
        <v>230</v>
      </c>
      <c r="F1771" s="12"/>
      <c r="G1771" s="12"/>
      <c r="H1771" s="12"/>
      <c r="I1771" s="12"/>
      <c r="J1771" s="12"/>
      <c r="K1771" s="12"/>
      <c r="L1771" s="12"/>
      <c r="M1771" s="12"/>
      <c r="N1771" s="12">
        <v>3.6634621409977131</v>
      </c>
      <c r="O1771" s="13"/>
      <c r="P1771" s="12" t="s">
        <v>230</v>
      </c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3"/>
      <c r="AD1771" s="12" t="s">
        <v>230</v>
      </c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3"/>
    </row>
    <row r="1772" spans="1:43" x14ac:dyDescent="0.25">
      <c r="A1772" s="12" t="s">
        <v>231</v>
      </c>
      <c r="B1772">
        <v>76108</v>
      </c>
      <c r="F1772" s="12"/>
      <c r="G1772" s="12"/>
      <c r="H1772" s="12"/>
      <c r="I1772" s="12"/>
      <c r="J1772" s="12"/>
      <c r="K1772" s="12"/>
      <c r="L1772" s="12"/>
      <c r="M1772" s="12"/>
      <c r="N1772" s="12">
        <v>52.663271584675194</v>
      </c>
      <c r="O1772" s="13"/>
      <c r="P1772" s="12" t="s">
        <v>231</v>
      </c>
      <c r="Q1772" s="12">
        <f t="shared" ref="Q1772:Q1775" si="983">B1772*$N1772</f>
        <v>4008096.2737664594</v>
      </c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3"/>
      <c r="AD1772" s="12" t="s">
        <v>231</v>
      </c>
      <c r="AE1772" s="12">
        <f>Q1772/$Q$1781</f>
        <v>2.7535049454828515</v>
      </c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3"/>
    </row>
    <row r="1773" spans="1:43" x14ac:dyDescent="0.25">
      <c r="A1773" s="12" t="s">
        <v>232</v>
      </c>
      <c r="B1773">
        <v>50700</v>
      </c>
      <c r="F1773" s="12"/>
      <c r="G1773" s="12"/>
      <c r="H1773" s="12"/>
      <c r="I1773" s="12"/>
      <c r="J1773" s="12"/>
      <c r="K1773" s="12"/>
      <c r="L1773" s="12"/>
      <c r="M1773" s="12"/>
      <c r="N1773" s="12">
        <v>5.27428246560173</v>
      </c>
      <c r="O1773" s="13"/>
      <c r="P1773" s="12" t="s">
        <v>232</v>
      </c>
      <c r="Q1773" s="12">
        <f t="shared" si="983"/>
        <v>267406.12100600771</v>
      </c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3"/>
      <c r="AD1773" s="12" t="s">
        <v>232</v>
      </c>
      <c r="AE1773" s="12">
        <f>Q1773/$Q$1781</f>
        <v>0.18370418930843538</v>
      </c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3"/>
    </row>
    <row r="1774" spans="1:43" x14ac:dyDescent="0.25">
      <c r="A1774" s="12" t="s">
        <v>233</v>
      </c>
      <c r="B1774">
        <v>114387</v>
      </c>
      <c r="F1774" s="12"/>
      <c r="G1774" s="12"/>
      <c r="H1774" s="12"/>
      <c r="I1774" s="12"/>
      <c r="J1774" s="12"/>
      <c r="K1774" s="12"/>
      <c r="L1774" s="12"/>
      <c r="M1774" s="12"/>
      <c r="N1774" s="12">
        <v>1</v>
      </c>
      <c r="O1774" s="13"/>
      <c r="P1774" s="12" t="s">
        <v>233</v>
      </c>
      <c r="Q1774" s="12">
        <f t="shared" si="983"/>
        <v>114387</v>
      </c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3"/>
      <c r="AD1774" s="12" t="s">
        <v>233</v>
      </c>
      <c r="AE1774" s="12">
        <f>Q1774/$Q$1781</f>
        <v>7.8582236724311541E-2</v>
      </c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3"/>
    </row>
    <row r="1775" spans="1:43" x14ac:dyDescent="0.25">
      <c r="A1775" s="12" t="s">
        <v>234</v>
      </c>
      <c r="B1775">
        <v>152194</v>
      </c>
      <c r="F1775" s="12"/>
      <c r="G1775" s="12"/>
      <c r="H1775" s="12"/>
      <c r="I1775" s="12"/>
      <c r="J1775" s="12"/>
      <c r="K1775" s="12"/>
      <c r="L1775" s="12"/>
      <c r="M1775" s="12"/>
      <c r="N1775" s="12">
        <v>9.4133004498598787</v>
      </c>
      <c r="O1775" s="13"/>
      <c r="P1775" s="12" t="s">
        <v>234</v>
      </c>
      <c r="Q1775" s="12">
        <f t="shared" si="983"/>
        <v>1432647.8486659743</v>
      </c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3"/>
      <c r="AD1775" s="12" t="s">
        <v>234</v>
      </c>
      <c r="AE1775" s="12">
        <f>Q1775/$Q$1781</f>
        <v>0.98420862848440172</v>
      </c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3"/>
    </row>
    <row r="1776" spans="1:43" x14ac:dyDescent="0.25">
      <c r="A1776" s="12" t="s">
        <v>235</v>
      </c>
      <c r="B1776">
        <v>187577</v>
      </c>
      <c r="F1776" s="12"/>
      <c r="G1776" s="12"/>
      <c r="H1776" s="12"/>
      <c r="I1776" s="12"/>
      <c r="J1776" s="12"/>
      <c r="K1776" s="12"/>
      <c r="L1776" s="12"/>
      <c r="M1776" s="12"/>
      <c r="N1776" s="12">
        <v>3.3537949993383345</v>
      </c>
      <c r="O1776" s="13"/>
      <c r="P1776" s="12" t="s">
        <v>235</v>
      </c>
      <c r="Q1776" s="12">
        <f t="shared" ref="Q1776:Q1780" si="984">B1776*$N1776</f>
        <v>629094.80459088681</v>
      </c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3"/>
      <c r="AD1776" s="12" t="s">
        <v>235</v>
      </c>
      <c r="AE1776" s="12">
        <f>Q1776/$Q$1781</f>
        <v>0.43217915371847831</v>
      </c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3"/>
    </row>
    <row r="1777" spans="1:43" x14ac:dyDescent="0.25">
      <c r="A1777" s="12" t="s">
        <v>236</v>
      </c>
      <c r="F1777" s="12"/>
      <c r="G1777" s="12"/>
      <c r="H1777" s="12"/>
      <c r="I1777" s="12"/>
      <c r="J1777" s="12"/>
      <c r="K1777" s="12"/>
      <c r="L1777" s="12"/>
      <c r="M1777" s="12"/>
      <c r="N1777" s="12">
        <v>3.7705854651120836</v>
      </c>
      <c r="O1777" s="13"/>
      <c r="P1777" s="12" t="s">
        <v>236</v>
      </c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3"/>
      <c r="AD1777" s="12" t="s">
        <v>236</v>
      </c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3"/>
    </row>
    <row r="1778" spans="1:43" x14ac:dyDescent="0.25">
      <c r="A1778" s="12" t="s">
        <v>237</v>
      </c>
      <c r="B1778">
        <v>27138</v>
      </c>
      <c r="F1778" s="12"/>
      <c r="G1778" s="12"/>
      <c r="H1778" s="12"/>
      <c r="I1778" s="12"/>
      <c r="J1778" s="12"/>
      <c r="K1778" s="12"/>
      <c r="L1778" s="12"/>
      <c r="M1778" s="12"/>
      <c r="N1778" s="12">
        <v>10.154589962199262</v>
      </c>
      <c r="O1778" s="13"/>
      <c r="P1778" s="12" t="s">
        <v>237</v>
      </c>
      <c r="Q1778" s="12">
        <f t="shared" si="984"/>
        <v>275575.26239416358</v>
      </c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3"/>
      <c r="AD1778" s="12" t="s">
        <v>237</v>
      </c>
      <c r="AE1778" s="12">
        <f>Q1778/$Q$1781</f>
        <v>0.18931627287036493</v>
      </c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3"/>
    </row>
    <row r="1779" spans="1:43" x14ac:dyDescent="0.25">
      <c r="A1779" s="12" t="s">
        <v>238</v>
      </c>
      <c r="B1779">
        <v>63141</v>
      </c>
      <c r="F1779" s="12"/>
      <c r="G1779" s="12"/>
      <c r="H1779" s="12"/>
      <c r="I1779" s="12"/>
      <c r="J1779" s="12"/>
      <c r="K1779" s="12"/>
      <c r="L1779" s="12"/>
      <c r="M1779" s="12"/>
      <c r="N1779" s="12">
        <v>2.4585723137428261</v>
      </c>
      <c r="O1779" s="13"/>
      <c r="P1779" s="12" t="s">
        <v>238</v>
      </c>
      <c r="Q1779" s="12">
        <f t="shared" si="984"/>
        <v>155236.71446203577</v>
      </c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3"/>
      <c r="AD1779" s="12" t="s">
        <v>238</v>
      </c>
      <c r="AE1779" s="12">
        <f>Q1779/$Q$1781</f>
        <v>0.10664540764387608</v>
      </c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3"/>
    </row>
    <row r="1780" spans="1:43" x14ac:dyDescent="0.25">
      <c r="A1780" s="12" t="s">
        <v>239</v>
      </c>
      <c r="B1780">
        <v>48186</v>
      </c>
      <c r="F1780" s="12"/>
      <c r="G1780" s="12"/>
      <c r="H1780" s="12"/>
      <c r="I1780" s="12"/>
      <c r="J1780" s="12"/>
      <c r="K1780" s="12"/>
      <c r="L1780" s="12"/>
      <c r="M1780" s="12"/>
      <c r="N1780" s="12">
        <v>5.7441821194253215</v>
      </c>
      <c r="O1780" s="13"/>
      <c r="P1780" s="12" t="s">
        <v>239</v>
      </c>
      <c r="Q1780" s="12">
        <f t="shared" si="984"/>
        <v>276789.15960662853</v>
      </c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3"/>
      <c r="AD1780" s="12" t="s">
        <v>239</v>
      </c>
      <c r="AE1780" s="12">
        <f>Q1780/$Q$1781</f>
        <v>0.19015020293329954</v>
      </c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3"/>
    </row>
    <row r="1781" spans="1:43" ht="15.75" x14ac:dyDescent="0.25">
      <c r="A1781" s="11" t="s">
        <v>240</v>
      </c>
      <c r="B1781" s="12">
        <f t="shared" ref="B1781:M1781" si="985">AVERAGE(B1771:B1775)</f>
        <v>98347.25</v>
      </c>
      <c r="C1781" s="12" t="e">
        <f t="shared" si="985"/>
        <v>#DIV/0!</v>
      </c>
      <c r="D1781" s="12" t="e">
        <f t="shared" si="985"/>
        <v>#DIV/0!</v>
      </c>
      <c r="E1781" s="12" t="e">
        <f t="shared" si="985"/>
        <v>#DIV/0!</v>
      </c>
      <c r="F1781" s="12" t="e">
        <f t="shared" si="985"/>
        <v>#DIV/0!</v>
      </c>
      <c r="G1781" s="12" t="e">
        <f t="shared" si="985"/>
        <v>#DIV/0!</v>
      </c>
      <c r="H1781" s="12" t="e">
        <f t="shared" si="985"/>
        <v>#DIV/0!</v>
      </c>
      <c r="I1781" s="12" t="e">
        <f t="shared" si="985"/>
        <v>#DIV/0!</v>
      </c>
      <c r="J1781" s="12" t="e">
        <f t="shared" si="985"/>
        <v>#DIV/0!</v>
      </c>
      <c r="K1781" s="12" t="e">
        <f t="shared" si="985"/>
        <v>#DIV/0!</v>
      </c>
      <c r="L1781" s="12" t="e">
        <f t="shared" si="985"/>
        <v>#DIV/0!</v>
      </c>
      <c r="M1781" s="12" t="e">
        <f t="shared" si="985"/>
        <v>#DIV/0!</v>
      </c>
      <c r="N1781" s="12"/>
      <c r="O1781" s="13"/>
      <c r="P1781" s="11" t="s">
        <v>240</v>
      </c>
      <c r="Q1781" s="12">
        <f>AVERAGE(Q1771:Q1775)</f>
        <v>1455634.3108596103</v>
      </c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3"/>
      <c r="AD1781" s="11" t="s">
        <v>240</v>
      </c>
      <c r="AE1781" s="12">
        <f>AVERAGE(AE1771:AE1775)</f>
        <v>1</v>
      </c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3"/>
    </row>
    <row r="1782" spans="1:43" ht="15.75" x14ac:dyDescent="0.25">
      <c r="A1782" s="11" t="s">
        <v>241</v>
      </c>
      <c r="B1782" s="12">
        <f>AVERAGE(B1776:B1780)</f>
        <v>81510.5</v>
      </c>
      <c r="C1782" s="12" t="e">
        <f t="shared" ref="C1782:M1782" si="986">AVERAGE(C1776:C1780)</f>
        <v>#DIV/0!</v>
      </c>
      <c r="D1782" s="12" t="e">
        <f t="shared" si="986"/>
        <v>#DIV/0!</v>
      </c>
      <c r="E1782" s="12" t="e">
        <f t="shared" si="986"/>
        <v>#DIV/0!</v>
      </c>
      <c r="F1782" s="12" t="e">
        <f t="shared" si="986"/>
        <v>#DIV/0!</v>
      </c>
      <c r="G1782" s="12" t="e">
        <f t="shared" si="986"/>
        <v>#DIV/0!</v>
      </c>
      <c r="H1782" s="12" t="e">
        <f t="shared" si="986"/>
        <v>#DIV/0!</v>
      </c>
      <c r="I1782" s="12" t="e">
        <f t="shared" si="986"/>
        <v>#DIV/0!</v>
      </c>
      <c r="J1782" s="12" t="e">
        <f t="shared" si="986"/>
        <v>#DIV/0!</v>
      </c>
      <c r="K1782" s="12" t="e">
        <f t="shared" si="986"/>
        <v>#DIV/0!</v>
      </c>
      <c r="L1782" s="12" t="e">
        <f t="shared" si="986"/>
        <v>#DIV/0!</v>
      </c>
      <c r="M1782" s="12" t="e">
        <f t="shared" si="986"/>
        <v>#DIV/0!</v>
      </c>
      <c r="N1782" s="12"/>
      <c r="O1782" s="13"/>
      <c r="P1782" s="11" t="s">
        <v>241</v>
      </c>
      <c r="Q1782" s="12">
        <f>AVERAGE(Q1776:Q1780)</f>
        <v>334173.98526342871</v>
      </c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3"/>
      <c r="AD1782" s="11" t="s">
        <v>241</v>
      </c>
      <c r="AE1782" s="12">
        <f>AVERAGE(AE1776:AE1780)</f>
        <v>0.22957275929150472</v>
      </c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3"/>
    </row>
    <row r="1783" spans="1:43" ht="15.75" x14ac:dyDescent="0.25">
      <c r="A1783" s="11"/>
      <c r="B1783" s="14"/>
      <c r="C1783" s="14"/>
      <c r="D1783" s="14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5"/>
      <c r="P1783" s="11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  <c r="AB1783" s="14"/>
      <c r="AC1783" s="15"/>
      <c r="AD1783" s="11" t="s">
        <v>242</v>
      </c>
      <c r="AE1783" s="14">
        <f>TTEST(AE1771:AE1775,AE1776:AE1780,1,2)</f>
        <v>0.13103402921067839</v>
      </c>
      <c r="AF1783" s="14"/>
      <c r="AG1783" s="14"/>
      <c r="AH1783" s="14"/>
      <c r="AI1783" s="14"/>
      <c r="AJ1783" s="14"/>
      <c r="AK1783" s="14"/>
      <c r="AL1783" s="14"/>
      <c r="AM1783" s="14"/>
      <c r="AN1783" s="14"/>
      <c r="AO1783" s="14"/>
      <c r="AP1783" s="14"/>
      <c r="AQ1783" s="15"/>
    </row>
    <row r="1784" spans="1:43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</row>
    <row r="1785" spans="1:43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</row>
    <row r="1786" spans="1:43" ht="15.75" x14ac:dyDescent="0.25">
      <c r="A1786" s="11" t="s">
        <v>216</v>
      </c>
      <c r="B1786" s="17" t="s">
        <v>136</v>
      </c>
      <c r="C1786" s="17"/>
      <c r="D1786" s="17"/>
      <c r="E1786" s="17"/>
      <c r="F1786" s="17"/>
      <c r="G1786" s="17"/>
      <c r="H1786" s="17"/>
      <c r="I1786" s="17"/>
      <c r="J1786" s="17"/>
      <c r="K1786" s="17"/>
      <c r="L1786" s="17"/>
      <c r="M1786" s="12"/>
      <c r="N1786" s="12"/>
      <c r="O1786" s="13"/>
      <c r="P1786" s="11" t="s">
        <v>217</v>
      </c>
      <c r="Q1786" s="17" t="str">
        <f>B1786</f>
        <v>Phenylalanine</v>
      </c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2"/>
      <c r="AC1786" s="13"/>
      <c r="AD1786" s="11" t="s">
        <v>214</v>
      </c>
      <c r="AE1786" s="17" t="str">
        <f>B1786</f>
        <v>Phenylalanine</v>
      </c>
      <c r="AF1786" s="17"/>
      <c r="AG1786" s="17"/>
      <c r="AH1786" s="17"/>
      <c r="AI1786" s="17"/>
      <c r="AJ1786" s="17"/>
      <c r="AK1786" s="17"/>
      <c r="AL1786" s="17"/>
      <c r="AM1786" s="17"/>
      <c r="AN1786" s="17"/>
      <c r="AO1786" s="17"/>
      <c r="AP1786" s="12"/>
      <c r="AQ1786" s="13"/>
    </row>
    <row r="1787" spans="1:43" x14ac:dyDescent="0.25">
      <c r="A1787" s="12"/>
      <c r="B1787" s="14" t="s">
        <v>218</v>
      </c>
      <c r="C1787" s="14" t="s">
        <v>219</v>
      </c>
      <c r="D1787" s="14" t="s">
        <v>220</v>
      </c>
      <c r="E1787" s="14" t="s">
        <v>221</v>
      </c>
      <c r="F1787" s="14" t="s">
        <v>222</v>
      </c>
      <c r="G1787" s="14" t="s">
        <v>223</v>
      </c>
      <c r="H1787" s="14" t="s">
        <v>224</v>
      </c>
      <c r="I1787" s="14" t="s">
        <v>225</v>
      </c>
      <c r="J1787" s="14" t="s">
        <v>226</v>
      </c>
      <c r="K1787" s="14" t="s">
        <v>227</v>
      </c>
      <c r="L1787" s="14" t="s">
        <v>228</v>
      </c>
      <c r="M1787" s="14" t="s">
        <v>229</v>
      </c>
      <c r="N1787" s="14" t="s">
        <v>213</v>
      </c>
      <c r="O1787" s="13"/>
      <c r="P1787" s="12"/>
      <c r="Q1787" s="14" t="s">
        <v>218</v>
      </c>
      <c r="R1787" s="14" t="s">
        <v>219</v>
      </c>
      <c r="S1787" s="14" t="s">
        <v>220</v>
      </c>
      <c r="T1787" s="14" t="s">
        <v>221</v>
      </c>
      <c r="U1787" s="14" t="s">
        <v>222</v>
      </c>
      <c r="V1787" s="14" t="s">
        <v>223</v>
      </c>
      <c r="W1787" s="14" t="s">
        <v>224</v>
      </c>
      <c r="X1787" s="14" t="s">
        <v>225</v>
      </c>
      <c r="Y1787" s="14" t="s">
        <v>226</v>
      </c>
      <c r="Z1787" s="14" t="s">
        <v>227</v>
      </c>
      <c r="AA1787" s="14" t="s">
        <v>228</v>
      </c>
      <c r="AB1787" s="14" t="s">
        <v>229</v>
      </c>
      <c r="AC1787" s="13"/>
      <c r="AD1787" s="12"/>
      <c r="AE1787" s="14" t="s">
        <v>218</v>
      </c>
      <c r="AF1787" s="14" t="s">
        <v>219</v>
      </c>
      <c r="AG1787" s="14" t="s">
        <v>220</v>
      </c>
      <c r="AH1787" s="14" t="s">
        <v>221</v>
      </c>
      <c r="AI1787" s="14" t="s">
        <v>222</v>
      </c>
      <c r="AJ1787" s="14" t="s">
        <v>223</v>
      </c>
      <c r="AK1787" s="14" t="s">
        <v>224</v>
      </c>
      <c r="AL1787" s="14" t="s">
        <v>225</v>
      </c>
      <c r="AM1787" s="14" t="s">
        <v>226</v>
      </c>
      <c r="AN1787" s="14" t="s">
        <v>227</v>
      </c>
      <c r="AO1787" s="14" t="s">
        <v>228</v>
      </c>
      <c r="AP1787" s="14" t="s">
        <v>229</v>
      </c>
      <c r="AQ1787" s="13"/>
    </row>
    <row r="1788" spans="1:43" x14ac:dyDescent="0.25">
      <c r="A1788" s="12" t="s">
        <v>230</v>
      </c>
      <c r="B1788">
        <v>7291806</v>
      </c>
      <c r="C1788">
        <v>418890</v>
      </c>
      <c r="F1788">
        <v>34885</v>
      </c>
      <c r="G1788">
        <v>47977</v>
      </c>
      <c r="I1788" s="12"/>
      <c r="J1788" s="12"/>
      <c r="K1788">
        <v>14392</v>
      </c>
      <c r="L1788" s="12"/>
      <c r="M1788" s="12"/>
      <c r="N1788" s="12">
        <v>3.6634621409977131</v>
      </c>
      <c r="O1788" s="13"/>
      <c r="P1788" s="12" t="s">
        <v>230</v>
      </c>
      <c r="Q1788" s="12">
        <f>B1788*$N1788</f>
        <v>26713255.22049997</v>
      </c>
      <c r="R1788" s="12">
        <f t="shared" ref="R1788:R1792" si="987">C1788*$N1788</f>
        <v>1534587.656242532</v>
      </c>
      <c r="S1788" s="12"/>
      <c r="T1788" s="12"/>
      <c r="U1788" s="12">
        <f t="shared" ref="U1788:U1792" si="988">F1788*$N1788</f>
        <v>127799.87678870522</v>
      </c>
      <c r="V1788" s="12">
        <f t="shared" ref="V1788:V1792" si="989">G1788*$N1788</f>
        <v>175761.92313864728</v>
      </c>
      <c r="W1788" s="12"/>
      <c r="X1788" s="12"/>
      <c r="Y1788" s="12"/>
      <c r="Z1788" s="12">
        <f t="shared" ref="Z1788:Z1791" si="990">K1788*$N1788</f>
        <v>52724.547133239088</v>
      </c>
      <c r="AA1788" s="12"/>
      <c r="AB1788" s="12"/>
      <c r="AC1788" s="13"/>
      <c r="AD1788" s="12" t="s">
        <v>230</v>
      </c>
      <c r="AE1788" s="12">
        <f t="shared" ref="AE1788:AE1797" si="991">Q1788/$Q$1798</f>
        <v>4.1003779294458073E-3</v>
      </c>
      <c r="AF1788" s="12">
        <f t="shared" ref="AF1788:AF1797" si="992">R1788/$Q$1798</f>
        <v>2.3555307297884148E-4</v>
      </c>
      <c r="AG1788" s="12"/>
      <c r="AH1788" s="12"/>
      <c r="AI1788" s="12">
        <f t="shared" ref="AI1788:AI1797" si="993">U1788/$Q$1798</f>
        <v>1.9616770395251465E-5</v>
      </c>
      <c r="AJ1788" s="12">
        <f t="shared" ref="AJ1788:AJ1797" si="994">V1788/$Q$1798</f>
        <v>2.6978752852314159E-5</v>
      </c>
      <c r="AK1788" s="12"/>
      <c r="AL1788" s="12"/>
      <c r="AM1788" s="12"/>
      <c r="AN1788" s="12">
        <f>Z1788/$Q$1798</f>
        <v>8.0930072962149647E-6</v>
      </c>
      <c r="AO1788" s="12"/>
      <c r="AP1788" s="12"/>
      <c r="AQ1788" s="13"/>
    </row>
    <row r="1789" spans="1:43" x14ac:dyDescent="0.25">
      <c r="A1789" s="12" t="s">
        <v>231</v>
      </c>
      <c r="B1789">
        <v>466214968</v>
      </c>
      <c r="C1789">
        <v>43833465</v>
      </c>
      <c r="D1789">
        <v>449027</v>
      </c>
      <c r="F1789">
        <v>688959</v>
      </c>
      <c r="G1789">
        <v>154728</v>
      </c>
      <c r="H1789">
        <v>66657</v>
      </c>
      <c r="I1789" s="12"/>
      <c r="J1789" s="12"/>
      <c r="L1789" s="12"/>
      <c r="M1789" s="12"/>
      <c r="N1789" s="12">
        <v>52.663271584675194</v>
      </c>
      <c r="O1789" s="13"/>
      <c r="P1789" s="12" t="s">
        <v>231</v>
      </c>
      <c r="Q1789" s="12">
        <f t="shared" ref="Q1789:Q1792" si="995">B1789*$N1789</f>
        <v>24552405476.624653</v>
      </c>
      <c r="R1789" s="12">
        <f t="shared" si="987"/>
        <v>2308413671.7923546</v>
      </c>
      <c r="S1789" s="12">
        <f t="shared" ref="S1789:S1792" si="996">D1789*$N1789</f>
        <v>23647230.849851947</v>
      </c>
      <c r="T1789" s="12"/>
      <c r="U1789" s="12">
        <f t="shared" si="988"/>
        <v>36282834.927706234</v>
      </c>
      <c r="V1789" s="12">
        <f t="shared" si="989"/>
        <v>8148482.685753623</v>
      </c>
      <c r="W1789" s="12">
        <f t="shared" ref="W1789:W1792" si="997">H1789*$N1789</f>
        <v>3510375.6940196943</v>
      </c>
      <c r="X1789" s="12"/>
      <c r="Y1789" s="12"/>
      <c r="Z1789" s="12"/>
      <c r="AA1789" s="12"/>
      <c r="AB1789" s="12"/>
      <c r="AC1789" s="13"/>
      <c r="AD1789" s="12" t="s">
        <v>231</v>
      </c>
      <c r="AE1789" s="12">
        <f t="shared" si="991"/>
        <v>3.7686961285758218</v>
      </c>
      <c r="AF1789" s="12">
        <f t="shared" si="992"/>
        <v>0.35433227413574542</v>
      </c>
      <c r="AG1789" s="12">
        <f>S1789/$Q$1798</f>
        <v>3.6297554404688603E-3</v>
      </c>
      <c r="AH1789" s="12"/>
      <c r="AI1789" s="12">
        <f t="shared" si="993"/>
        <v>5.5692701741988466E-3</v>
      </c>
      <c r="AJ1789" s="12">
        <f t="shared" si="994"/>
        <v>1.2507595307027547E-3</v>
      </c>
      <c r="AK1789" s="12">
        <f>W1789/$Q$1798</f>
        <v>5.3882864147441654E-4</v>
      </c>
      <c r="AL1789" s="12"/>
      <c r="AM1789" s="12"/>
      <c r="AN1789" s="12"/>
      <c r="AO1789" s="12"/>
      <c r="AP1789" s="12"/>
      <c r="AQ1789" s="13"/>
    </row>
    <row r="1790" spans="1:43" x14ac:dyDescent="0.25">
      <c r="A1790" s="12" t="s">
        <v>232</v>
      </c>
      <c r="B1790">
        <v>380786191</v>
      </c>
      <c r="C1790">
        <v>35751241</v>
      </c>
      <c r="D1790">
        <v>382557</v>
      </c>
      <c r="F1790">
        <v>563601</v>
      </c>
      <c r="G1790">
        <v>68246</v>
      </c>
      <c r="H1790">
        <v>47611</v>
      </c>
      <c r="I1790" s="12"/>
      <c r="J1790" s="12"/>
      <c r="K1790">
        <v>19678</v>
      </c>
      <c r="L1790" s="12"/>
      <c r="M1790" s="12"/>
      <c r="N1790" s="12">
        <v>5.27428246560173</v>
      </c>
      <c r="O1790" s="13"/>
      <c r="P1790" s="12" t="s">
        <v>232</v>
      </c>
      <c r="Q1790" s="12">
        <f t="shared" si="995"/>
        <v>2008373930.3345714</v>
      </c>
      <c r="R1790" s="12">
        <f t="shared" si="987"/>
        <v>188562143.52980167</v>
      </c>
      <c r="S1790" s="12">
        <f t="shared" si="996"/>
        <v>2017713.6771932009</v>
      </c>
      <c r="T1790" s="12"/>
      <c r="U1790" s="12">
        <f t="shared" si="988"/>
        <v>2972590.8718956006</v>
      </c>
      <c r="V1790" s="12">
        <f t="shared" si="989"/>
        <v>359948.68114745565</v>
      </c>
      <c r="W1790" s="12">
        <f t="shared" si="997"/>
        <v>251113.86246976396</v>
      </c>
      <c r="X1790" s="12"/>
      <c r="Y1790" s="12"/>
      <c r="Z1790" s="12">
        <f t="shared" si="990"/>
        <v>103787.33035811085</v>
      </c>
      <c r="AA1790" s="12"/>
      <c r="AB1790" s="12"/>
      <c r="AC1790" s="13"/>
      <c r="AD1790" s="12" t="s">
        <v>232</v>
      </c>
      <c r="AE1790" s="12">
        <f t="shared" si="991"/>
        <v>0.3082773727890164</v>
      </c>
      <c r="AF1790" s="12">
        <f t="shared" si="992"/>
        <v>2.8943535532324406E-2</v>
      </c>
      <c r="AG1790" s="12">
        <f>S1790/$Q$1798</f>
        <v>3.0971098660993127E-4</v>
      </c>
      <c r="AH1790" s="12"/>
      <c r="AI1790" s="12">
        <f t="shared" si="993"/>
        <v>4.5628082028127546E-4</v>
      </c>
      <c r="AJ1790" s="12">
        <f t="shared" si="994"/>
        <v>5.5250684191326703E-5</v>
      </c>
      <c r="AK1790" s="12">
        <f>W1790/$Q$1798</f>
        <v>3.8544974431223159E-5</v>
      </c>
      <c r="AL1790" s="12"/>
      <c r="AM1790" s="12"/>
      <c r="AN1790" s="12">
        <f>Z1790/$Q$1798</f>
        <v>1.5930940472949726E-5</v>
      </c>
      <c r="AO1790" s="12"/>
      <c r="AP1790" s="12"/>
      <c r="AQ1790" s="13"/>
    </row>
    <row r="1791" spans="1:43" x14ac:dyDescent="0.25">
      <c r="A1791" s="12" t="s">
        <v>233</v>
      </c>
      <c r="B1791">
        <v>1096370925</v>
      </c>
      <c r="C1791">
        <v>107952287</v>
      </c>
      <c r="D1791">
        <v>1843903</v>
      </c>
      <c r="F1791">
        <v>406358</v>
      </c>
      <c r="G1791">
        <v>57190</v>
      </c>
      <c r="H1791">
        <v>65708</v>
      </c>
      <c r="I1791" s="12"/>
      <c r="J1791" s="12"/>
      <c r="K1791">
        <v>34333</v>
      </c>
      <c r="L1791" s="12"/>
      <c r="M1791" s="12"/>
      <c r="N1791" s="12">
        <v>1</v>
      </c>
      <c r="O1791" s="13"/>
      <c r="P1791" s="12" t="s">
        <v>233</v>
      </c>
      <c r="Q1791" s="12">
        <f t="shared" si="995"/>
        <v>1096370925</v>
      </c>
      <c r="R1791" s="12">
        <f t="shared" si="987"/>
        <v>107952287</v>
      </c>
      <c r="S1791" s="12">
        <f t="shared" si="996"/>
        <v>1843903</v>
      </c>
      <c r="T1791" s="12"/>
      <c r="U1791" s="12">
        <f t="shared" si="988"/>
        <v>406358</v>
      </c>
      <c r="V1791" s="12">
        <f t="shared" si="989"/>
        <v>57190</v>
      </c>
      <c r="W1791" s="12">
        <f t="shared" si="997"/>
        <v>65708</v>
      </c>
      <c r="X1791" s="12"/>
      <c r="Y1791" s="12"/>
      <c r="Z1791" s="12">
        <f t="shared" si="990"/>
        <v>34333</v>
      </c>
      <c r="AA1791" s="12"/>
      <c r="AB1791" s="12"/>
      <c r="AC1791" s="13"/>
      <c r="AD1791" s="12" t="s">
        <v>233</v>
      </c>
      <c r="AE1791" s="12">
        <f t="shared" si="991"/>
        <v>0.16828855585919661</v>
      </c>
      <c r="AF1791" s="12">
        <f t="shared" si="992"/>
        <v>1.6570244674198674E-2</v>
      </c>
      <c r="AG1791" s="12">
        <f>S1791/$Q$1798</f>
        <v>2.8303174221301083E-4</v>
      </c>
      <c r="AH1791" s="12"/>
      <c r="AI1791" s="12">
        <f t="shared" si="993"/>
        <v>6.2374329182280551E-5</v>
      </c>
      <c r="AJ1791" s="12">
        <f t="shared" si="994"/>
        <v>8.7784364671905671E-6</v>
      </c>
      <c r="AK1791" s="12">
        <f>W1791/$Q$1798</f>
        <v>1.0085915429028812E-5</v>
      </c>
      <c r="AL1791" s="12"/>
      <c r="AM1791" s="12"/>
      <c r="AN1791" s="12">
        <f>Z1791/$Q$1798</f>
        <v>5.2699783043898186E-6</v>
      </c>
      <c r="AO1791" s="12"/>
      <c r="AP1791" s="12"/>
      <c r="AQ1791" s="13"/>
    </row>
    <row r="1792" spans="1:43" x14ac:dyDescent="0.25">
      <c r="A1792" s="12" t="s">
        <v>234</v>
      </c>
      <c r="B1792">
        <v>519506876</v>
      </c>
      <c r="C1792">
        <v>51340321</v>
      </c>
      <c r="D1792">
        <v>454574</v>
      </c>
      <c r="F1792">
        <v>255051</v>
      </c>
      <c r="G1792">
        <v>65105</v>
      </c>
      <c r="H1792">
        <v>68621</v>
      </c>
      <c r="I1792" s="12"/>
      <c r="J1792" s="12"/>
      <c r="L1792" s="12"/>
      <c r="M1792" s="12"/>
      <c r="N1792" s="12">
        <v>9.4133004498598787</v>
      </c>
      <c r="O1792" s="13"/>
      <c r="P1792" s="12" t="s">
        <v>234</v>
      </c>
      <c r="Q1792" s="12">
        <f t="shared" si="995"/>
        <v>4890274309.5560999</v>
      </c>
      <c r="R1792" s="12">
        <f t="shared" si="987"/>
        <v>483281866.76525056</v>
      </c>
      <c r="S1792" s="12">
        <f t="shared" si="996"/>
        <v>4279041.6386946049</v>
      </c>
      <c r="T1792" s="12"/>
      <c r="U1792" s="12">
        <f t="shared" si="988"/>
        <v>2400871.6930372119</v>
      </c>
      <c r="V1792" s="12">
        <f t="shared" si="989"/>
        <v>612852.92578812735</v>
      </c>
      <c r="W1792" s="12">
        <f t="shared" si="997"/>
        <v>645950.09016983479</v>
      </c>
      <c r="X1792" s="12"/>
      <c r="Y1792" s="12"/>
      <c r="Z1792" s="12"/>
      <c r="AA1792" s="12"/>
      <c r="AB1792" s="12"/>
      <c r="AC1792" s="13"/>
      <c r="AD1792" s="12" t="s">
        <v>234</v>
      </c>
      <c r="AE1792" s="12">
        <f t="shared" si="991"/>
        <v>0.75063756484651933</v>
      </c>
      <c r="AF1792" s="12">
        <f t="shared" si="992"/>
        <v>7.4181835340863936E-2</v>
      </c>
      <c r="AG1792" s="12">
        <f>S1792/$Q$1798</f>
        <v>6.5681579237180624E-4</v>
      </c>
      <c r="AH1792" s="12"/>
      <c r="AI1792" s="12">
        <f t="shared" si="993"/>
        <v>3.6852421093204089E-4</v>
      </c>
      <c r="AJ1792" s="12">
        <f t="shared" si="994"/>
        <v>9.4070475131367924E-5</v>
      </c>
      <c r="AK1792" s="12">
        <f>W1792/$Q$1798</f>
        <v>9.9150757606782875E-5</v>
      </c>
      <c r="AL1792" s="12"/>
      <c r="AM1792" s="12"/>
      <c r="AN1792" s="12"/>
      <c r="AO1792" s="12"/>
      <c r="AP1792" s="12"/>
      <c r="AQ1792" s="13"/>
    </row>
    <row r="1793" spans="1:43" x14ac:dyDescent="0.25">
      <c r="A1793" s="12" t="s">
        <v>235</v>
      </c>
      <c r="B1793">
        <v>1160758167</v>
      </c>
      <c r="C1793">
        <v>116031054</v>
      </c>
      <c r="D1793">
        <v>1722975</v>
      </c>
      <c r="E1793">
        <v>10644</v>
      </c>
      <c r="F1793">
        <v>755647</v>
      </c>
      <c r="G1793">
        <v>126781</v>
      </c>
      <c r="H1793">
        <v>53078</v>
      </c>
      <c r="I1793" s="12"/>
      <c r="J1793" s="12"/>
      <c r="L1793" s="12"/>
      <c r="M1793" s="12"/>
      <c r="N1793" s="12">
        <v>3.3537949993383345</v>
      </c>
      <c r="O1793" s="13"/>
      <c r="P1793" s="12" t="s">
        <v>235</v>
      </c>
      <c r="Q1793" s="12">
        <f t="shared" ref="Q1793:Q1797" si="998">B1793*$N1793</f>
        <v>3892944935.9257312</v>
      </c>
      <c r="R1793" s="12">
        <f t="shared" ref="R1793:R1797" si="999">C1793*$N1793</f>
        <v>389144368.67315626</v>
      </c>
      <c r="S1793" s="12">
        <f t="shared" ref="S1793:S1797" si="1000">D1793*$N1793</f>
        <v>5778504.9389849668</v>
      </c>
      <c r="T1793" s="12">
        <f t="shared" ref="T1793:T1796" si="1001">E1793*$N1793</f>
        <v>35697.793972957232</v>
      </c>
      <c r="U1793" s="12">
        <f t="shared" ref="U1793:U1797" si="1002">F1793*$N1793</f>
        <v>2534285.1298650145</v>
      </c>
      <c r="V1793" s="12">
        <f t="shared" ref="V1793:V1797" si="1003">G1793*$N1793</f>
        <v>425197.4838111134</v>
      </c>
      <c r="W1793" s="12">
        <f t="shared" ref="W1793:W1797" si="1004">H1793*$N1793</f>
        <v>178012.73097488011</v>
      </c>
      <c r="X1793" s="12"/>
      <c r="Y1793" s="12"/>
      <c r="Z1793" s="12"/>
      <c r="AA1793" s="12"/>
      <c r="AB1793" s="12"/>
      <c r="AC1793" s="13"/>
      <c r="AD1793" s="12" t="s">
        <v>235</v>
      </c>
      <c r="AE1793" s="12">
        <f t="shared" si="991"/>
        <v>0.5975514913498039</v>
      </c>
      <c r="AF1793" s="12">
        <f t="shared" si="992"/>
        <v>5.9732105559753196E-2</v>
      </c>
      <c r="AG1793" s="12">
        <f>S1793/$Q$1798</f>
        <v>8.8697741706987999E-4</v>
      </c>
      <c r="AH1793" s="12">
        <f t="shared" ref="AH1793:AH1796" si="1005">T1793/$Q$1798</f>
        <v>5.4794687254845848E-6</v>
      </c>
      <c r="AI1793" s="12">
        <f t="shared" si="993"/>
        <v>3.8900264036135379E-4</v>
      </c>
      <c r="AJ1793" s="12">
        <f t="shared" si="994"/>
        <v>6.5266114664192144E-5</v>
      </c>
      <c r="AK1793" s="12">
        <f>W1793/$Q$1798</f>
        <v>2.7324242860886015E-5</v>
      </c>
      <c r="AL1793" s="12"/>
      <c r="AM1793" s="12"/>
      <c r="AN1793" s="12"/>
      <c r="AO1793" s="12"/>
      <c r="AP1793" s="12"/>
      <c r="AQ1793" s="13"/>
    </row>
    <row r="1794" spans="1:43" x14ac:dyDescent="0.25">
      <c r="A1794" s="12" t="s">
        <v>236</v>
      </c>
      <c r="B1794">
        <v>6858636</v>
      </c>
      <c r="C1794">
        <v>444525</v>
      </c>
      <c r="F1794">
        <v>56060</v>
      </c>
      <c r="G1794">
        <v>63180</v>
      </c>
      <c r="I1794" s="12"/>
      <c r="J1794" s="12"/>
      <c r="L1794" s="12"/>
      <c r="M1794" s="12"/>
      <c r="N1794" s="12">
        <v>3.7705854651120836</v>
      </c>
      <c r="O1794" s="13"/>
      <c r="P1794" s="12" t="s">
        <v>236</v>
      </c>
      <c r="Q1794" s="12">
        <f t="shared" si="998"/>
        <v>25861073.212094482</v>
      </c>
      <c r="R1794" s="12">
        <f t="shared" si="999"/>
        <v>1676119.503878949</v>
      </c>
      <c r="S1794" s="12"/>
      <c r="T1794" s="12"/>
      <c r="U1794" s="12">
        <f t="shared" si="1002"/>
        <v>211379.02117418341</v>
      </c>
      <c r="V1794" s="12">
        <f t="shared" si="1003"/>
        <v>238225.58968578145</v>
      </c>
      <c r="W1794" s="12"/>
      <c r="X1794" s="12"/>
      <c r="Y1794" s="12"/>
      <c r="Z1794" s="12"/>
      <c r="AA1794" s="12"/>
      <c r="AB1794" s="12"/>
      <c r="AC1794" s="13"/>
      <c r="AD1794" s="12" t="s">
        <v>236</v>
      </c>
      <c r="AE1794" s="12">
        <f t="shared" si="991"/>
        <v>3.9695713964982568E-3</v>
      </c>
      <c r="AF1794" s="12">
        <f t="shared" si="992"/>
        <v>2.5727764602588436E-4</v>
      </c>
      <c r="AG1794" s="12"/>
      <c r="AH1794" s="12"/>
      <c r="AI1794" s="12">
        <f t="shared" si="993"/>
        <v>3.2445835073867788E-5</v>
      </c>
      <c r="AJ1794" s="12">
        <f t="shared" si="994"/>
        <v>3.6566676060773575E-5</v>
      </c>
      <c r="AK1794" s="12"/>
      <c r="AL1794" s="12"/>
      <c r="AM1794" s="12"/>
      <c r="AN1794" s="12"/>
      <c r="AO1794" s="12"/>
      <c r="AP1794" s="12"/>
      <c r="AQ1794" s="13"/>
    </row>
    <row r="1795" spans="1:43" x14ac:dyDescent="0.25">
      <c r="A1795" s="12" t="s">
        <v>237</v>
      </c>
      <c r="B1795">
        <v>393887404</v>
      </c>
      <c r="C1795">
        <v>37083371</v>
      </c>
      <c r="D1795">
        <v>55951</v>
      </c>
      <c r="F1795">
        <v>759619</v>
      </c>
      <c r="G1795">
        <v>113220</v>
      </c>
      <c r="H1795">
        <v>61080</v>
      </c>
      <c r="I1795" s="12"/>
      <c r="J1795" s="12"/>
      <c r="K1795">
        <v>17144</v>
      </c>
      <c r="L1795" s="12"/>
      <c r="M1795" s="12"/>
      <c r="N1795" s="12">
        <v>10.154589962199262</v>
      </c>
      <c r="O1795" s="13"/>
      <c r="P1795" s="12" t="s">
        <v>237</v>
      </c>
      <c r="Q1795" s="12">
        <f t="shared" si="998"/>
        <v>3999765078.8951254</v>
      </c>
      <c r="R1795" s="12">
        <f t="shared" si="999"/>
        <v>376566426.92111123</v>
      </c>
      <c r="S1795" s="12">
        <f t="shared" si="1000"/>
        <v>568159.46297501086</v>
      </c>
      <c r="T1795" s="12"/>
      <c r="U1795" s="12">
        <f t="shared" si="1002"/>
        <v>7713619.4724958409</v>
      </c>
      <c r="V1795" s="12">
        <f t="shared" si="1003"/>
        <v>1149702.6755202005</v>
      </c>
      <c r="W1795" s="12">
        <f t="shared" si="1004"/>
        <v>620242.35489113093</v>
      </c>
      <c r="X1795" s="12"/>
      <c r="Y1795" s="12"/>
      <c r="Z1795" s="12">
        <f t="shared" ref="Z1795:Z1797" si="1006">K1795*$N1795</f>
        <v>174090.29031194415</v>
      </c>
      <c r="AA1795" s="12"/>
      <c r="AB1795" s="12"/>
      <c r="AC1795" s="13"/>
      <c r="AD1795" s="12" t="s">
        <v>237</v>
      </c>
      <c r="AE1795" s="12">
        <f t="shared" si="991"/>
        <v>0.61394795643938316</v>
      </c>
      <c r="AF1795" s="12">
        <f t="shared" si="992"/>
        <v>5.7801441762614696E-2</v>
      </c>
      <c r="AG1795" s="12">
        <f>S1795/$Q$1798</f>
        <v>8.7210207185858436E-5</v>
      </c>
      <c r="AH1795" s="12"/>
      <c r="AI1795" s="12">
        <f t="shared" si="993"/>
        <v>1.1840097651930189E-3</v>
      </c>
      <c r="AJ1795" s="12">
        <f t="shared" si="994"/>
        <v>1.7647476644890874E-4</v>
      </c>
      <c r="AK1795" s="12">
        <f>W1795/$Q$1798</f>
        <v>9.5204722970317488E-5</v>
      </c>
      <c r="AL1795" s="12"/>
      <c r="AM1795" s="12"/>
      <c r="AN1795" s="12">
        <f>Z1795/$Q$1798</f>
        <v>2.6722163893305878E-5</v>
      </c>
      <c r="AO1795" s="12"/>
      <c r="AP1795" s="12"/>
      <c r="AQ1795" s="13"/>
    </row>
    <row r="1796" spans="1:43" x14ac:dyDescent="0.25">
      <c r="A1796" s="12" t="s">
        <v>238</v>
      </c>
      <c r="B1796">
        <v>1174749598</v>
      </c>
      <c r="C1796">
        <v>116541683</v>
      </c>
      <c r="D1796">
        <v>1050117</v>
      </c>
      <c r="E1796">
        <v>11794</v>
      </c>
      <c r="F1796">
        <v>454179</v>
      </c>
      <c r="G1796">
        <v>212961</v>
      </c>
      <c r="H1796">
        <v>89144</v>
      </c>
      <c r="I1796" s="12"/>
      <c r="J1796" s="12"/>
      <c r="L1796" s="12"/>
      <c r="M1796" s="12"/>
      <c r="N1796" s="12">
        <v>2.4585723137428261</v>
      </c>
      <c r="O1796" s="13"/>
      <c r="P1796" s="12" t="s">
        <v>238</v>
      </c>
      <c r="Q1796" s="12">
        <f t="shared" si="998"/>
        <v>2888206837.2233148</v>
      </c>
      <c r="R1796" s="12">
        <f t="shared" si="999"/>
        <v>286526155.22079301</v>
      </c>
      <c r="S1796" s="12">
        <f t="shared" si="1000"/>
        <v>2581788.5823906753</v>
      </c>
      <c r="T1796" s="12">
        <f t="shared" si="1001"/>
        <v>28996.40186828289</v>
      </c>
      <c r="U1796" s="12">
        <f t="shared" si="1002"/>
        <v>1116631.9148834031</v>
      </c>
      <c r="V1796" s="12">
        <f t="shared" si="1003"/>
        <v>523580.01850698597</v>
      </c>
      <c r="W1796" s="12">
        <f t="shared" si="1004"/>
        <v>219166.97033629048</v>
      </c>
      <c r="X1796" s="12"/>
      <c r="Y1796" s="12"/>
      <c r="Z1796" s="12"/>
      <c r="AA1796" s="12"/>
      <c r="AB1796" s="12"/>
      <c r="AC1796" s="13"/>
      <c r="AD1796" s="12" t="s">
        <v>238</v>
      </c>
      <c r="AE1796" s="12">
        <f t="shared" si="991"/>
        <v>0.44332820815999785</v>
      </c>
      <c r="AF1796" s="12">
        <f t="shared" si="992"/>
        <v>4.398061986001249E-2</v>
      </c>
      <c r="AG1796" s="12">
        <f>S1796/$Q$1798</f>
        <v>3.9629423049894285E-4</v>
      </c>
      <c r="AH1796" s="12">
        <f t="shared" si="1005"/>
        <v>4.4508318163638261E-6</v>
      </c>
      <c r="AI1796" s="12">
        <f t="shared" si="993"/>
        <v>1.713985368428274E-4</v>
      </c>
      <c r="AJ1796" s="12">
        <f t="shared" si="994"/>
        <v>8.0367440600700074E-5</v>
      </c>
      <c r="AK1796" s="12">
        <f>W1796/$Q$1798</f>
        <v>3.3641254149392651E-5</v>
      </c>
      <c r="AL1796" s="12"/>
      <c r="AM1796" s="12"/>
      <c r="AN1796" s="12"/>
      <c r="AO1796" s="12"/>
      <c r="AP1796" s="12"/>
      <c r="AQ1796" s="13"/>
    </row>
    <row r="1797" spans="1:43" x14ac:dyDescent="0.25">
      <c r="A1797" s="12" t="s">
        <v>239</v>
      </c>
      <c r="B1797">
        <v>252530816</v>
      </c>
      <c r="C1797">
        <v>23143364</v>
      </c>
      <c r="D1797">
        <v>117451</v>
      </c>
      <c r="F1797">
        <v>566756</v>
      </c>
      <c r="G1797">
        <v>68163</v>
      </c>
      <c r="H1797">
        <v>92851</v>
      </c>
      <c r="I1797" s="12"/>
      <c r="J1797" s="12"/>
      <c r="K1797">
        <v>18195</v>
      </c>
      <c r="L1797" s="12"/>
      <c r="M1797" s="12"/>
      <c r="N1797" s="12">
        <v>5.7441821194253215</v>
      </c>
      <c r="O1797" s="13"/>
      <c r="P1797" s="12" t="s">
        <v>239</v>
      </c>
      <c r="Q1797" s="12">
        <f t="shared" si="998"/>
        <v>1450582997.8710859</v>
      </c>
      <c r="R1797" s="12">
        <f t="shared" si="999"/>
        <v>132939697.67215168</v>
      </c>
      <c r="S1797" s="12">
        <f t="shared" si="1000"/>
        <v>674659.93410862342</v>
      </c>
      <c r="T1797" s="12"/>
      <c r="U1797" s="12">
        <f t="shared" si="1002"/>
        <v>3255549.6812770176</v>
      </c>
      <c r="V1797" s="12">
        <f t="shared" si="1003"/>
        <v>391540.68580638821</v>
      </c>
      <c r="W1797" s="12">
        <f t="shared" si="1004"/>
        <v>533353.05397076055</v>
      </c>
      <c r="X1797" s="12"/>
      <c r="Y1797" s="12"/>
      <c r="Z1797" s="12">
        <f t="shared" si="1006"/>
        <v>104515.39366294372</v>
      </c>
      <c r="AA1797" s="12"/>
      <c r="AB1797" s="12"/>
      <c r="AC1797" s="13"/>
      <c r="AD1797" s="12" t="s">
        <v>239</v>
      </c>
      <c r="AE1797" s="12">
        <f t="shared" si="991"/>
        <v>0.22265869360374466</v>
      </c>
      <c r="AF1797" s="12">
        <f t="shared" si="992"/>
        <v>2.0405712361995197E-2</v>
      </c>
      <c r="AG1797" s="12">
        <f>S1797/$Q$1798</f>
        <v>1.0355760392606268E-4</v>
      </c>
      <c r="AH1797" s="12"/>
      <c r="AI1797" s="12">
        <f t="shared" si="993"/>
        <v>4.997138668101556E-4</v>
      </c>
      <c r="AJ1797" s="12">
        <f t="shared" si="994"/>
        <v>6.0099930663955279E-5</v>
      </c>
      <c r="AK1797" s="12">
        <f>W1797/$Q$1798</f>
        <v>8.1867562491071564E-5</v>
      </c>
      <c r="AL1797" s="12"/>
      <c r="AM1797" s="12"/>
      <c r="AN1797" s="12">
        <f>Z1797/$Q$1798</f>
        <v>1.6042695280880626E-5</v>
      </c>
      <c r="AO1797" s="12"/>
      <c r="AP1797" s="12"/>
      <c r="AQ1797" s="13"/>
    </row>
    <row r="1798" spans="1:43" ht="15.75" x14ac:dyDescent="0.25">
      <c r="A1798" s="11" t="s">
        <v>240</v>
      </c>
      <c r="B1798" s="12">
        <f t="shared" ref="B1798:M1798" si="1007">AVERAGE(B1788:B1792)</f>
        <v>494034153.19999999</v>
      </c>
      <c r="C1798" s="12">
        <f t="shared" si="1007"/>
        <v>47859240.799999997</v>
      </c>
      <c r="D1798" s="12">
        <f t="shared" si="1007"/>
        <v>782515.25</v>
      </c>
      <c r="E1798" s="12" t="e">
        <f t="shared" si="1007"/>
        <v>#DIV/0!</v>
      </c>
      <c r="F1798" s="12">
        <f t="shared" si="1007"/>
        <v>389770.8</v>
      </c>
      <c r="G1798" s="12">
        <f t="shared" si="1007"/>
        <v>78649.2</v>
      </c>
      <c r="H1798" s="12">
        <f t="shared" si="1007"/>
        <v>62149.25</v>
      </c>
      <c r="I1798" s="12" t="e">
        <f t="shared" si="1007"/>
        <v>#DIV/0!</v>
      </c>
      <c r="J1798" s="12" t="e">
        <f t="shared" si="1007"/>
        <v>#DIV/0!</v>
      </c>
      <c r="K1798" s="12">
        <f t="shared" si="1007"/>
        <v>22801</v>
      </c>
      <c r="L1798" s="12" t="e">
        <f t="shared" si="1007"/>
        <v>#DIV/0!</v>
      </c>
      <c r="M1798" s="12" t="e">
        <f t="shared" si="1007"/>
        <v>#DIV/0!</v>
      </c>
      <c r="N1798" s="12"/>
      <c r="O1798" s="13"/>
      <c r="P1798" s="11" t="s">
        <v>240</v>
      </c>
      <c r="Q1798" s="12">
        <f t="shared" ref="Q1798:W1798" si="1008">AVERAGE(Q1788:Q1792)</f>
        <v>6514827579.3471651</v>
      </c>
      <c r="R1798" s="12">
        <f t="shared" si="1008"/>
        <v>617948911.34872985</v>
      </c>
      <c r="S1798" s="12">
        <f t="shared" si="1008"/>
        <v>7946972.2914349381</v>
      </c>
      <c r="T1798" s="12" t="e">
        <f t="shared" si="1008"/>
        <v>#DIV/0!</v>
      </c>
      <c r="U1798" s="12">
        <f t="shared" si="1008"/>
        <v>8438091.0738855507</v>
      </c>
      <c r="V1798" s="12">
        <f t="shared" si="1008"/>
        <v>1870847.2431655705</v>
      </c>
      <c r="W1798" s="12">
        <f t="shared" si="1008"/>
        <v>1118286.9116648233</v>
      </c>
      <c r="X1798" s="12"/>
      <c r="Y1798" s="12"/>
      <c r="Z1798" s="12">
        <f>AVERAGE(Z1788:Z1792)</f>
        <v>63614.959163783315</v>
      </c>
      <c r="AA1798" s="12"/>
      <c r="AB1798" s="12"/>
      <c r="AC1798" s="13"/>
      <c r="AD1798" s="11" t="s">
        <v>240</v>
      </c>
      <c r="AE1798" s="12">
        <f>AVERAGE(AE1788:AE1792)</f>
        <v>0.99999999999999978</v>
      </c>
      <c r="AF1798" s="12">
        <f>AVERAGE(AF1788:AF1792)</f>
        <v>9.4852688551222253E-2</v>
      </c>
      <c r="AG1798" s="12">
        <f>AVERAGE(AG1788:AG1792)</f>
        <v>1.2198284904159022E-3</v>
      </c>
      <c r="AH1798" s="12"/>
      <c r="AI1798" s="12">
        <f>AVERAGE(AI1788:AI1792)</f>
        <v>1.2952132609979389E-3</v>
      </c>
      <c r="AJ1798" s="12">
        <f>AVERAGE(AJ1788:AJ1792)</f>
        <v>2.871675758689908E-4</v>
      </c>
      <c r="AK1798" s="12">
        <f>AVERAGE(AK1788:AK1792)</f>
        <v>1.7165257223536283E-4</v>
      </c>
      <c r="AL1798" s="12"/>
      <c r="AM1798" s="12"/>
      <c r="AN1798" s="12">
        <f>AVERAGE(AN1788:AN1792)</f>
        <v>9.7646420245181695E-6</v>
      </c>
      <c r="AO1798" s="12"/>
      <c r="AP1798" s="12"/>
      <c r="AQ1798" s="13"/>
    </row>
    <row r="1799" spans="1:43" ht="15.75" x14ac:dyDescent="0.25">
      <c r="A1799" s="11" t="s">
        <v>241</v>
      </c>
      <c r="B1799" s="12">
        <f>AVERAGE(B1793:B1797)</f>
        <v>597756924.20000005</v>
      </c>
      <c r="C1799" s="12">
        <f t="shared" ref="C1799:M1799" si="1009">AVERAGE(C1793:C1797)</f>
        <v>58648799.399999999</v>
      </c>
      <c r="D1799" s="12">
        <f t="shared" si="1009"/>
        <v>736623.5</v>
      </c>
      <c r="E1799" s="12">
        <f t="shared" si="1009"/>
        <v>11219</v>
      </c>
      <c r="F1799" s="12">
        <f t="shared" si="1009"/>
        <v>518452.2</v>
      </c>
      <c r="G1799" s="12">
        <f t="shared" si="1009"/>
        <v>116861</v>
      </c>
      <c r="H1799" s="12">
        <f t="shared" si="1009"/>
        <v>74038.25</v>
      </c>
      <c r="I1799" s="12" t="e">
        <f t="shared" si="1009"/>
        <v>#DIV/0!</v>
      </c>
      <c r="J1799" s="12" t="e">
        <f t="shared" si="1009"/>
        <v>#DIV/0!</v>
      </c>
      <c r="K1799" s="12">
        <f t="shared" si="1009"/>
        <v>17669.5</v>
      </c>
      <c r="L1799" s="12" t="e">
        <f t="shared" si="1009"/>
        <v>#DIV/0!</v>
      </c>
      <c r="M1799" s="12" t="e">
        <f t="shared" si="1009"/>
        <v>#DIV/0!</v>
      </c>
      <c r="N1799" s="12"/>
      <c r="O1799" s="13"/>
      <c r="P1799" s="11" t="s">
        <v>241</v>
      </c>
      <c r="Q1799" s="12">
        <f>AVERAGE(Q1793:Q1797)</f>
        <v>2451472184.6254702</v>
      </c>
      <c r="R1799" s="12">
        <f t="shared" ref="R1799:Z1799" si="1010">AVERAGE(R1793:R1797)</f>
        <v>237370553.59821826</v>
      </c>
      <c r="S1799" s="12">
        <f t="shared" si="1010"/>
        <v>2400778.2296148194</v>
      </c>
      <c r="T1799" s="12">
        <f t="shared" si="1010"/>
        <v>32347.097920620061</v>
      </c>
      <c r="U1799" s="12">
        <f t="shared" si="1010"/>
        <v>2966293.0439390922</v>
      </c>
      <c r="V1799" s="12">
        <f t="shared" si="1010"/>
        <v>545649.29066609382</v>
      </c>
      <c r="W1799" s="12">
        <f t="shared" si="1010"/>
        <v>387693.77754326549</v>
      </c>
      <c r="X1799" s="12"/>
      <c r="Y1799" s="12"/>
      <c r="Z1799" s="12">
        <f t="shared" si="1010"/>
        <v>139302.84198744394</v>
      </c>
      <c r="AA1799" s="12"/>
      <c r="AB1799" s="12"/>
      <c r="AC1799" s="13"/>
      <c r="AD1799" s="11" t="s">
        <v>241</v>
      </c>
      <c r="AE1799" s="12">
        <f>AVERAGE(AE1793:AE1797)</f>
        <v>0.37629118418988555</v>
      </c>
      <c r="AF1799" s="12">
        <f>AVERAGE(AF1793:AF1797)</f>
        <v>3.6435431438080298E-2</v>
      </c>
      <c r="AG1799" s="12">
        <f t="shared" ref="AG1799:AK1799" si="1011">AVERAGE(AG1793:AG1797)</f>
        <v>3.6850986467018597E-4</v>
      </c>
      <c r="AH1799" s="12">
        <f t="shared" si="1011"/>
        <v>4.9651502709242058E-6</v>
      </c>
      <c r="AI1799" s="12">
        <f t="shared" si="1011"/>
        <v>4.5531412885624475E-4</v>
      </c>
      <c r="AJ1799" s="12">
        <f t="shared" si="1011"/>
        <v>8.3754985687705975E-5</v>
      </c>
      <c r="AK1799" s="12">
        <f t="shared" si="1011"/>
        <v>5.9509445617916931E-5</v>
      </c>
      <c r="AL1799" s="12"/>
      <c r="AM1799" s="12"/>
      <c r="AN1799" s="12">
        <f>AVERAGE(AN1793:AN1797)</f>
        <v>2.1382429587093254E-5</v>
      </c>
      <c r="AO1799" s="12"/>
      <c r="AP1799" s="12"/>
      <c r="AQ1799" s="13"/>
    </row>
    <row r="1800" spans="1:43" ht="15.75" x14ac:dyDescent="0.25">
      <c r="A1800" s="11"/>
      <c r="B1800" s="14"/>
      <c r="C1800" s="14"/>
      <c r="D1800" s="14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5"/>
      <c r="P1800" s="11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  <c r="AB1800" s="14"/>
      <c r="AC1800" s="15"/>
      <c r="AD1800" s="11" t="s">
        <v>242</v>
      </c>
      <c r="AE1800" s="14">
        <f t="shared" ref="AE1800:AP1800" si="1012">TTEST(AE1788:AE1792,AE1793:AE1797,1,2)</f>
        <v>0.20353874901642244</v>
      </c>
      <c r="AF1800" s="14">
        <f t="shared" si="1012"/>
        <v>0.20436283464017857</v>
      </c>
      <c r="AG1800" s="14">
        <f t="shared" si="1012"/>
        <v>0.17206781700323634</v>
      </c>
      <c r="AH1800" s="14" t="e">
        <f t="shared" si="1012"/>
        <v>#DIV/0!</v>
      </c>
      <c r="AI1800" s="14">
        <f t="shared" si="1012"/>
        <v>0.23161437992892103</v>
      </c>
      <c r="AJ1800" s="14">
        <f t="shared" si="1012"/>
        <v>0.21299970809011581</v>
      </c>
      <c r="AK1800" s="14">
        <f t="shared" si="1012"/>
        <v>0.20202649210036577</v>
      </c>
      <c r="AL1800" s="14" t="e">
        <f t="shared" si="1012"/>
        <v>#DIV/0!</v>
      </c>
      <c r="AM1800" s="14" t="e">
        <f t="shared" si="1012"/>
        <v>#DIV/0!</v>
      </c>
      <c r="AN1800" s="14">
        <f t="shared" si="1012"/>
        <v>6.7746849876630488E-2</v>
      </c>
      <c r="AO1800" s="14" t="e">
        <f t="shared" si="1012"/>
        <v>#DIV/0!</v>
      </c>
      <c r="AP1800" s="14" t="e">
        <f t="shared" si="1012"/>
        <v>#DIV/0!</v>
      </c>
      <c r="AQ1800" s="15"/>
    </row>
    <row r="1801" spans="1:43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</row>
    <row r="1802" spans="1:43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</row>
    <row r="1803" spans="1:43" ht="15.75" x14ac:dyDescent="0.25">
      <c r="A1803" s="11" t="s">
        <v>216</v>
      </c>
      <c r="B1803" s="17" t="s">
        <v>140</v>
      </c>
      <c r="C1803" s="17"/>
      <c r="D1803" s="17"/>
      <c r="E1803" s="17"/>
      <c r="F1803" s="17"/>
      <c r="G1803" s="17"/>
      <c r="H1803" s="17"/>
      <c r="I1803" s="17"/>
      <c r="J1803" s="17"/>
      <c r="K1803" s="17"/>
      <c r="L1803" s="17"/>
      <c r="M1803" s="12"/>
      <c r="N1803" s="12"/>
      <c r="O1803" s="13"/>
      <c r="P1803" s="11" t="s">
        <v>217</v>
      </c>
      <c r="Q1803" s="17" t="str">
        <f>B1803</f>
        <v>Proline</v>
      </c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2"/>
      <c r="AC1803" s="13"/>
      <c r="AD1803" s="11" t="s">
        <v>214</v>
      </c>
      <c r="AE1803" s="17" t="str">
        <f>B1803</f>
        <v>Proline</v>
      </c>
      <c r="AF1803" s="17"/>
      <c r="AG1803" s="17"/>
      <c r="AH1803" s="17"/>
      <c r="AI1803" s="17"/>
      <c r="AJ1803" s="17"/>
      <c r="AK1803" s="17"/>
      <c r="AL1803" s="17"/>
      <c r="AM1803" s="17"/>
      <c r="AN1803" s="17"/>
      <c r="AO1803" s="17"/>
      <c r="AP1803" s="12"/>
      <c r="AQ1803" s="13"/>
    </row>
    <row r="1804" spans="1:43" x14ac:dyDescent="0.25">
      <c r="A1804" s="12"/>
      <c r="B1804" s="14" t="s">
        <v>218</v>
      </c>
      <c r="C1804" s="14" t="s">
        <v>219</v>
      </c>
      <c r="D1804" s="14" t="s">
        <v>220</v>
      </c>
      <c r="E1804" s="14" t="s">
        <v>221</v>
      </c>
      <c r="F1804" s="14" t="s">
        <v>222</v>
      </c>
      <c r="G1804" s="14" t="s">
        <v>223</v>
      </c>
      <c r="H1804" s="14" t="s">
        <v>224</v>
      </c>
      <c r="I1804" s="14" t="s">
        <v>225</v>
      </c>
      <c r="J1804" s="14" t="s">
        <v>226</v>
      </c>
      <c r="K1804" s="14" t="s">
        <v>227</v>
      </c>
      <c r="L1804" s="14" t="s">
        <v>228</v>
      </c>
      <c r="M1804" s="14" t="s">
        <v>229</v>
      </c>
      <c r="N1804" s="14" t="s">
        <v>213</v>
      </c>
      <c r="O1804" s="13"/>
      <c r="P1804" s="12"/>
      <c r="Q1804" s="14" t="s">
        <v>218</v>
      </c>
      <c r="R1804" s="14" t="s">
        <v>219</v>
      </c>
      <c r="S1804" s="14" t="s">
        <v>220</v>
      </c>
      <c r="T1804" s="14" t="s">
        <v>221</v>
      </c>
      <c r="U1804" s="14" t="s">
        <v>222</v>
      </c>
      <c r="V1804" s="14" t="s">
        <v>223</v>
      </c>
      <c r="W1804" s="14" t="s">
        <v>224</v>
      </c>
      <c r="X1804" s="14" t="s">
        <v>225</v>
      </c>
      <c r="Y1804" s="14" t="s">
        <v>226</v>
      </c>
      <c r="Z1804" s="14" t="s">
        <v>227</v>
      </c>
      <c r="AA1804" s="14" t="s">
        <v>228</v>
      </c>
      <c r="AB1804" s="14" t="s">
        <v>229</v>
      </c>
      <c r="AC1804" s="13"/>
      <c r="AD1804" s="12"/>
      <c r="AE1804" s="14" t="s">
        <v>218</v>
      </c>
      <c r="AF1804" s="14" t="s">
        <v>219</v>
      </c>
      <c r="AG1804" s="14" t="s">
        <v>220</v>
      </c>
      <c r="AH1804" s="14" t="s">
        <v>221</v>
      </c>
      <c r="AI1804" s="14" t="s">
        <v>222</v>
      </c>
      <c r="AJ1804" s="14" t="s">
        <v>223</v>
      </c>
      <c r="AK1804" s="14" t="s">
        <v>224</v>
      </c>
      <c r="AL1804" s="14" t="s">
        <v>225</v>
      </c>
      <c r="AM1804" s="14" t="s">
        <v>226</v>
      </c>
      <c r="AN1804" s="14" t="s">
        <v>227</v>
      </c>
      <c r="AO1804" s="14" t="s">
        <v>228</v>
      </c>
      <c r="AP1804" s="14" t="s">
        <v>229</v>
      </c>
      <c r="AQ1804" s="13"/>
    </row>
    <row r="1805" spans="1:43" x14ac:dyDescent="0.25">
      <c r="A1805" s="12" t="s">
        <v>230</v>
      </c>
      <c r="B1805">
        <v>5189166</v>
      </c>
      <c r="C1805">
        <v>135283</v>
      </c>
      <c r="F1805" s="12"/>
      <c r="G1805" s="12"/>
      <c r="H1805" s="12"/>
      <c r="I1805" s="12"/>
      <c r="J1805" s="12"/>
      <c r="K1805" s="12"/>
      <c r="L1805" s="12"/>
      <c r="M1805" s="12"/>
      <c r="N1805" s="12">
        <v>3.6634621409977131</v>
      </c>
      <c r="O1805" s="13"/>
      <c r="P1805" s="12" t="s">
        <v>230</v>
      </c>
      <c r="Q1805" s="12">
        <f>B1805*$N1805</f>
        <v>19010313.184352539</v>
      </c>
      <c r="R1805" s="12">
        <f t="shared" ref="R1805:R1809" si="1013">C1805*$N1805</f>
        <v>495604.1488205936</v>
      </c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3"/>
      <c r="AD1805" s="12" t="s">
        <v>230</v>
      </c>
      <c r="AE1805" s="12">
        <f t="shared" ref="AE1805:AE1814" si="1014">Q1805/$Q$1815</f>
        <v>4.1817786980879589E-2</v>
      </c>
      <c r="AF1805" s="12">
        <f t="shared" ref="AF1805:AF1814" si="1015">R1805/$Q$1815</f>
        <v>1.0902013302589149E-3</v>
      </c>
      <c r="AG1805" s="12"/>
      <c r="AH1805" s="12"/>
      <c r="AI1805" s="12"/>
      <c r="AJ1805" s="12"/>
      <c r="AK1805" s="12"/>
      <c r="AL1805" s="12"/>
      <c r="AM1805" s="12"/>
      <c r="AN1805" s="12"/>
      <c r="AO1805" s="12"/>
      <c r="AP1805" s="12"/>
      <c r="AQ1805" s="13"/>
    </row>
    <row r="1806" spans="1:43" x14ac:dyDescent="0.25">
      <c r="A1806" s="12" t="s">
        <v>231</v>
      </c>
      <c r="B1806">
        <v>30240630</v>
      </c>
      <c r="C1806">
        <v>876607</v>
      </c>
      <c r="F1806" s="12"/>
      <c r="G1806" s="12"/>
      <c r="H1806" s="12"/>
      <c r="I1806" s="12"/>
      <c r="J1806" s="12"/>
      <c r="K1806" s="12"/>
      <c r="L1806" s="12"/>
      <c r="M1806" s="12"/>
      <c r="N1806" s="12">
        <v>52.663271584675194</v>
      </c>
      <c r="O1806" s="13"/>
      <c r="P1806" s="12" t="s">
        <v>231</v>
      </c>
      <c r="Q1806" s="12">
        <f t="shared" ref="Q1806:Q1809" si="1016">B1806*$N1806</f>
        <v>1592570510.5816762</v>
      </c>
      <c r="R1806" s="12">
        <f t="shared" si="1013"/>
        <v>46164992.514027365</v>
      </c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3"/>
      <c r="AD1806" s="12" t="s">
        <v>231</v>
      </c>
      <c r="AE1806" s="12">
        <f t="shared" si="1014"/>
        <v>3.503244460925139</v>
      </c>
      <c r="AF1806" s="12">
        <f t="shared" si="1015"/>
        <v>0.10155107936435859</v>
      </c>
      <c r="AG1806" s="12"/>
      <c r="AH1806" s="12"/>
      <c r="AI1806" s="12"/>
      <c r="AJ1806" s="12"/>
      <c r="AK1806" s="12"/>
      <c r="AL1806" s="12"/>
      <c r="AM1806" s="12"/>
      <c r="AN1806" s="12"/>
      <c r="AO1806" s="12"/>
      <c r="AP1806" s="12"/>
      <c r="AQ1806" s="13"/>
    </row>
    <row r="1807" spans="1:43" x14ac:dyDescent="0.25">
      <c r="A1807" s="12" t="s">
        <v>232</v>
      </c>
      <c r="B1807">
        <v>35125416</v>
      </c>
      <c r="C1807">
        <v>1589521</v>
      </c>
      <c r="F1807" s="12"/>
      <c r="G1807" s="12"/>
      <c r="H1807" s="12"/>
      <c r="I1807" s="12"/>
      <c r="J1807" s="12"/>
      <c r="K1807" s="12"/>
      <c r="L1807" s="12"/>
      <c r="M1807" s="12"/>
      <c r="N1807" s="12">
        <v>5.27428246560173</v>
      </c>
      <c r="O1807" s="13"/>
      <c r="P1807" s="12" t="s">
        <v>232</v>
      </c>
      <c r="Q1807" s="12">
        <f t="shared" si="1016"/>
        <v>185261365.70576647</v>
      </c>
      <c r="R1807" s="12">
        <f t="shared" si="1013"/>
        <v>8383582.7390057277</v>
      </c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3"/>
      <c r="AD1807" s="12" t="s">
        <v>232</v>
      </c>
      <c r="AE1807" s="12">
        <f t="shared" si="1014"/>
        <v>0.40752723280999598</v>
      </c>
      <c r="AF1807" s="12">
        <f t="shared" si="1015"/>
        <v>1.8441720223993291E-2</v>
      </c>
      <c r="AG1807" s="12"/>
      <c r="AH1807" s="12"/>
      <c r="AI1807" s="12"/>
      <c r="AJ1807" s="12"/>
      <c r="AK1807" s="12"/>
      <c r="AL1807" s="12"/>
      <c r="AM1807" s="12"/>
      <c r="AN1807" s="12"/>
      <c r="AO1807" s="12"/>
      <c r="AP1807" s="12"/>
      <c r="AQ1807" s="13"/>
    </row>
    <row r="1808" spans="1:43" x14ac:dyDescent="0.25">
      <c r="A1808" s="12" t="s">
        <v>233</v>
      </c>
      <c r="B1808">
        <v>56799075</v>
      </c>
      <c r="C1808">
        <v>4299287</v>
      </c>
      <c r="F1808" s="12"/>
      <c r="G1808" s="12"/>
      <c r="H1808" s="12"/>
      <c r="I1808" s="12"/>
      <c r="J1808" s="12"/>
      <c r="K1808" s="12"/>
      <c r="L1808" s="12"/>
      <c r="M1808" s="12"/>
      <c r="N1808" s="12">
        <v>1</v>
      </c>
      <c r="O1808" s="13"/>
      <c r="P1808" s="12" t="s">
        <v>233</v>
      </c>
      <c r="Q1808" s="12">
        <f t="shared" si="1016"/>
        <v>56799075</v>
      </c>
      <c r="R1808" s="12">
        <f t="shared" si="1013"/>
        <v>4299287</v>
      </c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3"/>
      <c r="AD1808" s="12" t="s">
        <v>233</v>
      </c>
      <c r="AE1808" s="12">
        <f t="shared" si="1014"/>
        <v>0.12494331871481469</v>
      </c>
      <c r="AF1808" s="12">
        <f t="shared" si="1015"/>
        <v>9.4573227801237874E-3</v>
      </c>
      <c r="AG1808" s="12"/>
      <c r="AH1808" s="12"/>
      <c r="AI1808" s="12"/>
      <c r="AJ1808" s="12"/>
      <c r="AK1808" s="12"/>
      <c r="AL1808" s="12"/>
      <c r="AM1808" s="12"/>
      <c r="AN1808" s="12"/>
      <c r="AO1808" s="12"/>
      <c r="AP1808" s="12"/>
      <c r="AQ1808" s="13"/>
    </row>
    <row r="1809" spans="1:43" x14ac:dyDescent="0.25">
      <c r="A1809" s="12" t="s">
        <v>234</v>
      </c>
      <c r="B1809">
        <v>44548926</v>
      </c>
      <c r="C1809">
        <v>1171953</v>
      </c>
      <c r="F1809" s="12"/>
      <c r="G1809" s="12"/>
      <c r="H1809" s="12"/>
      <c r="I1809" s="12"/>
      <c r="J1809" s="12"/>
      <c r="K1809" s="12"/>
      <c r="L1809" s="12"/>
      <c r="M1809" s="12"/>
      <c r="N1809" s="12">
        <v>9.4133004498598787</v>
      </c>
      <c r="O1809" s="13"/>
      <c r="P1809" s="12" t="s">
        <v>234</v>
      </c>
      <c r="Q1809" s="12">
        <f t="shared" si="1016"/>
        <v>419352425.15657443</v>
      </c>
      <c r="R1809" s="12">
        <f t="shared" si="1013"/>
        <v>11031945.702114634</v>
      </c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3"/>
      <c r="AD1809" s="12" t="s">
        <v>234</v>
      </c>
      <c r="AE1809" s="12">
        <f t="shared" si="1014"/>
        <v>0.92246720056917042</v>
      </c>
      <c r="AF1809" s="12">
        <f t="shared" si="1015"/>
        <v>2.4267435832429293E-2</v>
      </c>
      <c r="AG1809" s="12"/>
      <c r="AH1809" s="12"/>
      <c r="AI1809" s="12"/>
      <c r="AJ1809" s="12"/>
      <c r="AK1809" s="12"/>
      <c r="AL1809" s="12"/>
      <c r="AM1809" s="12"/>
      <c r="AN1809" s="12"/>
      <c r="AO1809" s="12"/>
      <c r="AP1809" s="12"/>
      <c r="AQ1809" s="13"/>
    </row>
    <row r="1810" spans="1:43" x14ac:dyDescent="0.25">
      <c r="A1810" s="12" t="s">
        <v>235</v>
      </c>
      <c r="B1810">
        <v>84747828</v>
      </c>
      <c r="C1810">
        <v>2505654</v>
      </c>
      <c r="F1810" s="12"/>
      <c r="G1810" s="12"/>
      <c r="H1810" s="12"/>
      <c r="I1810" s="12"/>
      <c r="J1810" s="12"/>
      <c r="K1810" s="12"/>
      <c r="L1810" s="12"/>
      <c r="M1810" s="12"/>
      <c r="N1810" s="12">
        <v>3.3537949993383345</v>
      </c>
      <c r="O1810" s="13"/>
      <c r="P1810" s="12" t="s">
        <v>235</v>
      </c>
      <c r="Q1810" s="12">
        <f t="shared" ref="Q1810:Q1814" si="1017">B1810*$N1810</f>
        <v>284226841.7511853</v>
      </c>
      <c r="R1810" s="12">
        <f t="shared" ref="R1810:R1814" si="1018">C1810*$N1810</f>
        <v>8403449.8552720957</v>
      </c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3"/>
      <c r="AD1810" s="12" t="s">
        <v>235</v>
      </c>
      <c r="AE1810" s="12">
        <f t="shared" si="1014"/>
        <v>0.62522576074035618</v>
      </c>
      <c r="AF1810" s="12">
        <f t="shared" si="1015"/>
        <v>1.8485422756818221E-2</v>
      </c>
      <c r="AG1810" s="12"/>
      <c r="AH1810" s="12"/>
      <c r="AI1810" s="12"/>
      <c r="AJ1810" s="12"/>
      <c r="AK1810" s="12"/>
      <c r="AL1810" s="12"/>
      <c r="AM1810" s="12"/>
      <c r="AN1810" s="12"/>
      <c r="AO1810" s="12"/>
      <c r="AP1810" s="12"/>
      <c r="AQ1810" s="13"/>
    </row>
    <row r="1811" spans="1:43" x14ac:dyDescent="0.25">
      <c r="A1811" s="12" t="s">
        <v>236</v>
      </c>
      <c r="B1811">
        <v>3420247</v>
      </c>
      <c r="C1811">
        <v>103613</v>
      </c>
      <c r="F1811" s="12"/>
      <c r="G1811" s="12"/>
      <c r="H1811" s="12"/>
      <c r="I1811" s="12"/>
      <c r="J1811" s="12"/>
      <c r="K1811" s="12"/>
      <c r="L1811" s="12"/>
      <c r="M1811" s="12"/>
      <c r="N1811" s="12">
        <v>3.7705854651120836</v>
      </c>
      <c r="O1811" s="13"/>
      <c r="P1811" s="12" t="s">
        <v>236</v>
      </c>
      <c r="Q1811" s="12">
        <f t="shared" si="1017"/>
        <v>12896333.625293208</v>
      </c>
      <c r="R1811" s="12">
        <f t="shared" si="1018"/>
        <v>390681.67179665831</v>
      </c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3"/>
      <c r="AD1811" s="12" t="s">
        <v>236</v>
      </c>
      <c r="AE1811" s="12">
        <f t="shared" si="1014"/>
        <v>2.8368608509867298E-2</v>
      </c>
      <c r="AF1811" s="12">
        <f t="shared" si="1015"/>
        <v>8.5939893625603075E-4</v>
      </c>
      <c r="AG1811" s="12"/>
      <c r="AH1811" s="12"/>
      <c r="AI1811" s="12"/>
      <c r="AJ1811" s="12"/>
      <c r="AK1811" s="12"/>
      <c r="AL1811" s="12"/>
      <c r="AM1811" s="12"/>
      <c r="AN1811" s="12"/>
      <c r="AO1811" s="12"/>
      <c r="AP1811" s="12"/>
      <c r="AQ1811" s="13"/>
    </row>
    <row r="1812" spans="1:43" x14ac:dyDescent="0.25">
      <c r="A1812" s="12" t="s">
        <v>237</v>
      </c>
      <c r="B1812">
        <v>17777499</v>
      </c>
      <c r="C1812">
        <v>343865</v>
      </c>
      <c r="F1812" s="12"/>
      <c r="G1812" s="12"/>
      <c r="H1812" s="12"/>
      <c r="I1812" s="12"/>
      <c r="J1812" s="12"/>
      <c r="K1812" s="12"/>
      <c r="L1812" s="12"/>
      <c r="M1812" s="12"/>
      <c r="N1812" s="12">
        <v>10.154589962199262</v>
      </c>
      <c r="O1812" s="13"/>
      <c r="P1812" s="12" t="s">
        <v>237</v>
      </c>
      <c r="Q1812" s="12">
        <f t="shared" si="1017"/>
        <v>180523212.89840743</v>
      </c>
      <c r="R1812" s="12">
        <f t="shared" si="1018"/>
        <v>3491808.0773516493</v>
      </c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3"/>
      <c r="AD1812" s="12" t="s">
        <v>237</v>
      </c>
      <c r="AE1812" s="12">
        <f t="shared" si="1014"/>
        <v>0.39710451842020433</v>
      </c>
      <c r="AF1812" s="12">
        <f t="shared" si="1015"/>
        <v>7.6810773678886749E-3</v>
      </c>
      <c r="AG1812" s="12"/>
      <c r="AH1812" s="12"/>
      <c r="AI1812" s="12"/>
      <c r="AJ1812" s="12"/>
      <c r="AK1812" s="12"/>
      <c r="AL1812" s="12"/>
      <c r="AM1812" s="12"/>
      <c r="AN1812" s="12"/>
      <c r="AO1812" s="12"/>
      <c r="AP1812" s="12"/>
      <c r="AQ1812" s="13"/>
    </row>
    <row r="1813" spans="1:43" x14ac:dyDescent="0.25">
      <c r="A1813" s="12" t="s">
        <v>238</v>
      </c>
      <c r="B1813">
        <v>46564628</v>
      </c>
      <c r="C1813">
        <v>1088856</v>
      </c>
      <c r="F1813" s="12"/>
      <c r="G1813" s="12"/>
      <c r="H1813" s="12"/>
      <c r="I1813" s="12"/>
      <c r="J1813" s="12"/>
      <c r="K1813" s="12"/>
      <c r="L1813" s="12"/>
      <c r="M1813" s="12"/>
      <c r="N1813" s="12">
        <v>2.4585723137428261</v>
      </c>
      <c r="O1813" s="13"/>
      <c r="P1813" s="12" t="s">
        <v>238</v>
      </c>
      <c r="Q1813" s="12">
        <f t="shared" si="1017"/>
        <v>114482505.20053399</v>
      </c>
      <c r="R1813" s="12">
        <f t="shared" si="1018"/>
        <v>2677031.2152527589</v>
      </c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3"/>
      <c r="AD1813" s="12" t="s">
        <v>238</v>
      </c>
      <c r="AE1813" s="12">
        <f t="shared" si="1014"/>
        <v>0.25183199082979341</v>
      </c>
      <c r="AF1813" s="12">
        <f t="shared" si="1015"/>
        <v>5.8887783707187689E-3</v>
      </c>
      <c r="AG1813" s="12"/>
      <c r="AH1813" s="12"/>
      <c r="AI1813" s="12"/>
      <c r="AJ1813" s="12"/>
      <c r="AK1813" s="12"/>
      <c r="AL1813" s="12"/>
      <c r="AM1813" s="12"/>
      <c r="AN1813" s="12"/>
      <c r="AO1813" s="12"/>
      <c r="AP1813" s="12"/>
      <c r="AQ1813" s="13"/>
    </row>
    <row r="1814" spans="1:43" x14ac:dyDescent="0.25">
      <c r="A1814" s="12" t="s">
        <v>239</v>
      </c>
      <c r="B1814">
        <v>26352363</v>
      </c>
      <c r="C1814">
        <v>543529</v>
      </c>
      <c r="F1814" s="12"/>
      <c r="G1814" s="12"/>
      <c r="H1814" s="12"/>
      <c r="I1814" s="12"/>
      <c r="J1814" s="12"/>
      <c r="K1814" s="12"/>
      <c r="L1814" s="12"/>
      <c r="M1814" s="12"/>
      <c r="N1814" s="12">
        <v>5.7441821194253215</v>
      </c>
      <c r="O1814" s="13"/>
      <c r="P1814" s="12" t="s">
        <v>239</v>
      </c>
      <c r="Q1814" s="12">
        <f t="shared" si="1017"/>
        <v>151372772.34920543</v>
      </c>
      <c r="R1814" s="12">
        <f t="shared" si="1018"/>
        <v>3122129.5631891256</v>
      </c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3"/>
      <c r="AD1814" s="12" t="s">
        <v>239</v>
      </c>
      <c r="AE1814" s="12">
        <f t="shared" si="1014"/>
        <v>0.3329810659834137</v>
      </c>
      <c r="AF1814" s="12">
        <f t="shared" si="1015"/>
        <v>6.867879962525518E-3</v>
      </c>
      <c r="AG1814" s="12"/>
      <c r="AH1814" s="12"/>
      <c r="AI1814" s="12"/>
      <c r="AJ1814" s="12"/>
      <c r="AK1814" s="12"/>
      <c r="AL1814" s="12"/>
      <c r="AM1814" s="12"/>
      <c r="AN1814" s="12"/>
      <c r="AO1814" s="12"/>
      <c r="AP1814" s="12"/>
      <c r="AQ1814" s="13"/>
    </row>
    <row r="1815" spans="1:43" ht="15.75" x14ac:dyDescent="0.25">
      <c r="A1815" s="11" t="s">
        <v>240</v>
      </c>
      <c r="B1815" s="12">
        <f t="shared" ref="B1815:M1815" si="1019">AVERAGE(B1805:B1809)</f>
        <v>34380642.600000001</v>
      </c>
      <c r="C1815" s="12">
        <f t="shared" si="1019"/>
        <v>1614530.2</v>
      </c>
      <c r="D1815" s="12" t="e">
        <f t="shared" si="1019"/>
        <v>#DIV/0!</v>
      </c>
      <c r="E1815" s="12" t="e">
        <f t="shared" si="1019"/>
        <v>#DIV/0!</v>
      </c>
      <c r="F1815" s="12" t="e">
        <f t="shared" si="1019"/>
        <v>#DIV/0!</v>
      </c>
      <c r="G1815" s="12" t="e">
        <f t="shared" si="1019"/>
        <v>#DIV/0!</v>
      </c>
      <c r="H1815" s="12" t="e">
        <f t="shared" si="1019"/>
        <v>#DIV/0!</v>
      </c>
      <c r="I1815" s="12" t="e">
        <f t="shared" si="1019"/>
        <v>#DIV/0!</v>
      </c>
      <c r="J1815" s="12" t="e">
        <f t="shared" si="1019"/>
        <v>#DIV/0!</v>
      </c>
      <c r="K1815" s="12" t="e">
        <f t="shared" si="1019"/>
        <v>#DIV/0!</v>
      </c>
      <c r="L1815" s="12" t="e">
        <f t="shared" si="1019"/>
        <v>#DIV/0!</v>
      </c>
      <c r="M1815" s="12" t="e">
        <f t="shared" si="1019"/>
        <v>#DIV/0!</v>
      </c>
      <c r="N1815" s="12"/>
      <c r="O1815" s="13"/>
      <c r="P1815" s="11" t="s">
        <v>240</v>
      </c>
      <c r="Q1815" s="12">
        <f>AVERAGE(Q1805:Q1809)</f>
        <v>454598737.92567396</v>
      </c>
      <c r="R1815" s="12">
        <f>AVERAGE(R1805:R1809)</f>
        <v>14075082.420793664</v>
      </c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3"/>
      <c r="AD1815" s="11" t="s">
        <v>240</v>
      </c>
      <c r="AE1815" s="12">
        <f>AVERAGE(AE1805:AE1809)</f>
        <v>1</v>
      </c>
      <c r="AF1815" s="12">
        <f>AVERAGE(AF1805:AF1809)</f>
        <v>3.0961551906232777E-2</v>
      </c>
      <c r="AG1815" s="12"/>
      <c r="AH1815" s="12"/>
      <c r="AI1815" s="12"/>
      <c r="AJ1815" s="12"/>
      <c r="AK1815" s="12"/>
      <c r="AL1815" s="12"/>
      <c r="AM1815" s="12"/>
      <c r="AN1815" s="12"/>
      <c r="AO1815" s="12"/>
      <c r="AP1815" s="12"/>
      <c r="AQ1815" s="13"/>
    </row>
    <row r="1816" spans="1:43" ht="15.75" x14ac:dyDescent="0.25">
      <c r="A1816" s="11" t="s">
        <v>241</v>
      </c>
      <c r="B1816" s="12">
        <f>AVERAGE(B1810:B1814)</f>
        <v>35772513</v>
      </c>
      <c r="C1816" s="12">
        <f t="shared" ref="C1816:M1816" si="1020">AVERAGE(C1810:C1814)</f>
        <v>917103.4</v>
      </c>
      <c r="D1816" s="12" t="e">
        <f t="shared" si="1020"/>
        <v>#DIV/0!</v>
      </c>
      <c r="E1816" s="12" t="e">
        <f t="shared" si="1020"/>
        <v>#DIV/0!</v>
      </c>
      <c r="F1816" s="12" t="e">
        <f t="shared" si="1020"/>
        <v>#DIV/0!</v>
      </c>
      <c r="G1816" s="12" t="e">
        <f t="shared" si="1020"/>
        <v>#DIV/0!</v>
      </c>
      <c r="H1816" s="12" t="e">
        <f t="shared" si="1020"/>
        <v>#DIV/0!</v>
      </c>
      <c r="I1816" s="12" t="e">
        <f t="shared" si="1020"/>
        <v>#DIV/0!</v>
      </c>
      <c r="J1816" s="12" t="e">
        <f t="shared" si="1020"/>
        <v>#DIV/0!</v>
      </c>
      <c r="K1816" s="12" t="e">
        <f t="shared" si="1020"/>
        <v>#DIV/0!</v>
      </c>
      <c r="L1816" s="12" t="e">
        <f t="shared" si="1020"/>
        <v>#DIV/0!</v>
      </c>
      <c r="M1816" s="12" t="e">
        <f t="shared" si="1020"/>
        <v>#DIV/0!</v>
      </c>
      <c r="N1816" s="12"/>
      <c r="O1816" s="13"/>
      <c r="P1816" s="11" t="s">
        <v>241</v>
      </c>
      <c r="Q1816" s="12">
        <f>AVERAGE(Q1810:Q1814)</f>
        <v>148700333.16492504</v>
      </c>
      <c r="R1816" s="12">
        <f t="shared" ref="R1816" si="1021">AVERAGE(R1810:R1814)</f>
        <v>3617020.0765724578</v>
      </c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3"/>
      <c r="AD1816" s="11" t="s">
        <v>241</v>
      </c>
      <c r="AE1816" s="12">
        <f>AVERAGE(AE1810:AE1814)</f>
        <v>0.32710238889672699</v>
      </c>
      <c r="AF1816" s="12">
        <f>AVERAGE(AF1810:AF1814)</f>
        <v>7.9565114788414416E-3</v>
      </c>
      <c r="AG1816" s="12"/>
      <c r="AH1816" s="12"/>
      <c r="AI1816" s="12"/>
      <c r="AJ1816" s="12"/>
      <c r="AK1816" s="12"/>
      <c r="AL1816" s="12"/>
      <c r="AM1816" s="12"/>
      <c r="AN1816" s="12"/>
      <c r="AO1816" s="12"/>
      <c r="AP1816" s="12"/>
      <c r="AQ1816" s="13"/>
    </row>
    <row r="1817" spans="1:43" ht="15.75" x14ac:dyDescent="0.25">
      <c r="A1817" s="11"/>
      <c r="B1817" s="14"/>
      <c r="C1817" s="14"/>
      <c r="D1817" s="14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5"/>
      <c r="P1817" s="11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  <c r="AB1817" s="14"/>
      <c r="AC1817" s="15"/>
      <c r="AD1817" s="11" t="s">
        <v>242</v>
      </c>
      <c r="AE1817" s="14">
        <f t="shared" ref="AE1817:AP1817" si="1022">TTEST(AE1805:AE1809,AE1810:AE1814,1,2)</f>
        <v>0.16603451716094647</v>
      </c>
      <c r="AF1817" s="14">
        <f t="shared" si="1022"/>
        <v>0.12221791808927517</v>
      </c>
      <c r="AG1817" s="14" t="e">
        <f t="shared" si="1022"/>
        <v>#DIV/0!</v>
      </c>
      <c r="AH1817" s="14" t="e">
        <f t="shared" si="1022"/>
        <v>#DIV/0!</v>
      </c>
      <c r="AI1817" s="14" t="e">
        <f t="shared" si="1022"/>
        <v>#DIV/0!</v>
      </c>
      <c r="AJ1817" s="14" t="e">
        <f t="shared" si="1022"/>
        <v>#DIV/0!</v>
      </c>
      <c r="AK1817" s="14" t="e">
        <f t="shared" si="1022"/>
        <v>#DIV/0!</v>
      </c>
      <c r="AL1817" s="14" t="e">
        <f t="shared" si="1022"/>
        <v>#DIV/0!</v>
      </c>
      <c r="AM1817" s="14" t="e">
        <f t="shared" si="1022"/>
        <v>#DIV/0!</v>
      </c>
      <c r="AN1817" s="14" t="e">
        <f t="shared" si="1022"/>
        <v>#DIV/0!</v>
      </c>
      <c r="AO1817" s="14" t="e">
        <f t="shared" si="1022"/>
        <v>#DIV/0!</v>
      </c>
      <c r="AP1817" s="14" t="e">
        <f t="shared" si="1022"/>
        <v>#DIV/0!</v>
      </c>
      <c r="AQ1817" s="15"/>
    </row>
    <row r="1818" spans="1:43" x14ac:dyDescent="0.25">
      <c r="A1818" s="13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</row>
    <row r="1819" spans="1:43" x14ac:dyDescent="0.25">
      <c r="A1819" s="13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</row>
    <row r="1820" spans="1:43" ht="15.75" x14ac:dyDescent="0.25">
      <c r="A1820" s="11" t="s">
        <v>216</v>
      </c>
      <c r="B1820" s="17" t="s">
        <v>67</v>
      </c>
      <c r="C1820" s="17"/>
      <c r="D1820" s="17"/>
      <c r="E1820" s="17"/>
      <c r="F1820" s="17"/>
      <c r="G1820" s="17"/>
      <c r="H1820" s="17"/>
      <c r="I1820" s="17"/>
      <c r="J1820" s="17"/>
      <c r="K1820" s="17"/>
      <c r="L1820" s="17"/>
      <c r="M1820" s="12"/>
      <c r="N1820" s="12"/>
      <c r="O1820" s="13"/>
      <c r="P1820" s="11" t="s">
        <v>217</v>
      </c>
      <c r="Q1820" s="17" t="str">
        <f>B1820</f>
        <v>Pyridoxine</v>
      </c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2"/>
      <c r="AC1820" s="13"/>
      <c r="AD1820" s="11" t="s">
        <v>214</v>
      </c>
      <c r="AE1820" s="17" t="str">
        <f>B1820</f>
        <v>Pyridoxine</v>
      </c>
      <c r="AF1820" s="17"/>
      <c r="AG1820" s="17"/>
      <c r="AH1820" s="17"/>
      <c r="AI1820" s="17"/>
      <c r="AJ1820" s="17"/>
      <c r="AK1820" s="17"/>
      <c r="AL1820" s="17"/>
      <c r="AM1820" s="17"/>
      <c r="AN1820" s="17"/>
      <c r="AO1820" s="17"/>
      <c r="AP1820" s="12"/>
      <c r="AQ1820" s="13"/>
    </row>
    <row r="1821" spans="1:43" x14ac:dyDescent="0.25">
      <c r="A1821" s="12"/>
      <c r="B1821" s="14" t="s">
        <v>218</v>
      </c>
      <c r="C1821" s="14" t="s">
        <v>219</v>
      </c>
      <c r="D1821" s="14" t="s">
        <v>220</v>
      </c>
      <c r="E1821" s="14" t="s">
        <v>221</v>
      </c>
      <c r="F1821" s="14" t="s">
        <v>222</v>
      </c>
      <c r="G1821" s="14" t="s">
        <v>223</v>
      </c>
      <c r="H1821" s="14" t="s">
        <v>224</v>
      </c>
      <c r="I1821" s="14" t="s">
        <v>225</v>
      </c>
      <c r="J1821" s="14" t="s">
        <v>226</v>
      </c>
      <c r="K1821" s="14" t="s">
        <v>227</v>
      </c>
      <c r="L1821" s="14" t="s">
        <v>228</v>
      </c>
      <c r="M1821" s="14" t="s">
        <v>229</v>
      </c>
      <c r="N1821" s="14" t="s">
        <v>213</v>
      </c>
      <c r="O1821" s="13"/>
      <c r="P1821" s="12"/>
      <c r="Q1821" s="14" t="s">
        <v>218</v>
      </c>
      <c r="R1821" s="14" t="s">
        <v>219</v>
      </c>
      <c r="S1821" s="14" t="s">
        <v>220</v>
      </c>
      <c r="T1821" s="14" t="s">
        <v>221</v>
      </c>
      <c r="U1821" s="14" t="s">
        <v>222</v>
      </c>
      <c r="V1821" s="14" t="s">
        <v>223</v>
      </c>
      <c r="W1821" s="14" t="s">
        <v>224</v>
      </c>
      <c r="X1821" s="14" t="s">
        <v>225</v>
      </c>
      <c r="Y1821" s="14" t="s">
        <v>226</v>
      </c>
      <c r="Z1821" s="14" t="s">
        <v>227</v>
      </c>
      <c r="AA1821" s="14" t="s">
        <v>228</v>
      </c>
      <c r="AB1821" s="14" t="s">
        <v>229</v>
      </c>
      <c r="AC1821" s="13"/>
      <c r="AD1821" s="12"/>
      <c r="AE1821" s="14" t="s">
        <v>218</v>
      </c>
      <c r="AF1821" s="14" t="s">
        <v>219</v>
      </c>
      <c r="AG1821" s="14" t="s">
        <v>220</v>
      </c>
      <c r="AH1821" s="14" t="s">
        <v>221</v>
      </c>
      <c r="AI1821" s="14" t="s">
        <v>222</v>
      </c>
      <c r="AJ1821" s="14" t="s">
        <v>223</v>
      </c>
      <c r="AK1821" s="14" t="s">
        <v>224</v>
      </c>
      <c r="AL1821" s="14" t="s">
        <v>225</v>
      </c>
      <c r="AM1821" s="14" t="s">
        <v>226</v>
      </c>
      <c r="AN1821" s="14" t="s">
        <v>227</v>
      </c>
      <c r="AO1821" s="14" t="s">
        <v>228</v>
      </c>
      <c r="AP1821" s="14" t="s">
        <v>229</v>
      </c>
      <c r="AQ1821" s="13"/>
    </row>
    <row r="1822" spans="1:43" x14ac:dyDescent="0.25">
      <c r="A1822" s="12" t="s">
        <v>230</v>
      </c>
      <c r="B1822">
        <v>2098760</v>
      </c>
      <c r="C1822">
        <v>92643</v>
      </c>
      <c r="F1822" s="12"/>
      <c r="G1822" s="12"/>
      <c r="H1822" s="12"/>
      <c r="I1822" s="12"/>
      <c r="J1822" s="12"/>
      <c r="K1822" s="12"/>
      <c r="L1822" s="12"/>
      <c r="M1822" s="12"/>
      <c r="N1822" s="12">
        <v>3.6634621409977131</v>
      </c>
      <c r="O1822" s="13"/>
      <c r="P1822" s="12" t="s">
        <v>230</v>
      </c>
      <c r="Q1822" s="12">
        <f>B1822*$N1822</f>
        <v>7688727.8030403601</v>
      </c>
      <c r="R1822" s="12">
        <f t="shared" ref="R1822:R1826" si="1023">C1822*$N1822</f>
        <v>339394.12312845112</v>
      </c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3"/>
      <c r="AD1822" s="12" t="s">
        <v>230</v>
      </c>
      <c r="AE1822" s="12">
        <f t="shared" ref="AE1822:AE1831" si="1024">Q1822/$Q$1832</f>
        <v>5.6349958635521632E-3</v>
      </c>
      <c r="AF1822" s="12">
        <f t="shared" ref="AF1822:AF1831" si="1025">R1822/$Q$1832</f>
        <v>2.4873874182234414E-4</v>
      </c>
      <c r="AG1822" s="12"/>
      <c r="AH1822" s="12"/>
      <c r="AI1822" s="12"/>
      <c r="AJ1822" s="12"/>
      <c r="AK1822" s="12"/>
      <c r="AL1822" s="12"/>
      <c r="AM1822" s="12"/>
      <c r="AN1822" s="12"/>
      <c r="AO1822" s="12"/>
      <c r="AP1822" s="12"/>
      <c r="AQ1822" s="13"/>
    </row>
    <row r="1823" spans="1:43" x14ac:dyDescent="0.25">
      <c r="A1823" s="12" t="s">
        <v>231</v>
      </c>
      <c r="B1823">
        <v>98849063</v>
      </c>
      <c r="C1823">
        <v>6910022</v>
      </c>
      <c r="D1823">
        <v>49991</v>
      </c>
      <c r="F1823" s="12"/>
      <c r="G1823" s="12"/>
      <c r="H1823" s="12"/>
      <c r="I1823" s="12"/>
      <c r="J1823" s="12"/>
      <c r="K1823" s="12"/>
      <c r="L1823" s="12"/>
      <c r="M1823" s="12"/>
      <c r="N1823" s="12">
        <v>52.663271584675194</v>
      </c>
      <c r="O1823" s="13"/>
      <c r="P1823" s="12" t="s">
        <v>231</v>
      </c>
      <c r="Q1823" s="12">
        <f t="shared" ref="Q1823:Q1826" si="1026">B1823*$N1823</f>
        <v>5205715050.659668</v>
      </c>
      <c r="R1823" s="12">
        <f t="shared" si="1023"/>
        <v>363904365.24208045</v>
      </c>
      <c r="S1823" s="12">
        <f t="shared" ref="S1823:S1826" si="1027">D1823*$N1823</f>
        <v>2632689.6097894977</v>
      </c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3"/>
      <c r="AD1823" s="12" t="s">
        <v>231</v>
      </c>
      <c r="AE1823" s="12">
        <f t="shared" si="1024"/>
        <v>3.8152193091942763</v>
      </c>
      <c r="AF1823" s="12">
        <f t="shared" si="1025"/>
        <v>0.26670206637524979</v>
      </c>
      <c r="AG1823" s="12">
        <f>S1823/$Q$1832</f>
        <v>1.9294733070553342E-3</v>
      </c>
      <c r="AH1823" s="12"/>
      <c r="AI1823" s="12"/>
      <c r="AJ1823" s="12"/>
      <c r="AK1823" s="12"/>
      <c r="AL1823" s="12"/>
      <c r="AM1823" s="12"/>
      <c r="AN1823" s="12"/>
      <c r="AO1823" s="12"/>
      <c r="AP1823" s="12"/>
      <c r="AQ1823" s="13"/>
    </row>
    <row r="1824" spans="1:43" x14ac:dyDescent="0.25">
      <c r="A1824" s="12" t="s">
        <v>232</v>
      </c>
      <c r="B1824">
        <v>77509903</v>
      </c>
      <c r="C1824">
        <v>5291337</v>
      </c>
      <c r="D1824">
        <v>68235</v>
      </c>
      <c r="F1824" s="12"/>
      <c r="G1824" s="12"/>
      <c r="H1824" s="12"/>
      <c r="I1824" s="12"/>
      <c r="J1824" s="12"/>
      <c r="K1824" s="12"/>
      <c r="L1824" s="12"/>
      <c r="M1824" s="12"/>
      <c r="N1824" s="12">
        <v>5.27428246560173</v>
      </c>
      <c r="O1824" s="13"/>
      <c r="P1824" s="12" t="s">
        <v>232</v>
      </c>
      <c r="Q1824" s="12">
        <f t="shared" si="1026"/>
        <v>408809122.30339092</v>
      </c>
      <c r="R1824" s="12">
        <f t="shared" si="1023"/>
        <v>27908005.95868966</v>
      </c>
      <c r="S1824" s="12">
        <f t="shared" si="1027"/>
        <v>359890.66404033406</v>
      </c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3"/>
      <c r="AD1824" s="12" t="s">
        <v>232</v>
      </c>
      <c r="AE1824" s="12">
        <f t="shared" si="1024"/>
        <v>0.29961233798016218</v>
      </c>
      <c r="AF1824" s="12">
        <f t="shared" si="1025"/>
        <v>2.0453513528599528E-2</v>
      </c>
      <c r="AG1824" s="12">
        <f>S1824/$Q$1832</f>
        <v>2.6376046273824348E-4</v>
      </c>
      <c r="AH1824" s="12"/>
      <c r="AI1824" s="12"/>
      <c r="AJ1824" s="12"/>
      <c r="AK1824" s="12"/>
      <c r="AL1824" s="12"/>
      <c r="AM1824" s="12"/>
      <c r="AN1824" s="12"/>
      <c r="AO1824" s="12"/>
      <c r="AP1824" s="12"/>
      <c r="AQ1824" s="13"/>
    </row>
    <row r="1825" spans="1:43" x14ac:dyDescent="0.25">
      <c r="A1825" s="12" t="s">
        <v>233</v>
      </c>
      <c r="B1825">
        <v>182697031</v>
      </c>
      <c r="C1825">
        <v>12943989</v>
      </c>
      <c r="D1825">
        <v>58883</v>
      </c>
      <c r="F1825" s="12"/>
      <c r="G1825" s="12"/>
      <c r="H1825" s="12"/>
      <c r="I1825" s="12"/>
      <c r="J1825" s="12"/>
      <c r="K1825" s="12"/>
      <c r="L1825" s="12"/>
      <c r="M1825" s="12"/>
      <c r="N1825" s="12">
        <v>1</v>
      </c>
      <c r="O1825" s="13"/>
      <c r="P1825" s="12" t="s">
        <v>233</v>
      </c>
      <c r="Q1825" s="12">
        <f t="shared" si="1026"/>
        <v>182697031</v>
      </c>
      <c r="R1825" s="12">
        <f t="shared" si="1023"/>
        <v>12943989</v>
      </c>
      <c r="S1825" s="12">
        <f t="shared" si="1027"/>
        <v>58883</v>
      </c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3"/>
      <c r="AD1825" s="12" t="s">
        <v>233</v>
      </c>
      <c r="AE1825" s="12">
        <f t="shared" si="1024"/>
        <v>0.13389692551753055</v>
      </c>
      <c r="AF1825" s="12">
        <f t="shared" si="1025"/>
        <v>9.4865270746120368E-3</v>
      </c>
      <c r="AG1825" s="12">
        <f>S1825/$Q$1832</f>
        <v>4.3154793606080829E-5</v>
      </c>
      <c r="AH1825" s="12"/>
      <c r="AI1825" s="12"/>
      <c r="AJ1825" s="12"/>
      <c r="AK1825" s="12"/>
      <c r="AL1825" s="12"/>
      <c r="AM1825" s="12"/>
      <c r="AN1825" s="12"/>
      <c r="AO1825" s="12"/>
      <c r="AP1825" s="12"/>
      <c r="AQ1825" s="13"/>
    </row>
    <row r="1826" spans="1:43" x14ac:dyDescent="0.25">
      <c r="A1826" s="12" t="s">
        <v>234</v>
      </c>
      <c r="B1826">
        <v>108080186</v>
      </c>
      <c r="C1826">
        <v>7776379</v>
      </c>
      <c r="D1826">
        <v>43713</v>
      </c>
      <c r="F1826" s="12"/>
      <c r="G1826" s="12"/>
      <c r="H1826" s="12"/>
      <c r="I1826" s="12"/>
      <c r="J1826" s="12"/>
      <c r="K1826" s="12"/>
      <c r="L1826" s="12"/>
      <c r="M1826" s="12"/>
      <c r="N1826" s="12">
        <v>9.4133004498598787</v>
      </c>
      <c r="O1826" s="13"/>
      <c r="P1826" s="12" t="s">
        <v>234</v>
      </c>
      <c r="Q1826" s="12">
        <f t="shared" si="1026"/>
        <v>1017391263.4947394</v>
      </c>
      <c r="R1826" s="12">
        <f t="shared" si="1023"/>
        <v>73201391.938980907</v>
      </c>
      <c r="S1826" s="12">
        <f t="shared" si="1027"/>
        <v>411483.60256472486</v>
      </c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3"/>
      <c r="AD1826" s="12" t="s">
        <v>234</v>
      </c>
      <c r="AE1826" s="12">
        <f t="shared" si="1024"/>
        <v>0.74563643144447933</v>
      </c>
      <c r="AF1826" s="12">
        <f t="shared" si="1025"/>
        <v>5.3648607591402435E-2</v>
      </c>
      <c r="AG1826" s="12">
        <f>S1826/$Q$1832</f>
        <v>3.0157243926035173E-4</v>
      </c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3"/>
    </row>
    <row r="1827" spans="1:43" x14ac:dyDescent="0.25">
      <c r="A1827" s="12" t="s">
        <v>235</v>
      </c>
      <c r="B1827">
        <v>208941749</v>
      </c>
      <c r="C1827">
        <v>14258890</v>
      </c>
      <c r="D1827">
        <v>109100</v>
      </c>
      <c r="F1827" s="12"/>
      <c r="G1827" s="12"/>
      <c r="H1827" s="12"/>
      <c r="I1827" s="12"/>
      <c r="J1827" s="12"/>
      <c r="K1827" s="12"/>
      <c r="L1827" s="12"/>
      <c r="M1827" s="12"/>
      <c r="N1827" s="12">
        <v>3.3537949993383345</v>
      </c>
      <c r="O1827" s="13"/>
      <c r="P1827" s="12" t="s">
        <v>235</v>
      </c>
      <c r="Q1827" s="12">
        <f t="shared" ref="Q1827:Q1831" si="1028">B1827*$N1827</f>
        <v>700747792.9492054</v>
      </c>
      <c r="R1827" s="12">
        <f t="shared" ref="R1827:R1831" si="1029">C1827*$N1827</f>
        <v>47821393.978115387</v>
      </c>
      <c r="S1827" s="12">
        <f t="shared" ref="S1827:S1831" si="1030">D1827*$N1827</f>
        <v>365899.03442781226</v>
      </c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3"/>
      <c r="AD1827" s="12" t="s">
        <v>235</v>
      </c>
      <c r="AE1827" s="12">
        <f t="shared" si="1024"/>
        <v>0.51357142765551378</v>
      </c>
      <c r="AF1827" s="12">
        <f t="shared" si="1025"/>
        <v>3.5047847206844861E-2</v>
      </c>
      <c r="AG1827" s="12">
        <f>S1827/$Q$1832</f>
        <v>2.6816394054984463E-4</v>
      </c>
      <c r="AH1827" s="12"/>
      <c r="AI1827" s="12"/>
      <c r="AJ1827" s="12"/>
      <c r="AK1827" s="12"/>
      <c r="AL1827" s="12"/>
      <c r="AM1827" s="12"/>
      <c r="AN1827" s="12"/>
      <c r="AO1827" s="12"/>
      <c r="AP1827" s="12"/>
      <c r="AQ1827" s="13"/>
    </row>
    <row r="1828" spans="1:43" x14ac:dyDescent="0.25">
      <c r="A1828" s="12" t="s">
        <v>236</v>
      </c>
      <c r="B1828">
        <v>1709466</v>
      </c>
      <c r="C1828">
        <v>83052</v>
      </c>
      <c r="F1828" s="12"/>
      <c r="G1828" s="12"/>
      <c r="H1828" s="12"/>
      <c r="I1828" s="12"/>
      <c r="J1828" s="12"/>
      <c r="K1828" s="12"/>
      <c r="L1828" s="12"/>
      <c r="M1828" s="12"/>
      <c r="N1828" s="12">
        <v>3.7705854651120836</v>
      </c>
      <c r="O1828" s="13"/>
      <c r="P1828" s="12" t="s">
        <v>236</v>
      </c>
      <c r="Q1828" s="12">
        <f t="shared" si="1028"/>
        <v>6445687.6527032927</v>
      </c>
      <c r="R1828" s="12">
        <f t="shared" si="1029"/>
        <v>313154.66404848878</v>
      </c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3"/>
      <c r="AD1828" s="12" t="s">
        <v>236</v>
      </c>
      <c r="AE1828" s="12">
        <f t="shared" si="1024"/>
        <v>4.7239834978121727E-3</v>
      </c>
      <c r="AF1828" s="12">
        <f t="shared" si="1025"/>
        <v>2.2950809051498926E-4</v>
      </c>
      <c r="AG1828" s="12"/>
      <c r="AH1828" s="12"/>
      <c r="AI1828" s="12"/>
      <c r="AJ1828" s="12"/>
      <c r="AK1828" s="12"/>
      <c r="AL1828" s="12"/>
      <c r="AM1828" s="12"/>
      <c r="AN1828" s="12"/>
      <c r="AO1828" s="12"/>
      <c r="AP1828" s="12"/>
      <c r="AQ1828" s="13"/>
    </row>
    <row r="1829" spans="1:43" x14ac:dyDescent="0.25">
      <c r="A1829" s="12" t="s">
        <v>237</v>
      </c>
      <c r="B1829">
        <v>93740412</v>
      </c>
      <c r="C1829">
        <v>6773262</v>
      </c>
      <c r="D1829">
        <v>11675</v>
      </c>
      <c r="F1829" s="12"/>
      <c r="G1829" s="12"/>
      <c r="H1829" s="12"/>
      <c r="I1829" s="12"/>
      <c r="J1829" s="12"/>
      <c r="K1829" s="12"/>
      <c r="L1829" s="12"/>
      <c r="M1829" s="12"/>
      <c r="N1829" s="12">
        <v>10.154589962199262</v>
      </c>
      <c r="O1829" s="13"/>
      <c r="P1829" s="12" t="s">
        <v>237</v>
      </c>
      <c r="Q1829" s="12">
        <f t="shared" si="1028"/>
        <v>951895446.74762321</v>
      </c>
      <c r="R1829" s="12">
        <f t="shared" si="1029"/>
        <v>68779698.316545695</v>
      </c>
      <c r="S1829" s="12">
        <f t="shared" si="1030"/>
        <v>118554.83780867638</v>
      </c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3"/>
      <c r="AD1829" s="12" t="s">
        <v>237</v>
      </c>
      <c r="AE1829" s="12">
        <f t="shared" si="1024"/>
        <v>0.6976351670085047</v>
      </c>
      <c r="AF1829" s="12">
        <f t="shared" si="1025"/>
        <v>5.0407990169302419E-2</v>
      </c>
      <c r="AG1829" s="12">
        <f>S1829/$Q$1832</f>
        <v>8.6887718978921196E-5</v>
      </c>
      <c r="AH1829" s="12"/>
      <c r="AI1829" s="12"/>
      <c r="AJ1829" s="12"/>
      <c r="AK1829" s="12"/>
      <c r="AL1829" s="12"/>
      <c r="AM1829" s="12"/>
      <c r="AN1829" s="12"/>
      <c r="AO1829" s="12"/>
      <c r="AP1829" s="12"/>
      <c r="AQ1829" s="13"/>
    </row>
    <row r="1830" spans="1:43" x14ac:dyDescent="0.25">
      <c r="A1830" s="12" t="s">
        <v>238</v>
      </c>
      <c r="B1830">
        <v>223965744</v>
      </c>
      <c r="C1830">
        <v>15847003</v>
      </c>
      <c r="D1830">
        <v>118660</v>
      </c>
      <c r="F1830" s="12"/>
      <c r="G1830" s="12"/>
      <c r="H1830" s="12"/>
      <c r="I1830" s="12"/>
      <c r="J1830" s="12"/>
      <c r="K1830" s="12"/>
      <c r="L1830" s="12"/>
      <c r="M1830" s="12"/>
      <c r="N1830" s="12">
        <v>2.4585723137428261</v>
      </c>
      <c r="O1830" s="13"/>
      <c r="P1830" s="12" t="s">
        <v>238</v>
      </c>
      <c r="Q1830" s="12">
        <f t="shared" si="1028"/>
        <v>550635977.42521346</v>
      </c>
      <c r="R1830" s="12">
        <f t="shared" si="1029"/>
        <v>38961002.831599504</v>
      </c>
      <c r="S1830" s="12">
        <f t="shared" si="1030"/>
        <v>291734.19074872375</v>
      </c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3"/>
      <c r="AD1830" s="12" t="s">
        <v>238</v>
      </c>
      <c r="AE1830" s="12">
        <f t="shared" si="1024"/>
        <v>0.40355589827059879</v>
      </c>
      <c r="AF1830" s="12">
        <f t="shared" si="1025"/>
        <v>2.8554150364003314E-2</v>
      </c>
      <c r="AG1830" s="12">
        <f>S1830/$Q$1832</f>
        <v>2.138092282933646E-4</v>
      </c>
      <c r="AH1830" s="12"/>
      <c r="AI1830" s="12"/>
      <c r="AJ1830" s="12"/>
      <c r="AK1830" s="12"/>
      <c r="AL1830" s="12"/>
      <c r="AM1830" s="12"/>
      <c r="AN1830" s="12"/>
      <c r="AO1830" s="12"/>
      <c r="AP1830" s="12"/>
      <c r="AQ1830" s="13"/>
    </row>
    <row r="1831" spans="1:43" x14ac:dyDescent="0.25">
      <c r="A1831" s="12" t="s">
        <v>239</v>
      </c>
      <c r="B1831">
        <v>52301832</v>
      </c>
      <c r="C1831">
        <v>3269789</v>
      </c>
      <c r="D1831">
        <v>12060</v>
      </c>
      <c r="F1831" s="12"/>
      <c r="G1831" s="12"/>
      <c r="H1831" s="12"/>
      <c r="I1831" s="12"/>
      <c r="J1831" s="12"/>
      <c r="K1831" s="12"/>
      <c r="L1831" s="12"/>
      <c r="M1831" s="12"/>
      <c r="N1831" s="12">
        <v>5.7441821194253215</v>
      </c>
      <c r="O1831" s="13"/>
      <c r="P1831" s="12" t="s">
        <v>239</v>
      </c>
      <c r="Q1831" s="12">
        <f t="shared" si="1028"/>
        <v>300431248.18758708</v>
      </c>
      <c r="R1831" s="12">
        <f t="shared" si="1029"/>
        <v>18782263.508093603</v>
      </c>
      <c r="S1831" s="12">
        <f t="shared" si="1030"/>
        <v>69274.836360269372</v>
      </c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3"/>
      <c r="AD1831" s="12" t="s">
        <v>239</v>
      </c>
      <c r="AE1831" s="12">
        <f t="shared" si="1024"/>
        <v>0.22018321940717295</v>
      </c>
      <c r="AF1831" s="12">
        <f t="shared" si="1025"/>
        <v>1.3765343225494676E-2</v>
      </c>
      <c r="AG1831" s="12">
        <f>S1831/$Q$1832</f>
        <v>5.0770872157030864E-5</v>
      </c>
      <c r="AH1831" s="12"/>
      <c r="AI1831" s="12"/>
      <c r="AJ1831" s="12"/>
      <c r="AK1831" s="12"/>
      <c r="AL1831" s="12"/>
      <c r="AM1831" s="12"/>
      <c r="AN1831" s="12"/>
      <c r="AO1831" s="12"/>
      <c r="AP1831" s="12"/>
      <c r="AQ1831" s="13"/>
    </row>
    <row r="1832" spans="1:43" ht="15.75" x14ac:dyDescent="0.25">
      <c r="A1832" s="11" t="s">
        <v>240</v>
      </c>
      <c r="B1832" s="12">
        <f t="shared" ref="B1832:M1832" si="1031">AVERAGE(B1822:B1826)</f>
        <v>93846988.599999994</v>
      </c>
      <c r="C1832" s="12">
        <f t="shared" si="1031"/>
        <v>6602874</v>
      </c>
      <c r="D1832" s="12">
        <f t="shared" si="1031"/>
        <v>55205.5</v>
      </c>
      <c r="E1832" s="12" t="e">
        <f t="shared" si="1031"/>
        <v>#DIV/0!</v>
      </c>
      <c r="F1832" s="12" t="e">
        <f t="shared" si="1031"/>
        <v>#DIV/0!</v>
      </c>
      <c r="G1832" s="12" t="e">
        <f t="shared" si="1031"/>
        <v>#DIV/0!</v>
      </c>
      <c r="H1832" s="12" t="e">
        <f t="shared" si="1031"/>
        <v>#DIV/0!</v>
      </c>
      <c r="I1832" s="12" t="e">
        <f t="shared" si="1031"/>
        <v>#DIV/0!</v>
      </c>
      <c r="J1832" s="12" t="e">
        <f t="shared" si="1031"/>
        <v>#DIV/0!</v>
      </c>
      <c r="K1832" s="12" t="e">
        <f t="shared" si="1031"/>
        <v>#DIV/0!</v>
      </c>
      <c r="L1832" s="12" t="e">
        <f t="shared" si="1031"/>
        <v>#DIV/0!</v>
      </c>
      <c r="M1832" s="12" t="e">
        <f t="shared" si="1031"/>
        <v>#DIV/0!</v>
      </c>
      <c r="N1832" s="12"/>
      <c r="O1832" s="13"/>
      <c r="P1832" s="11" t="s">
        <v>240</v>
      </c>
      <c r="Q1832" s="12">
        <f>AVERAGE(Q1822:Q1826)</f>
        <v>1364460239.0521677</v>
      </c>
      <c r="R1832" s="12">
        <f>AVERAGE(R1822:R1826)</f>
        <v>95659429.252575904</v>
      </c>
      <c r="S1832" s="12">
        <f>AVERAGE(S1822:S1826)</f>
        <v>865736.71909863921</v>
      </c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3"/>
      <c r="AD1832" s="11" t="s">
        <v>240</v>
      </c>
      <c r="AE1832" s="12">
        <f>AVERAGE(AE1822:AE1826)</f>
        <v>1</v>
      </c>
      <c r="AF1832" s="12">
        <f>AVERAGE(AF1822:AF1826)</f>
        <v>7.0107890662337233E-2</v>
      </c>
      <c r="AG1832" s="12">
        <f>AVERAGE(AG1822:AG1826)</f>
        <v>6.3449025066500246E-4</v>
      </c>
      <c r="AH1832" s="12"/>
      <c r="AI1832" s="12"/>
      <c r="AJ1832" s="12"/>
      <c r="AK1832" s="12"/>
      <c r="AL1832" s="12"/>
      <c r="AM1832" s="12"/>
      <c r="AN1832" s="12"/>
      <c r="AO1832" s="12"/>
      <c r="AP1832" s="12"/>
      <c r="AQ1832" s="13"/>
    </row>
    <row r="1833" spans="1:43" ht="15.75" x14ac:dyDescent="0.25">
      <c r="A1833" s="11" t="s">
        <v>241</v>
      </c>
      <c r="B1833" s="12">
        <f>AVERAGE(B1827:B1831)</f>
        <v>116131840.59999999</v>
      </c>
      <c r="C1833" s="12">
        <f t="shared" ref="C1833:M1833" si="1032">AVERAGE(C1827:C1831)</f>
        <v>8046399.2000000002</v>
      </c>
      <c r="D1833" s="12">
        <f t="shared" si="1032"/>
        <v>62873.75</v>
      </c>
      <c r="E1833" s="12" t="e">
        <f t="shared" si="1032"/>
        <v>#DIV/0!</v>
      </c>
      <c r="F1833" s="12" t="e">
        <f t="shared" si="1032"/>
        <v>#DIV/0!</v>
      </c>
      <c r="G1833" s="12" t="e">
        <f t="shared" si="1032"/>
        <v>#DIV/0!</v>
      </c>
      <c r="H1833" s="12" t="e">
        <f t="shared" si="1032"/>
        <v>#DIV/0!</v>
      </c>
      <c r="I1833" s="12" t="e">
        <f t="shared" si="1032"/>
        <v>#DIV/0!</v>
      </c>
      <c r="J1833" s="12" t="e">
        <f t="shared" si="1032"/>
        <v>#DIV/0!</v>
      </c>
      <c r="K1833" s="12" t="e">
        <f t="shared" si="1032"/>
        <v>#DIV/0!</v>
      </c>
      <c r="L1833" s="12" t="e">
        <f t="shared" si="1032"/>
        <v>#DIV/0!</v>
      </c>
      <c r="M1833" s="12" t="e">
        <f t="shared" si="1032"/>
        <v>#DIV/0!</v>
      </c>
      <c r="N1833" s="12"/>
      <c r="O1833" s="13"/>
      <c r="P1833" s="11" t="s">
        <v>241</v>
      </c>
      <c r="Q1833" s="12">
        <f>AVERAGE(Q1827:Q1831)</f>
        <v>502031230.59246653</v>
      </c>
      <c r="R1833" s="12">
        <f t="shared" ref="R1833:S1833" si="1033">AVERAGE(R1827:R1831)</f>
        <v>34931502.65968053</v>
      </c>
      <c r="S1833" s="12">
        <f t="shared" si="1033"/>
        <v>211365.72483637041</v>
      </c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3"/>
      <c r="AD1833" s="11" t="s">
        <v>241</v>
      </c>
      <c r="AE1833" s="12">
        <f>AVERAGE(AE1827:AE1831)</f>
        <v>0.36793393916792044</v>
      </c>
      <c r="AF1833" s="12">
        <f>AVERAGE(AF1827:AF1831)</f>
        <v>2.5600967811232049E-2</v>
      </c>
      <c r="AG1833" s="12">
        <f>AVERAGE(AG1827:AG1831)</f>
        <v>1.5490793999479031E-4</v>
      </c>
      <c r="AH1833" s="12"/>
      <c r="AI1833" s="12"/>
      <c r="AJ1833" s="12"/>
      <c r="AK1833" s="12"/>
      <c r="AL1833" s="12"/>
      <c r="AM1833" s="12"/>
      <c r="AN1833" s="12"/>
      <c r="AO1833" s="12"/>
      <c r="AP1833" s="12"/>
      <c r="AQ1833" s="13"/>
    </row>
    <row r="1834" spans="1:43" ht="15.75" x14ac:dyDescent="0.25">
      <c r="A1834" s="11"/>
      <c r="B1834" s="14"/>
      <c r="C1834" s="14"/>
      <c r="D1834" s="14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5"/>
      <c r="P1834" s="11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  <c r="AB1834" s="14"/>
      <c r="AC1834" s="15"/>
      <c r="AD1834" s="11" t="s">
        <v>242</v>
      </c>
      <c r="AE1834" s="14">
        <f t="shared" ref="AE1834:AP1834" si="1034">TTEST(AE1822:AE1826,AE1827:AE1831,1,2)</f>
        <v>0.20427020760924969</v>
      </c>
      <c r="AF1834" s="14">
        <f t="shared" si="1034"/>
        <v>0.20287037489970483</v>
      </c>
      <c r="AG1834" s="14">
        <f t="shared" si="1034"/>
        <v>0.15798941518589629</v>
      </c>
      <c r="AH1834" s="14" t="e">
        <f t="shared" si="1034"/>
        <v>#DIV/0!</v>
      </c>
      <c r="AI1834" s="14" t="e">
        <f t="shared" si="1034"/>
        <v>#DIV/0!</v>
      </c>
      <c r="AJ1834" s="14" t="e">
        <f t="shared" si="1034"/>
        <v>#DIV/0!</v>
      </c>
      <c r="AK1834" s="14" t="e">
        <f t="shared" si="1034"/>
        <v>#DIV/0!</v>
      </c>
      <c r="AL1834" s="14" t="e">
        <f t="shared" si="1034"/>
        <v>#DIV/0!</v>
      </c>
      <c r="AM1834" s="14" t="e">
        <f t="shared" si="1034"/>
        <v>#DIV/0!</v>
      </c>
      <c r="AN1834" s="14" t="e">
        <f t="shared" si="1034"/>
        <v>#DIV/0!</v>
      </c>
      <c r="AO1834" s="14" t="e">
        <f t="shared" si="1034"/>
        <v>#DIV/0!</v>
      </c>
      <c r="AP1834" s="14" t="e">
        <f t="shared" si="1034"/>
        <v>#DIV/0!</v>
      </c>
      <c r="AQ1834" s="15"/>
    </row>
    <row r="1835" spans="1:43" x14ac:dyDescent="0.25">
      <c r="A1835" s="13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</row>
    <row r="1836" spans="1:43" x14ac:dyDescent="0.25">
      <c r="A1836" s="13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</row>
    <row r="1837" spans="1:43" ht="15.75" x14ac:dyDescent="0.25">
      <c r="A1837" s="11" t="s">
        <v>216</v>
      </c>
      <c r="B1837" s="17" t="s">
        <v>148</v>
      </c>
      <c r="C1837" s="17"/>
      <c r="D1837" s="17"/>
      <c r="E1837" s="17"/>
      <c r="F1837" s="17"/>
      <c r="G1837" s="17"/>
      <c r="H1837" s="17"/>
      <c r="I1837" s="17"/>
      <c r="J1837" s="17"/>
      <c r="K1837" s="17"/>
      <c r="L1837" s="17"/>
      <c r="M1837" s="12"/>
      <c r="N1837" s="12"/>
      <c r="O1837" s="13"/>
      <c r="P1837" s="11" t="s">
        <v>217</v>
      </c>
      <c r="Q1837" s="17" t="str">
        <f>B1837</f>
        <v>Pyroglutamic acid</v>
      </c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2"/>
      <c r="AC1837" s="13"/>
      <c r="AD1837" s="11" t="s">
        <v>214</v>
      </c>
      <c r="AE1837" s="17" t="str">
        <f>B1837</f>
        <v>Pyroglutamic acid</v>
      </c>
      <c r="AF1837" s="17"/>
      <c r="AG1837" s="17"/>
      <c r="AH1837" s="17"/>
      <c r="AI1837" s="17"/>
      <c r="AJ1837" s="17"/>
      <c r="AK1837" s="17"/>
      <c r="AL1837" s="17"/>
      <c r="AM1837" s="17"/>
      <c r="AN1837" s="17"/>
      <c r="AO1837" s="17"/>
      <c r="AP1837" s="12"/>
      <c r="AQ1837" s="13"/>
    </row>
    <row r="1838" spans="1:43" x14ac:dyDescent="0.25">
      <c r="A1838" s="12"/>
      <c r="B1838" s="14" t="s">
        <v>218</v>
      </c>
      <c r="C1838" s="14" t="s">
        <v>219</v>
      </c>
      <c r="D1838" s="14" t="s">
        <v>220</v>
      </c>
      <c r="E1838" s="14" t="s">
        <v>221</v>
      </c>
      <c r="F1838" s="14" t="s">
        <v>222</v>
      </c>
      <c r="G1838" s="14" t="s">
        <v>223</v>
      </c>
      <c r="H1838" s="14" t="s">
        <v>224</v>
      </c>
      <c r="I1838" s="14" t="s">
        <v>225</v>
      </c>
      <c r="J1838" s="14" t="s">
        <v>226</v>
      </c>
      <c r="K1838" s="14" t="s">
        <v>227</v>
      </c>
      <c r="L1838" s="14" t="s">
        <v>228</v>
      </c>
      <c r="M1838" s="14" t="s">
        <v>229</v>
      </c>
      <c r="N1838" s="14" t="s">
        <v>213</v>
      </c>
      <c r="O1838" s="13"/>
      <c r="P1838" s="12"/>
      <c r="Q1838" s="14" t="s">
        <v>218</v>
      </c>
      <c r="R1838" s="14" t="s">
        <v>219</v>
      </c>
      <c r="S1838" s="14" t="s">
        <v>220</v>
      </c>
      <c r="T1838" s="14" t="s">
        <v>221</v>
      </c>
      <c r="U1838" s="14" t="s">
        <v>222</v>
      </c>
      <c r="V1838" s="14" t="s">
        <v>223</v>
      </c>
      <c r="W1838" s="14" t="s">
        <v>224</v>
      </c>
      <c r="X1838" s="14" t="s">
        <v>225</v>
      </c>
      <c r="Y1838" s="14" t="s">
        <v>226</v>
      </c>
      <c r="Z1838" s="14" t="s">
        <v>227</v>
      </c>
      <c r="AA1838" s="14" t="s">
        <v>228</v>
      </c>
      <c r="AB1838" s="14" t="s">
        <v>229</v>
      </c>
      <c r="AC1838" s="13"/>
      <c r="AD1838" s="12"/>
      <c r="AE1838" s="14" t="s">
        <v>218</v>
      </c>
      <c r="AF1838" s="14" t="s">
        <v>219</v>
      </c>
      <c r="AG1838" s="14" t="s">
        <v>220</v>
      </c>
      <c r="AH1838" s="14" t="s">
        <v>221</v>
      </c>
      <c r="AI1838" s="14" t="s">
        <v>222</v>
      </c>
      <c r="AJ1838" s="14" t="s">
        <v>223</v>
      </c>
      <c r="AK1838" s="14" t="s">
        <v>224</v>
      </c>
      <c r="AL1838" s="14" t="s">
        <v>225</v>
      </c>
      <c r="AM1838" s="14" t="s">
        <v>226</v>
      </c>
      <c r="AN1838" s="14" t="s">
        <v>227</v>
      </c>
      <c r="AO1838" s="14" t="s">
        <v>228</v>
      </c>
      <c r="AP1838" s="14" t="s">
        <v>229</v>
      </c>
      <c r="AQ1838" s="13"/>
    </row>
    <row r="1839" spans="1:43" x14ac:dyDescent="0.25">
      <c r="A1839" s="12" t="s">
        <v>230</v>
      </c>
      <c r="B1839">
        <v>5634434</v>
      </c>
      <c r="C1839">
        <v>194359</v>
      </c>
      <c r="F1839" s="12"/>
      <c r="G1839" s="12"/>
      <c r="H1839" s="12"/>
      <c r="I1839" s="12"/>
      <c r="J1839" s="12"/>
      <c r="K1839" s="12"/>
      <c r="L1839" s="12"/>
      <c r="M1839" s="12"/>
      <c r="N1839" s="12">
        <v>3.6634621409977131</v>
      </c>
      <c r="O1839" s="13"/>
      <c r="P1839" s="12" t="s">
        <v>230</v>
      </c>
      <c r="Q1839" s="12">
        <f>B1839*$N1839</f>
        <v>20641535.644950308</v>
      </c>
      <c r="R1839" s="12">
        <f t="shared" ref="R1839:R1843" si="1035">C1839*$N1839</f>
        <v>712026.83826217451</v>
      </c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3"/>
      <c r="AD1839" s="12" t="s">
        <v>230</v>
      </c>
      <c r="AE1839" s="12">
        <f t="shared" ref="AE1839:AE1848" si="1036">Q1839/$Q$1849</f>
        <v>1.0606161634442909E-2</v>
      </c>
      <c r="AF1839" s="12">
        <f t="shared" ref="AF1839:AF1848" si="1037">R1839/$Q$1849</f>
        <v>3.6585803811149252E-4</v>
      </c>
      <c r="AG1839" s="12"/>
      <c r="AH1839" s="12"/>
      <c r="AI1839" s="12"/>
      <c r="AJ1839" s="12"/>
      <c r="AK1839" s="12"/>
      <c r="AL1839" s="12"/>
      <c r="AM1839" s="12"/>
      <c r="AN1839" s="12"/>
      <c r="AO1839" s="12"/>
      <c r="AP1839" s="12"/>
      <c r="AQ1839" s="13"/>
    </row>
    <row r="1840" spans="1:43" x14ac:dyDescent="0.25">
      <c r="A1840" s="12" t="s">
        <v>231</v>
      </c>
      <c r="B1840">
        <v>143809339</v>
      </c>
      <c r="C1840">
        <v>7383879</v>
      </c>
      <c r="F1840" s="12"/>
      <c r="G1840" s="12"/>
      <c r="H1840" s="12"/>
      <c r="I1840" s="12"/>
      <c r="J1840" s="12"/>
      <c r="K1840" s="12"/>
      <c r="L1840" s="12"/>
      <c r="M1840" s="12"/>
      <c r="N1840" s="12">
        <v>52.663271584675194</v>
      </c>
      <c r="O1840" s="13"/>
      <c r="P1840" s="12" t="s">
        <v>231</v>
      </c>
      <c r="Q1840" s="12">
        <f t="shared" ref="Q1840:Q1843" si="1038">B1840*$N1840</f>
        <v>7573470276.1696224</v>
      </c>
      <c r="R1840" s="12">
        <f t="shared" si="1035"/>
        <v>388859225.12537986</v>
      </c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3"/>
      <c r="AD1840" s="12" t="s">
        <v>231</v>
      </c>
      <c r="AE1840" s="12">
        <f t="shared" si="1036"/>
        <v>3.8914473837780865</v>
      </c>
      <c r="AF1840" s="12">
        <f t="shared" si="1037"/>
        <v>0.19980605443631133</v>
      </c>
      <c r="AG1840" s="12"/>
      <c r="AH1840" s="12"/>
      <c r="AI1840" s="12"/>
      <c r="AJ1840" s="12"/>
      <c r="AK1840" s="12"/>
      <c r="AL1840" s="12"/>
      <c r="AM1840" s="12"/>
      <c r="AN1840" s="12"/>
      <c r="AO1840" s="12"/>
      <c r="AP1840" s="12"/>
      <c r="AQ1840" s="13"/>
    </row>
    <row r="1841" spans="1:43" x14ac:dyDescent="0.25">
      <c r="A1841" s="12" t="s">
        <v>232</v>
      </c>
      <c r="B1841">
        <v>108953594</v>
      </c>
      <c r="C1841">
        <v>4627557</v>
      </c>
      <c r="F1841" s="12"/>
      <c r="G1841" s="12"/>
      <c r="H1841" s="12"/>
      <c r="I1841" s="12"/>
      <c r="J1841" s="12"/>
      <c r="K1841" s="12"/>
      <c r="L1841" s="12"/>
      <c r="M1841" s="12"/>
      <c r="N1841" s="12">
        <v>5.27428246560173</v>
      </c>
      <c r="O1841" s="13"/>
      <c r="P1841" s="12" t="s">
        <v>232</v>
      </c>
      <c r="Q1841" s="12">
        <f t="shared" si="1038"/>
        <v>574652030.39848983</v>
      </c>
      <c r="R1841" s="12">
        <f t="shared" si="1035"/>
        <v>24407042.743672546</v>
      </c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3"/>
      <c r="AD1841" s="12" t="s">
        <v>232</v>
      </c>
      <c r="AE1841" s="12">
        <f t="shared" si="1036"/>
        <v>0.2952712638634622</v>
      </c>
      <c r="AF1841" s="12">
        <f t="shared" si="1037"/>
        <v>1.2540977803726344E-2</v>
      </c>
      <c r="AG1841" s="12"/>
      <c r="AH1841" s="12"/>
      <c r="AI1841" s="12"/>
      <c r="AJ1841" s="12"/>
      <c r="AK1841" s="12"/>
      <c r="AL1841" s="12"/>
      <c r="AM1841" s="12"/>
      <c r="AN1841" s="12"/>
      <c r="AO1841" s="12"/>
      <c r="AP1841" s="12"/>
      <c r="AQ1841" s="13"/>
    </row>
    <row r="1842" spans="1:43" x14ac:dyDescent="0.25">
      <c r="A1842" s="12" t="s">
        <v>233</v>
      </c>
      <c r="B1842">
        <v>263542647</v>
      </c>
      <c r="C1842">
        <v>12492648</v>
      </c>
      <c r="F1842" s="12"/>
      <c r="G1842" s="12"/>
      <c r="H1842" s="12"/>
      <c r="I1842" s="12"/>
      <c r="J1842" s="12"/>
      <c r="K1842" s="12"/>
      <c r="L1842" s="12"/>
      <c r="M1842" s="12"/>
      <c r="N1842" s="12">
        <v>1</v>
      </c>
      <c r="O1842" s="13"/>
      <c r="P1842" s="12" t="s">
        <v>233</v>
      </c>
      <c r="Q1842" s="12">
        <f t="shared" si="1038"/>
        <v>263542647</v>
      </c>
      <c r="R1842" s="12">
        <f t="shared" si="1035"/>
        <v>12492648</v>
      </c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3"/>
      <c r="AD1842" s="12" t="s">
        <v>233</v>
      </c>
      <c r="AE1842" s="12">
        <f t="shared" si="1036"/>
        <v>0.13541511444351939</v>
      </c>
      <c r="AF1842" s="12">
        <f t="shared" si="1037"/>
        <v>6.419049735895699E-3</v>
      </c>
      <c r="AG1842" s="12"/>
      <c r="AH1842" s="12"/>
      <c r="AI1842" s="12"/>
      <c r="AJ1842" s="12"/>
      <c r="AK1842" s="12"/>
      <c r="AL1842" s="12"/>
      <c r="AM1842" s="12"/>
      <c r="AN1842" s="12"/>
      <c r="AO1842" s="12"/>
      <c r="AP1842" s="12"/>
      <c r="AQ1842" s="13"/>
    </row>
    <row r="1843" spans="1:43" x14ac:dyDescent="0.25">
      <c r="A1843" s="12" t="s">
        <v>234</v>
      </c>
      <c r="B1843">
        <v>137954853</v>
      </c>
      <c r="C1843">
        <v>6517414</v>
      </c>
      <c r="F1843" s="12"/>
      <c r="G1843" s="12"/>
      <c r="H1843" s="12"/>
      <c r="I1843" s="12"/>
      <c r="J1843" s="12"/>
      <c r="K1843" s="12"/>
      <c r="L1843" s="12"/>
      <c r="M1843" s="12"/>
      <c r="N1843" s="12">
        <v>9.4133004498598787</v>
      </c>
      <c r="O1843" s="13"/>
      <c r="P1843" s="12" t="s">
        <v>234</v>
      </c>
      <c r="Q1843" s="12">
        <f t="shared" si="1038"/>
        <v>1298610479.8052535</v>
      </c>
      <c r="R1843" s="12">
        <f t="shared" si="1035"/>
        <v>61350376.138123073</v>
      </c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3"/>
      <c r="AD1843" s="12" t="s">
        <v>234</v>
      </c>
      <c r="AE1843" s="12">
        <f t="shared" si="1036"/>
        <v>0.66726007628048911</v>
      </c>
      <c r="AF1843" s="12">
        <f t="shared" si="1037"/>
        <v>3.1523430080357719E-2</v>
      </c>
      <c r="AG1843" s="12"/>
      <c r="AH1843" s="12"/>
      <c r="AI1843" s="12"/>
      <c r="AJ1843" s="12"/>
      <c r="AK1843" s="12"/>
      <c r="AL1843" s="12"/>
      <c r="AM1843" s="12"/>
      <c r="AN1843" s="12"/>
      <c r="AO1843" s="12"/>
      <c r="AP1843" s="12"/>
      <c r="AQ1843" s="13"/>
    </row>
    <row r="1844" spans="1:43" x14ac:dyDescent="0.25">
      <c r="A1844" s="12" t="s">
        <v>235</v>
      </c>
      <c r="B1844">
        <v>499909603</v>
      </c>
      <c r="C1844">
        <v>29095665</v>
      </c>
      <c r="F1844" s="12"/>
      <c r="G1844" s="12"/>
      <c r="H1844" s="12"/>
      <c r="I1844" s="12"/>
      <c r="J1844" s="12"/>
      <c r="K1844" s="12"/>
      <c r="L1844" s="12"/>
      <c r="M1844" s="12"/>
      <c r="N1844" s="12">
        <v>3.3537949993383345</v>
      </c>
      <c r="O1844" s="13"/>
      <c r="P1844" s="12" t="s">
        <v>235</v>
      </c>
      <c r="Q1844" s="12">
        <f t="shared" ref="Q1844:Q1848" si="1039">B1844*$N1844</f>
        <v>1676594326.662612</v>
      </c>
      <c r="R1844" s="12">
        <f t="shared" ref="R1844:R1848" si="1040">C1844*$N1844</f>
        <v>97580895.779423401</v>
      </c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3"/>
      <c r="AD1844" s="12" t="s">
        <v>235</v>
      </c>
      <c r="AE1844" s="12">
        <f t="shared" si="1036"/>
        <v>0.86147807652691943</v>
      </c>
      <c r="AF1844" s="12">
        <f t="shared" si="1037"/>
        <v>5.013961998139814E-2</v>
      </c>
      <c r="AG1844" s="12"/>
      <c r="AH1844" s="12"/>
      <c r="AI1844" s="12"/>
      <c r="AJ1844" s="12"/>
      <c r="AK1844" s="12"/>
      <c r="AL1844" s="12"/>
      <c r="AM1844" s="12"/>
      <c r="AN1844" s="12"/>
      <c r="AO1844" s="12"/>
      <c r="AP1844" s="12"/>
      <c r="AQ1844" s="13"/>
    </row>
    <row r="1845" spans="1:43" x14ac:dyDescent="0.25">
      <c r="A1845" s="12" t="s">
        <v>236</v>
      </c>
      <c r="B1845">
        <v>5459169</v>
      </c>
      <c r="C1845">
        <v>167039</v>
      </c>
      <c r="F1845" s="12"/>
      <c r="G1845" s="12"/>
      <c r="H1845" s="12"/>
      <c r="I1845" s="12"/>
      <c r="J1845" s="12"/>
      <c r="K1845" s="12"/>
      <c r="L1845" s="12"/>
      <c r="M1845" s="12"/>
      <c r="N1845" s="12">
        <v>3.7705854651120836</v>
      </c>
      <c r="O1845" s="13"/>
      <c r="P1845" s="12" t="s">
        <v>236</v>
      </c>
      <c r="Q1845" s="12">
        <f t="shared" si="1039"/>
        <v>20584263.282990467</v>
      </c>
      <c r="R1845" s="12">
        <f t="shared" si="1040"/>
        <v>629834.82550685736</v>
      </c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3"/>
      <c r="AD1845" s="12" t="s">
        <v>236</v>
      </c>
      <c r="AE1845" s="12">
        <f t="shared" si="1036"/>
        <v>1.0576733594854148E-2</v>
      </c>
      <c r="AF1845" s="12">
        <f t="shared" si="1037"/>
        <v>3.2362562927633169E-4</v>
      </c>
      <c r="AG1845" s="12"/>
      <c r="AH1845" s="12"/>
      <c r="AI1845" s="12"/>
      <c r="AJ1845" s="12"/>
      <c r="AK1845" s="12"/>
      <c r="AL1845" s="12"/>
      <c r="AM1845" s="12"/>
      <c r="AN1845" s="12"/>
      <c r="AO1845" s="12"/>
      <c r="AP1845" s="12"/>
      <c r="AQ1845" s="13"/>
    </row>
    <row r="1846" spans="1:43" x14ac:dyDescent="0.25">
      <c r="A1846" s="12" t="s">
        <v>237</v>
      </c>
      <c r="B1846">
        <v>133251274</v>
      </c>
      <c r="C1846">
        <v>6644330</v>
      </c>
      <c r="F1846" s="12"/>
      <c r="G1846" s="12"/>
      <c r="H1846" s="12"/>
      <c r="I1846" s="12"/>
      <c r="J1846" s="12"/>
      <c r="K1846" s="12"/>
      <c r="L1846" s="12"/>
      <c r="M1846" s="12"/>
      <c r="N1846" s="12">
        <v>10.154589962199262</v>
      </c>
      <c r="O1846" s="13"/>
      <c r="P1846" s="12" t="s">
        <v>237</v>
      </c>
      <c r="Q1846" s="12">
        <f t="shared" si="1039"/>
        <v>1353112049.4106636</v>
      </c>
      <c r="R1846" s="12">
        <f t="shared" si="1040"/>
        <v>67470446.723539427</v>
      </c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3"/>
      <c r="AD1846" s="12" t="s">
        <v>237</v>
      </c>
      <c r="AE1846" s="12">
        <f t="shared" si="1036"/>
        <v>0.69526441018804086</v>
      </c>
      <c r="AF1846" s="12">
        <f t="shared" si="1037"/>
        <v>3.4668082637203945E-2</v>
      </c>
      <c r="AG1846" s="12"/>
      <c r="AH1846" s="12"/>
      <c r="AI1846" s="12"/>
      <c r="AJ1846" s="12"/>
      <c r="AK1846" s="12"/>
      <c r="AL1846" s="12"/>
      <c r="AM1846" s="12"/>
      <c r="AN1846" s="12"/>
      <c r="AO1846" s="12"/>
      <c r="AP1846" s="12"/>
      <c r="AQ1846" s="13"/>
    </row>
    <row r="1847" spans="1:43" x14ac:dyDescent="0.25">
      <c r="A1847" s="12" t="s">
        <v>238</v>
      </c>
      <c r="B1847">
        <v>412288616</v>
      </c>
      <c r="C1847">
        <v>22469711</v>
      </c>
      <c r="F1847" s="12"/>
      <c r="G1847" s="12"/>
      <c r="H1847" s="12"/>
      <c r="I1847" s="12"/>
      <c r="J1847" s="12"/>
      <c r="K1847" s="12"/>
      <c r="L1847" s="12"/>
      <c r="M1847" s="12"/>
      <c r="N1847" s="12">
        <v>2.4585723137428261</v>
      </c>
      <c r="O1847" s="13"/>
      <c r="P1847" s="12" t="s">
        <v>238</v>
      </c>
      <c r="Q1847" s="12">
        <f t="shared" si="1039"/>
        <v>1013641376.5689476</v>
      </c>
      <c r="R1847" s="12">
        <f t="shared" si="1040"/>
        <v>55243409.362402633</v>
      </c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3"/>
      <c r="AD1847" s="12" t="s">
        <v>238</v>
      </c>
      <c r="AE1847" s="12">
        <f t="shared" si="1036"/>
        <v>0.52083548744492403</v>
      </c>
      <c r="AF1847" s="12">
        <f t="shared" si="1037"/>
        <v>2.8385510604133617E-2</v>
      </c>
      <c r="AG1847" s="12"/>
      <c r="AH1847" s="12"/>
      <c r="AI1847" s="12"/>
      <c r="AJ1847" s="12"/>
      <c r="AK1847" s="12"/>
      <c r="AL1847" s="12"/>
      <c r="AM1847" s="12"/>
      <c r="AN1847" s="12"/>
      <c r="AO1847" s="12"/>
      <c r="AP1847" s="12"/>
      <c r="AQ1847" s="13"/>
    </row>
    <row r="1848" spans="1:43" x14ac:dyDescent="0.25">
      <c r="A1848" s="12" t="s">
        <v>239</v>
      </c>
      <c r="B1848">
        <v>72316871</v>
      </c>
      <c r="C1848">
        <v>3056175</v>
      </c>
      <c r="F1848" s="12"/>
      <c r="G1848" s="12"/>
      <c r="H1848" s="12"/>
      <c r="I1848" s="12"/>
      <c r="J1848" s="12"/>
      <c r="K1848" s="12"/>
      <c r="L1848" s="12"/>
      <c r="M1848" s="12"/>
      <c r="N1848" s="12">
        <v>5.7441821194253215</v>
      </c>
      <c r="O1848" s="13"/>
      <c r="P1848" s="12" t="s">
        <v>239</v>
      </c>
      <c r="Q1848" s="12">
        <f t="shared" si="1039"/>
        <v>415401277.33098757</v>
      </c>
      <c r="R1848" s="12">
        <f t="shared" si="1040"/>
        <v>17555225.788834684</v>
      </c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3"/>
      <c r="AD1848" s="12" t="s">
        <v>239</v>
      </c>
      <c r="AE1848" s="12">
        <f t="shared" si="1036"/>
        <v>0.21344405601936531</v>
      </c>
      <c r="AF1848" s="12">
        <f t="shared" si="1037"/>
        <v>9.0203347971870053E-3</v>
      </c>
      <c r="AG1848" s="12"/>
      <c r="AH1848" s="12"/>
      <c r="AI1848" s="12"/>
      <c r="AJ1848" s="12"/>
      <c r="AK1848" s="12"/>
      <c r="AL1848" s="12"/>
      <c r="AM1848" s="12"/>
      <c r="AN1848" s="12"/>
      <c r="AO1848" s="12"/>
      <c r="AP1848" s="12"/>
      <c r="AQ1848" s="13"/>
    </row>
    <row r="1849" spans="1:43" ht="15.75" x14ac:dyDescent="0.25">
      <c r="A1849" s="11" t="s">
        <v>240</v>
      </c>
      <c r="B1849" s="12">
        <f t="shared" ref="B1849:M1849" si="1041">AVERAGE(B1839:B1843)</f>
        <v>131978973.40000001</v>
      </c>
      <c r="C1849" s="12">
        <f t="shared" si="1041"/>
        <v>6243171.4000000004</v>
      </c>
      <c r="D1849" s="12" t="e">
        <f t="shared" si="1041"/>
        <v>#DIV/0!</v>
      </c>
      <c r="E1849" s="12" t="e">
        <f t="shared" si="1041"/>
        <v>#DIV/0!</v>
      </c>
      <c r="F1849" s="12" t="e">
        <f t="shared" si="1041"/>
        <v>#DIV/0!</v>
      </c>
      <c r="G1849" s="12" t="e">
        <f t="shared" si="1041"/>
        <v>#DIV/0!</v>
      </c>
      <c r="H1849" s="12" t="e">
        <f t="shared" si="1041"/>
        <v>#DIV/0!</v>
      </c>
      <c r="I1849" s="12" t="e">
        <f t="shared" si="1041"/>
        <v>#DIV/0!</v>
      </c>
      <c r="J1849" s="12" t="e">
        <f t="shared" si="1041"/>
        <v>#DIV/0!</v>
      </c>
      <c r="K1849" s="12" t="e">
        <f t="shared" si="1041"/>
        <v>#DIV/0!</v>
      </c>
      <c r="L1849" s="12" t="e">
        <f t="shared" si="1041"/>
        <v>#DIV/0!</v>
      </c>
      <c r="M1849" s="12" t="e">
        <f t="shared" si="1041"/>
        <v>#DIV/0!</v>
      </c>
      <c r="N1849" s="12"/>
      <c r="O1849" s="13"/>
      <c r="P1849" s="11" t="s">
        <v>240</v>
      </c>
      <c r="Q1849" s="12">
        <f>AVERAGE(Q1839:Q1843)</f>
        <v>1946183393.8036633</v>
      </c>
      <c r="R1849" s="12">
        <f>AVERAGE(R1839:R1843)</f>
        <v>97564263.769087538</v>
      </c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3"/>
      <c r="AD1849" s="11" t="s">
        <v>240</v>
      </c>
      <c r="AE1849" s="12">
        <f>AVERAGE(AE1839:AE1843)</f>
        <v>1</v>
      </c>
      <c r="AF1849" s="12">
        <f>AVERAGE(AF1839:AF1843)</f>
        <v>5.013107401888052E-2</v>
      </c>
      <c r="AG1849" s="12"/>
      <c r="AH1849" s="12"/>
      <c r="AI1849" s="12"/>
      <c r="AJ1849" s="12"/>
      <c r="AK1849" s="12"/>
      <c r="AL1849" s="12"/>
      <c r="AM1849" s="12"/>
      <c r="AN1849" s="12"/>
      <c r="AO1849" s="12"/>
      <c r="AP1849" s="12"/>
      <c r="AQ1849" s="13"/>
    </row>
    <row r="1850" spans="1:43" ht="15.75" x14ac:dyDescent="0.25">
      <c r="A1850" s="11" t="s">
        <v>241</v>
      </c>
      <c r="B1850" s="12">
        <f>AVERAGE(B1844:B1848)</f>
        <v>224645106.59999999</v>
      </c>
      <c r="C1850" s="12">
        <f t="shared" ref="C1850:M1850" si="1042">AVERAGE(C1844:C1848)</f>
        <v>12286584</v>
      </c>
      <c r="D1850" s="12" t="e">
        <f t="shared" si="1042"/>
        <v>#DIV/0!</v>
      </c>
      <c r="E1850" s="12" t="e">
        <f t="shared" si="1042"/>
        <v>#DIV/0!</v>
      </c>
      <c r="F1850" s="12" t="e">
        <f t="shared" si="1042"/>
        <v>#DIV/0!</v>
      </c>
      <c r="G1850" s="12" t="e">
        <f t="shared" si="1042"/>
        <v>#DIV/0!</v>
      </c>
      <c r="H1850" s="12" t="e">
        <f t="shared" si="1042"/>
        <v>#DIV/0!</v>
      </c>
      <c r="I1850" s="12" t="e">
        <f t="shared" si="1042"/>
        <v>#DIV/0!</v>
      </c>
      <c r="J1850" s="12" t="e">
        <f t="shared" si="1042"/>
        <v>#DIV/0!</v>
      </c>
      <c r="K1850" s="12" t="e">
        <f t="shared" si="1042"/>
        <v>#DIV/0!</v>
      </c>
      <c r="L1850" s="12" t="e">
        <f t="shared" si="1042"/>
        <v>#DIV/0!</v>
      </c>
      <c r="M1850" s="12" t="e">
        <f t="shared" si="1042"/>
        <v>#DIV/0!</v>
      </c>
      <c r="N1850" s="12"/>
      <c r="O1850" s="13"/>
      <c r="P1850" s="11" t="s">
        <v>241</v>
      </c>
      <c r="Q1850" s="12">
        <f>AVERAGE(Q1844:Q1848)</f>
        <v>895866658.65124035</v>
      </c>
      <c r="R1850" s="12">
        <f t="shared" ref="R1850" si="1043">AVERAGE(R1844:R1848)</f>
        <v>47695962.495941401</v>
      </c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3"/>
      <c r="AD1850" s="11" t="s">
        <v>241</v>
      </c>
      <c r="AE1850" s="12">
        <f>AVERAGE(AE1844:AE1848)</f>
        <v>0.46031975275482068</v>
      </c>
      <c r="AF1850" s="12">
        <f>AVERAGE(AF1844:AF1848)</f>
        <v>2.4507434729839808E-2</v>
      </c>
      <c r="AG1850" s="12"/>
      <c r="AH1850" s="12"/>
      <c r="AI1850" s="12"/>
      <c r="AJ1850" s="12"/>
      <c r="AK1850" s="12"/>
      <c r="AL1850" s="12"/>
      <c r="AM1850" s="12"/>
      <c r="AN1850" s="12"/>
      <c r="AO1850" s="12"/>
      <c r="AP1850" s="12"/>
      <c r="AQ1850" s="13"/>
    </row>
    <row r="1851" spans="1:43" ht="15.75" x14ac:dyDescent="0.25">
      <c r="A1851" s="11"/>
      <c r="B1851" s="14"/>
      <c r="C1851" s="14"/>
      <c r="D1851" s="14"/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5"/>
      <c r="P1851" s="11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  <c r="AB1851" s="14"/>
      <c r="AC1851" s="15"/>
      <c r="AD1851" s="11" t="s">
        <v>242</v>
      </c>
      <c r="AE1851" s="14">
        <f t="shared" ref="AE1851:AP1851" si="1044">TTEST(AE1839:AE1843,AE1844:AE1848,1,2)</f>
        <v>0.24545396063884539</v>
      </c>
      <c r="AF1851" s="14">
        <f t="shared" si="1044"/>
        <v>0.26390918414647063</v>
      </c>
      <c r="AG1851" s="14" t="e">
        <f t="shared" si="1044"/>
        <v>#DIV/0!</v>
      </c>
      <c r="AH1851" s="14" t="e">
        <f t="shared" si="1044"/>
        <v>#DIV/0!</v>
      </c>
      <c r="AI1851" s="14" t="e">
        <f t="shared" si="1044"/>
        <v>#DIV/0!</v>
      </c>
      <c r="AJ1851" s="14" t="e">
        <f t="shared" si="1044"/>
        <v>#DIV/0!</v>
      </c>
      <c r="AK1851" s="14" t="e">
        <f t="shared" si="1044"/>
        <v>#DIV/0!</v>
      </c>
      <c r="AL1851" s="14" t="e">
        <f t="shared" si="1044"/>
        <v>#DIV/0!</v>
      </c>
      <c r="AM1851" s="14" t="e">
        <f t="shared" si="1044"/>
        <v>#DIV/0!</v>
      </c>
      <c r="AN1851" s="14" t="e">
        <f t="shared" si="1044"/>
        <v>#DIV/0!</v>
      </c>
      <c r="AO1851" s="14" t="e">
        <f t="shared" si="1044"/>
        <v>#DIV/0!</v>
      </c>
      <c r="AP1851" s="14" t="e">
        <f t="shared" si="1044"/>
        <v>#DIV/0!</v>
      </c>
      <c r="AQ1851" s="15"/>
    </row>
    <row r="1852" spans="1:43" x14ac:dyDescent="0.25">
      <c r="A1852" s="13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</row>
    <row r="1853" spans="1:43" x14ac:dyDescent="0.25">
      <c r="A1853" s="13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</row>
    <row r="1854" spans="1:43" ht="15.75" x14ac:dyDescent="0.25">
      <c r="A1854" s="11" t="s">
        <v>216</v>
      </c>
      <c r="B1854" s="17" t="s">
        <v>135</v>
      </c>
      <c r="C1854" s="17"/>
      <c r="D1854" s="17"/>
      <c r="E1854" s="17"/>
      <c r="F1854" s="17"/>
      <c r="G1854" s="17"/>
      <c r="H1854" s="17"/>
      <c r="I1854" s="17"/>
      <c r="J1854" s="17"/>
      <c r="K1854" s="17"/>
      <c r="L1854" s="17"/>
      <c r="M1854" s="12"/>
      <c r="N1854" s="12"/>
      <c r="O1854" s="13"/>
      <c r="P1854" s="11" t="s">
        <v>217</v>
      </c>
      <c r="Q1854" s="17" t="str">
        <f>B1854</f>
        <v>Glutathione (reduced)</v>
      </c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2"/>
      <c r="AC1854" s="13"/>
      <c r="AD1854" s="11" t="s">
        <v>214</v>
      </c>
      <c r="AE1854" s="17" t="str">
        <f>B1854</f>
        <v>Glutathione (reduced)</v>
      </c>
      <c r="AF1854" s="17"/>
      <c r="AG1854" s="17"/>
      <c r="AH1854" s="17"/>
      <c r="AI1854" s="17"/>
      <c r="AJ1854" s="17"/>
      <c r="AK1854" s="17"/>
      <c r="AL1854" s="17"/>
      <c r="AM1854" s="17"/>
      <c r="AN1854" s="17"/>
      <c r="AO1854" s="17"/>
      <c r="AP1854" s="12"/>
      <c r="AQ1854" s="13"/>
    </row>
    <row r="1855" spans="1:43" x14ac:dyDescent="0.25">
      <c r="A1855" s="12"/>
      <c r="B1855" s="14" t="s">
        <v>218</v>
      </c>
      <c r="C1855" s="14" t="s">
        <v>219</v>
      </c>
      <c r="D1855" s="14" t="s">
        <v>220</v>
      </c>
      <c r="E1855" s="14" t="s">
        <v>221</v>
      </c>
      <c r="F1855" s="14" t="s">
        <v>222</v>
      </c>
      <c r="G1855" s="14" t="s">
        <v>223</v>
      </c>
      <c r="H1855" s="14" t="s">
        <v>224</v>
      </c>
      <c r="I1855" s="14" t="s">
        <v>225</v>
      </c>
      <c r="J1855" s="14" t="s">
        <v>226</v>
      </c>
      <c r="K1855" s="14" t="s">
        <v>227</v>
      </c>
      <c r="L1855" s="14" t="s">
        <v>228</v>
      </c>
      <c r="M1855" s="14" t="s">
        <v>229</v>
      </c>
      <c r="N1855" s="14" t="s">
        <v>213</v>
      </c>
      <c r="O1855" s="13"/>
      <c r="P1855" s="12"/>
      <c r="Q1855" s="14" t="s">
        <v>218</v>
      </c>
      <c r="R1855" s="14" t="s">
        <v>219</v>
      </c>
      <c r="S1855" s="14" t="s">
        <v>220</v>
      </c>
      <c r="T1855" s="14" t="s">
        <v>221</v>
      </c>
      <c r="U1855" s="14" t="s">
        <v>222</v>
      </c>
      <c r="V1855" s="14" t="s">
        <v>223</v>
      </c>
      <c r="W1855" s="14" t="s">
        <v>224</v>
      </c>
      <c r="X1855" s="14" t="s">
        <v>225</v>
      </c>
      <c r="Y1855" s="14" t="s">
        <v>226</v>
      </c>
      <c r="Z1855" s="14" t="s">
        <v>227</v>
      </c>
      <c r="AA1855" s="14" t="s">
        <v>228</v>
      </c>
      <c r="AB1855" s="14" t="s">
        <v>229</v>
      </c>
      <c r="AC1855" s="13"/>
      <c r="AD1855" s="12"/>
      <c r="AE1855" s="14" t="s">
        <v>218</v>
      </c>
      <c r="AF1855" s="14" t="s">
        <v>219</v>
      </c>
      <c r="AG1855" s="14" t="s">
        <v>220</v>
      </c>
      <c r="AH1855" s="14" t="s">
        <v>221</v>
      </c>
      <c r="AI1855" s="14" t="s">
        <v>222</v>
      </c>
      <c r="AJ1855" s="14" t="s">
        <v>223</v>
      </c>
      <c r="AK1855" s="14" t="s">
        <v>224</v>
      </c>
      <c r="AL1855" s="14" t="s">
        <v>225</v>
      </c>
      <c r="AM1855" s="14" t="s">
        <v>226</v>
      </c>
      <c r="AN1855" s="14" t="s">
        <v>227</v>
      </c>
      <c r="AO1855" s="14" t="s">
        <v>228</v>
      </c>
      <c r="AP1855" s="14" t="s">
        <v>229</v>
      </c>
      <c r="AQ1855" s="13"/>
    </row>
    <row r="1856" spans="1:43" x14ac:dyDescent="0.25">
      <c r="A1856" s="12" t="s">
        <v>230</v>
      </c>
      <c r="B1856">
        <v>10362075</v>
      </c>
      <c r="C1856">
        <v>1054247</v>
      </c>
      <c r="D1856">
        <v>2300583</v>
      </c>
      <c r="E1856">
        <v>342871</v>
      </c>
      <c r="F1856">
        <v>115450</v>
      </c>
      <c r="H1856" s="12"/>
      <c r="I1856" s="12"/>
      <c r="J1856" s="12"/>
      <c r="K1856" s="12"/>
      <c r="L1856" s="12"/>
      <c r="M1856" s="12"/>
      <c r="N1856" s="12">
        <v>3.6634621409977131</v>
      </c>
      <c r="O1856" s="13"/>
      <c r="P1856" s="12" t="s">
        <v>230</v>
      </c>
      <c r="Q1856" s="12">
        <f>B1856*$N1856</f>
        <v>37961069.464678876</v>
      </c>
      <c r="R1856" s="12">
        <f t="shared" ref="R1856:R1860" si="1045">C1856*$N1856</f>
        <v>3862193.9717604159</v>
      </c>
      <c r="S1856" s="12">
        <f t="shared" ref="S1856:S1860" si="1046">D1856*$N1856</f>
        <v>8428098.722722942</v>
      </c>
      <c r="T1856" s="12">
        <f t="shared" ref="T1856:T1860" si="1047">E1856*$N1856</f>
        <v>1256094.9277460268</v>
      </c>
      <c r="U1856" s="12">
        <f t="shared" ref="U1856:U1860" si="1048">F1856*$N1856</f>
        <v>422946.70417818596</v>
      </c>
      <c r="V1856" s="12"/>
      <c r="W1856" s="12"/>
      <c r="X1856" s="12"/>
      <c r="Y1856" s="12"/>
      <c r="Z1856" s="12"/>
      <c r="AA1856" s="12"/>
      <c r="AB1856" s="12"/>
      <c r="AC1856" s="13"/>
      <c r="AD1856" s="12" t="s">
        <v>230</v>
      </c>
      <c r="AE1856" s="12">
        <f t="shared" ref="AE1856:AE1865" si="1049">Q1856/$Q$1866</f>
        <v>1.9470028596084533E-2</v>
      </c>
      <c r="AF1856" s="12">
        <f t="shared" ref="AF1856:AF1865" si="1050">R1856/$Q$1866</f>
        <v>1.9808985398519436E-3</v>
      </c>
      <c r="AG1856" s="12">
        <f t="shared" ref="AG1856:AG1865" si="1051">S1856/$Q$1866</f>
        <v>4.3227265579206817E-3</v>
      </c>
      <c r="AH1856" s="12">
        <f t="shared" ref="AH1856:AH1865" si="1052">T1856/$Q$1866</f>
        <v>6.4424434051752171E-4</v>
      </c>
      <c r="AI1856" s="12">
        <f t="shared" ref="AI1856:AI1865" si="1053">U1856/$Q$1866</f>
        <v>2.1692709244219515E-4</v>
      </c>
      <c r="AJ1856" s="12"/>
      <c r="AK1856" s="12"/>
      <c r="AL1856" s="12"/>
      <c r="AM1856" s="12"/>
      <c r="AN1856" s="12"/>
      <c r="AO1856" s="12"/>
      <c r="AP1856" s="12"/>
      <c r="AQ1856" s="13"/>
    </row>
    <row r="1857" spans="1:43" x14ac:dyDescent="0.25">
      <c r="A1857" s="12" t="s">
        <v>231</v>
      </c>
      <c r="B1857">
        <v>63533706</v>
      </c>
      <c r="C1857">
        <v>4076847</v>
      </c>
      <c r="D1857">
        <v>3499603</v>
      </c>
      <c r="E1857">
        <v>355411</v>
      </c>
      <c r="F1857">
        <v>28160</v>
      </c>
      <c r="H1857" s="12"/>
      <c r="I1857" s="12"/>
      <c r="J1857" s="12"/>
      <c r="K1857" s="12"/>
      <c r="L1857" s="12"/>
      <c r="M1857" s="12"/>
      <c r="N1857" s="12">
        <v>52.663271584675194</v>
      </c>
      <c r="O1857" s="13"/>
      <c r="P1857" s="12" t="s">
        <v>231</v>
      </c>
      <c r="Q1857" s="12">
        <f t="shared" ref="Q1857:Q1860" si="1054">B1857*$N1857</f>
        <v>3345892813.8589077</v>
      </c>
      <c r="R1857" s="12">
        <f t="shared" si="1045"/>
        <v>214700100.7701683</v>
      </c>
      <c r="S1857" s="12">
        <f t="shared" si="1046"/>
        <v>184300543.22754407</v>
      </c>
      <c r="T1857" s="12">
        <f t="shared" si="1047"/>
        <v>18717106.017180994</v>
      </c>
      <c r="U1857" s="12">
        <f t="shared" si="1048"/>
        <v>1482997.7278244535</v>
      </c>
      <c r="V1857" s="12"/>
      <c r="W1857" s="12"/>
      <c r="X1857" s="12"/>
      <c r="Y1857" s="12"/>
      <c r="Z1857" s="12"/>
      <c r="AA1857" s="12"/>
      <c r="AB1857" s="12"/>
      <c r="AC1857" s="13"/>
      <c r="AD1857" s="12" t="s">
        <v>231</v>
      </c>
      <c r="AE1857" s="12">
        <f t="shared" si="1049"/>
        <v>1.7160904496086686</v>
      </c>
      <c r="AF1857" s="12">
        <f t="shared" si="1050"/>
        <v>0.11011852828506104</v>
      </c>
      <c r="AG1857" s="12">
        <f t="shared" si="1051"/>
        <v>9.4526758532263902E-2</v>
      </c>
      <c r="AH1857" s="12">
        <f t="shared" si="1052"/>
        <v>9.5999031252146146E-3</v>
      </c>
      <c r="AI1857" s="12">
        <f t="shared" si="1053"/>
        <v>7.6062156772312497E-4</v>
      </c>
      <c r="AJ1857" s="12"/>
      <c r="AK1857" s="12"/>
      <c r="AL1857" s="12"/>
      <c r="AM1857" s="12"/>
      <c r="AN1857" s="12"/>
      <c r="AO1857" s="12"/>
      <c r="AP1857" s="12"/>
      <c r="AQ1857" s="13"/>
    </row>
    <row r="1858" spans="1:43" x14ac:dyDescent="0.25">
      <c r="A1858" s="12" t="s">
        <v>232</v>
      </c>
      <c r="B1858">
        <v>363955273</v>
      </c>
      <c r="C1858">
        <v>40295809</v>
      </c>
      <c r="D1858">
        <v>23976017</v>
      </c>
      <c r="E1858">
        <v>1727009</v>
      </c>
      <c r="F1858">
        <v>349275</v>
      </c>
      <c r="G1858">
        <v>13142</v>
      </c>
      <c r="H1858" s="12"/>
      <c r="I1858" s="12"/>
      <c r="J1858" s="12"/>
      <c r="K1858" s="12"/>
      <c r="L1858" s="12"/>
      <c r="M1858" s="12"/>
      <c r="N1858" s="12">
        <v>5.27428246560173</v>
      </c>
      <c r="O1858" s="13"/>
      <c r="P1858" s="12" t="s">
        <v>232</v>
      </c>
      <c r="Q1858" s="12">
        <f t="shared" si="1054"/>
        <v>1919602914.6471908</v>
      </c>
      <c r="R1858" s="12">
        <f t="shared" si="1045"/>
        <v>212531478.84593639</v>
      </c>
      <c r="S1858" s="12">
        <f t="shared" si="1046"/>
        <v>126456286.05806899</v>
      </c>
      <c r="T1858" s="12">
        <f t="shared" si="1047"/>
        <v>9108733.2866363786</v>
      </c>
      <c r="U1858" s="12">
        <f t="shared" si="1048"/>
        <v>1842175.0081730443</v>
      </c>
      <c r="V1858" s="12">
        <f t="shared" ref="V1858:V1859" si="1055">G1858*$N1858</f>
        <v>69314.620162937936</v>
      </c>
      <c r="W1858" s="12"/>
      <c r="X1858" s="12"/>
      <c r="Y1858" s="12"/>
      <c r="Z1858" s="12"/>
      <c r="AA1858" s="12"/>
      <c r="AB1858" s="12"/>
      <c r="AC1858" s="13"/>
      <c r="AD1858" s="12" t="s">
        <v>232</v>
      </c>
      <c r="AE1858" s="12">
        <f t="shared" si="1049"/>
        <v>0.98455402253836855</v>
      </c>
      <c r="AF1858" s="12">
        <f t="shared" si="1050"/>
        <v>0.10900625375027276</v>
      </c>
      <c r="AG1858" s="12">
        <f t="shared" si="1051"/>
        <v>6.4858749777746194E-2</v>
      </c>
      <c r="AH1858" s="12">
        <f t="shared" si="1052"/>
        <v>4.6718203692846768E-3</v>
      </c>
      <c r="AI1858" s="12">
        <f t="shared" si="1053"/>
        <v>9.4484166526167808E-4</v>
      </c>
      <c r="AJ1858" s="12">
        <f>V1858/$Q$1866</f>
        <v>3.5551096313417716E-5</v>
      </c>
      <c r="AK1858" s="12"/>
      <c r="AL1858" s="12"/>
      <c r="AM1858" s="12"/>
      <c r="AN1858" s="12"/>
      <c r="AO1858" s="12"/>
      <c r="AP1858" s="12"/>
      <c r="AQ1858" s="13"/>
    </row>
    <row r="1859" spans="1:43" x14ac:dyDescent="0.25">
      <c r="A1859" s="12" t="s">
        <v>233</v>
      </c>
      <c r="B1859">
        <v>853477119</v>
      </c>
      <c r="C1859">
        <v>104412828</v>
      </c>
      <c r="D1859">
        <v>114354607</v>
      </c>
      <c r="E1859">
        <v>9695914</v>
      </c>
      <c r="F1859">
        <v>1829654</v>
      </c>
      <c r="G1859">
        <v>157631</v>
      </c>
      <c r="H1859" s="12"/>
      <c r="I1859" s="12"/>
      <c r="J1859" s="12"/>
      <c r="K1859" s="12"/>
      <c r="L1859" s="12"/>
      <c r="M1859" s="12"/>
      <c r="N1859" s="12">
        <v>1</v>
      </c>
      <c r="O1859" s="13"/>
      <c r="P1859" s="12" t="s">
        <v>233</v>
      </c>
      <c r="Q1859" s="12">
        <f t="shared" si="1054"/>
        <v>853477119</v>
      </c>
      <c r="R1859" s="12">
        <f t="shared" si="1045"/>
        <v>104412828</v>
      </c>
      <c r="S1859" s="12">
        <f t="shared" si="1046"/>
        <v>114354607</v>
      </c>
      <c r="T1859" s="12">
        <f t="shared" si="1047"/>
        <v>9695914</v>
      </c>
      <c r="U1859" s="12">
        <f t="shared" si="1048"/>
        <v>1829654</v>
      </c>
      <c r="V1859" s="12">
        <f t="shared" si="1055"/>
        <v>157631</v>
      </c>
      <c r="W1859" s="12"/>
      <c r="X1859" s="12"/>
      <c r="Y1859" s="12"/>
      <c r="Z1859" s="12"/>
      <c r="AA1859" s="12"/>
      <c r="AB1859" s="12"/>
      <c r="AC1859" s="13"/>
      <c r="AD1859" s="12" t="s">
        <v>233</v>
      </c>
      <c r="AE1859" s="12">
        <f t="shared" si="1049"/>
        <v>0.43774382933271794</v>
      </c>
      <c r="AF1859" s="12">
        <f t="shared" si="1050"/>
        <v>5.3552778560403837E-2</v>
      </c>
      <c r="AG1859" s="12">
        <f t="shared" si="1051"/>
        <v>5.86518636008308E-2</v>
      </c>
      <c r="AH1859" s="12">
        <f t="shared" si="1052"/>
        <v>4.9729822027492583E-3</v>
      </c>
      <c r="AI1859" s="12">
        <f t="shared" si="1053"/>
        <v>9.3841970743438843E-4</v>
      </c>
      <c r="AJ1859" s="12">
        <f>V1859/$Q$1866</f>
        <v>8.0848093083495619E-5</v>
      </c>
      <c r="AK1859" s="12"/>
      <c r="AL1859" s="12"/>
      <c r="AM1859" s="12"/>
      <c r="AN1859" s="12"/>
      <c r="AO1859" s="12"/>
      <c r="AP1859" s="12"/>
      <c r="AQ1859" s="13"/>
    </row>
    <row r="1860" spans="1:43" x14ac:dyDescent="0.25">
      <c r="A1860" s="12" t="s">
        <v>234</v>
      </c>
      <c r="B1860">
        <v>381551316</v>
      </c>
      <c r="C1860">
        <v>42258314</v>
      </c>
      <c r="D1860">
        <v>25407453</v>
      </c>
      <c r="E1860">
        <v>1727191</v>
      </c>
      <c r="F1860">
        <v>155974</v>
      </c>
      <c r="H1860" s="12"/>
      <c r="I1860" s="12"/>
      <c r="J1860" s="12"/>
      <c r="K1860" s="12"/>
      <c r="L1860" s="12"/>
      <c r="M1860" s="12"/>
      <c r="N1860" s="12">
        <v>9.4133004498598787</v>
      </c>
      <c r="O1860" s="13"/>
      <c r="P1860" s="12" t="s">
        <v>234</v>
      </c>
      <c r="Q1860" s="12">
        <f t="shared" si="1054"/>
        <v>3591657174.5474286</v>
      </c>
      <c r="R1860" s="12">
        <f t="shared" si="1045"/>
        <v>397790206.18651998</v>
      </c>
      <c r="S1860" s="12">
        <f t="shared" si="1046"/>
        <v>239167988.75469372</v>
      </c>
      <c r="T1860" s="12">
        <f t="shared" si="1047"/>
        <v>16258567.817293935</v>
      </c>
      <c r="U1860" s="12">
        <f t="shared" si="1048"/>
        <v>1468230.1243664448</v>
      </c>
      <c r="V1860" s="12"/>
      <c r="W1860" s="12"/>
      <c r="X1860" s="12"/>
      <c r="Y1860" s="12"/>
      <c r="Z1860" s="12"/>
      <c r="AA1860" s="12"/>
      <c r="AB1860" s="12"/>
      <c r="AC1860" s="13"/>
      <c r="AD1860" s="12" t="s">
        <v>234</v>
      </c>
      <c r="AE1860" s="12">
        <f t="shared" si="1049"/>
        <v>1.8421416699241606</v>
      </c>
      <c r="AF1860" s="12">
        <f t="shared" si="1050"/>
        <v>0.20402445976661115</v>
      </c>
      <c r="AG1860" s="12">
        <f t="shared" si="1051"/>
        <v>0.12266797658729507</v>
      </c>
      <c r="AH1860" s="12">
        <f t="shared" si="1052"/>
        <v>8.338932090114928E-3</v>
      </c>
      <c r="AI1860" s="12">
        <f t="shared" si="1053"/>
        <v>7.5304734324321148E-4</v>
      </c>
      <c r="AJ1860" s="12"/>
      <c r="AK1860" s="12"/>
      <c r="AL1860" s="12"/>
      <c r="AM1860" s="12"/>
      <c r="AN1860" s="12"/>
      <c r="AO1860" s="12"/>
      <c r="AP1860" s="12"/>
      <c r="AQ1860" s="13"/>
    </row>
    <row r="1861" spans="1:43" x14ac:dyDescent="0.25">
      <c r="A1861" s="12" t="s">
        <v>235</v>
      </c>
      <c r="B1861">
        <v>325741015</v>
      </c>
      <c r="C1861">
        <v>32815356</v>
      </c>
      <c r="D1861">
        <v>20757035</v>
      </c>
      <c r="E1861">
        <v>1816568</v>
      </c>
      <c r="F1861">
        <v>206034</v>
      </c>
      <c r="H1861" s="12"/>
      <c r="I1861" s="12"/>
      <c r="J1861" s="12"/>
      <c r="K1861" s="12"/>
      <c r="L1861" s="12"/>
      <c r="M1861" s="12"/>
      <c r="N1861" s="12">
        <v>3.3537949993383345</v>
      </c>
      <c r="O1861" s="13"/>
      <c r="P1861" s="12" t="s">
        <v>235</v>
      </c>
      <c r="Q1861" s="12">
        <f t="shared" ref="Q1861:Q1865" si="1056">B1861*$N1861</f>
        <v>1092468587.1863935</v>
      </c>
      <c r="R1861" s="12">
        <f t="shared" ref="R1861:R1865" si="1057">C1861*$N1861</f>
        <v>110055976.8543072</v>
      </c>
      <c r="S1861" s="12">
        <f t="shared" ref="S1861:S1865" si="1058">D1861*$N1861</f>
        <v>69614840.184090778</v>
      </c>
      <c r="T1861" s="12">
        <f t="shared" ref="T1861:T1865" si="1059">E1861*$N1861</f>
        <v>6092396.6743580392</v>
      </c>
      <c r="U1861" s="12">
        <f t="shared" ref="U1861:U1865" si="1060">F1861*$N1861</f>
        <v>690995.79889367439</v>
      </c>
      <c r="V1861" s="12"/>
      <c r="W1861" s="12"/>
      <c r="X1861" s="12"/>
      <c r="Y1861" s="12"/>
      <c r="Z1861" s="12"/>
      <c r="AA1861" s="12"/>
      <c r="AB1861" s="12"/>
      <c r="AC1861" s="13"/>
      <c r="AD1861" s="12" t="s">
        <v>235</v>
      </c>
      <c r="AE1861" s="12">
        <f t="shared" si="1049"/>
        <v>0.56032126946882588</v>
      </c>
      <c r="AF1861" s="12">
        <f t="shared" si="1050"/>
        <v>5.6447119291967114E-2</v>
      </c>
      <c r="AG1861" s="12">
        <f t="shared" si="1051"/>
        <v>3.5705077549441688E-2</v>
      </c>
      <c r="AH1861" s="12">
        <f t="shared" si="1052"/>
        <v>3.1247575250431571E-3</v>
      </c>
      <c r="AI1861" s="12">
        <f t="shared" si="1053"/>
        <v>3.5440803312330825E-4</v>
      </c>
      <c r="AJ1861" s="12"/>
      <c r="AK1861" s="12"/>
      <c r="AL1861" s="12"/>
      <c r="AM1861" s="12"/>
      <c r="AN1861" s="12"/>
      <c r="AO1861" s="12"/>
      <c r="AP1861" s="12"/>
      <c r="AQ1861" s="13"/>
    </row>
    <row r="1862" spans="1:43" x14ac:dyDescent="0.25">
      <c r="A1862" s="12" t="s">
        <v>236</v>
      </c>
      <c r="B1862">
        <v>11371514</v>
      </c>
      <c r="C1862">
        <v>973837</v>
      </c>
      <c r="D1862">
        <v>1264261</v>
      </c>
      <c r="E1862">
        <v>108509</v>
      </c>
      <c r="F1862">
        <v>24866</v>
      </c>
      <c r="H1862" s="12"/>
      <c r="I1862" s="12"/>
      <c r="J1862" s="12"/>
      <c r="K1862" s="12"/>
      <c r="L1862" s="12"/>
      <c r="M1862" s="12"/>
      <c r="N1862" s="12">
        <v>3.7705854651120836</v>
      </c>
      <c r="O1862" s="13"/>
      <c r="P1862" s="12" t="s">
        <v>236</v>
      </c>
      <c r="Q1862" s="12">
        <f t="shared" si="1056"/>
        <v>42877265.40471857</v>
      </c>
      <c r="R1862" s="12">
        <f t="shared" si="1057"/>
        <v>3671935.6375883562</v>
      </c>
      <c r="S1862" s="12">
        <f t="shared" si="1058"/>
        <v>4767004.1507080682</v>
      </c>
      <c r="T1862" s="12">
        <f t="shared" si="1059"/>
        <v>409142.45823384705</v>
      </c>
      <c r="U1862" s="12">
        <f t="shared" si="1060"/>
        <v>93759.378175477075</v>
      </c>
      <c r="V1862" s="12"/>
      <c r="W1862" s="12"/>
      <c r="X1862" s="12"/>
      <c r="Y1862" s="12"/>
      <c r="Z1862" s="12"/>
      <c r="AA1862" s="12"/>
      <c r="AB1862" s="12"/>
      <c r="AC1862" s="13"/>
      <c r="AD1862" s="12" t="s">
        <v>236</v>
      </c>
      <c r="AE1862" s="12">
        <f t="shared" si="1049"/>
        <v>2.1991519083216077E-2</v>
      </c>
      <c r="AF1862" s="12">
        <f t="shared" si="1050"/>
        <v>1.8833160623503513E-3</v>
      </c>
      <c r="AG1862" s="12">
        <f t="shared" si="1051"/>
        <v>2.4449708198631985E-3</v>
      </c>
      <c r="AH1862" s="12">
        <f t="shared" si="1052"/>
        <v>2.0984696885574717E-4</v>
      </c>
      <c r="AI1862" s="12">
        <f t="shared" si="1053"/>
        <v>4.8088681377277555E-5</v>
      </c>
      <c r="AJ1862" s="12"/>
      <c r="AK1862" s="12"/>
      <c r="AL1862" s="12"/>
      <c r="AM1862" s="12"/>
      <c r="AN1862" s="12"/>
      <c r="AO1862" s="12"/>
      <c r="AP1862" s="12"/>
      <c r="AQ1862" s="13"/>
    </row>
    <row r="1863" spans="1:43" x14ac:dyDescent="0.25">
      <c r="A1863" s="12" t="s">
        <v>237</v>
      </c>
      <c r="B1863">
        <v>135542970</v>
      </c>
      <c r="C1863">
        <v>11344197</v>
      </c>
      <c r="D1863">
        <v>7992922</v>
      </c>
      <c r="E1863">
        <v>647425</v>
      </c>
      <c r="F1863">
        <v>79468</v>
      </c>
      <c r="H1863" s="12"/>
      <c r="I1863" s="12"/>
      <c r="J1863" s="12"/>
      <c r="K1863" s="12"/>
      <c r="L1863" s="12"/>
      <c r="M1863" s="12"/>
      <c r="N1863" s="12">
        <v>10.154589962199262</v>
      </c>
      <c r="O1863" s="13"/>
      <c r="P1863" s="12" t="s">
        <v>237</v>
      </c>
      <c r="Q1863" s="12">
        <f t="shared" si="1056"/>
        <v>1376383282.6086757</v>
      </c>
      <c r="R1863" s="12">
        <f t="shared" si="1057"/>
        <v>115195668.98541099</v>
      </c>
      <c r="S1863" s="12">
        <f t="shared" si="1058"/>
        <v>81164845.509841651</v>
      </c>
      <c r="T1863" s="12">
        <f t="shared" si="1059"/>
        <v>6574335.4062768575</v>
      </c>
      <c r="U1863" s="12">
        <f t="shared" si="1060"/>
        <v>806964.95511605102</v>
      </c>
      <c r="V1863" s="12"/>
      <c r="W1863" s="12"/>
      <c r="X1863" s="12"/>
      <c r="Y1863" s="12"/>
      <c r="Z1863" s="12"/>
      <c r="AA1863" s="12"/>
      <c r="AB1863" s="12"/>
      <c r="AC1863" s="13"/>
      <c r="AD1863" s="12" t="s">
        <v>237</v>
      </c>
      <c r="AE1863" s="12">
        <f t="shared" si="1049"/>
        <v>0.70593959152015451</v>
      </c>
      <c r="AF1863" s="12">
        <f t="shared" si="1050"/>
        <v>5.9083239774841603E-2</v>
      </c>
      <c r="AG1863" s="12">
        <f t="shared" si="1051"/>
        <v>4.1629013232722112E-2</v>
      </c>
      <c r="AH1863" s="12">
        <f t="shared" si="1052"/>
        <v>3.3719413115998269E-3</v>
      </c>
      <c r="AI1863" s="12">
        <f t="shared" si="1053"/>
        <v>4.1388799034670437E-4</v>
      </c>
      <c r="AJ1863" s="12"/>
      <c r="AK1863" s="12"/>
      <c r="AL1863" s="12"/>
      <c r="AM1863" s="12"/>
      <c r="AN1863" s="12"/>
      <c r="AO1863" s="12"/>
      <c r="AP1863" s="12"/>
      <c r="AQ1863" s="13"/>
    </row>
    <row r="1864" spans="1:43" x14ac:dyDescent="0.25">
      <c r="A1864" s="12" t="s">
        <v>238</v>
      </c>
      <c r="B1864">
        <v>141107060</v>
      </c>
      <c r="C1864">
        <v>10143897</v>
      </c>
      <c r="D1864">
        <v>14080473</v>
      </c>
      <c r="E1864">
        <v>1511283</v>
      </c>
      <c r="F1864">
        <v>327966</v>
      </c>
      <c r="G1864">
        <v>11099</v>
      </c>
      <c r="H1864" s="12"/>
      <c r="I1864" s="12"/>
      <c r="J1864" s="12"/>
      <c r="K1864" s="12"/>
      <c r="L1864" s="12"/>
      <c r="M1864" s="12"/>
      <c r="N1864" s="12">
        <v>2.4585723137428261</v>
      </c>
      <c r="O1864" s="13"/>
      <c r="P1864" s="12" t="s">
        <v>238</v>
      </c>
      <c r="Q1864" s="12">
        <f t="shared" si="1056"/>
        <v>346921910.98964781</v>
      </c>
      <c r="R1864" s="12">
        <f t="shared" si="1057"/>
        <v>24939504.317658912</v>
      </c>
      <c r="S1864" s="12">
        <f t="shared" si="1058"/>
        <v>34617861.082203396</v>
      </c>
      <c r="T1864" s="12">
        <f t="shared" si="1059"/>
        <v>3715598.5420301994</v>
      </c>
      <c r="U1864" s="12">
        <f t="shared" si="1060"/>
        <v>806328.12744897977</v>
      </c>
      <c r="V1864" s="12">
        <f t="shared" ref="V1864" si="1061">G1864*$N1864</f>
        <v>27287.694110231627</v>
      </c>
      <c r="W1864" s="12"/>
      <c r="X1864" s="12"/>
      <c r="Y1864" s="12"/>
      <c r="Z1864" s="12"/>
      <c r="AA1864" s="12"/>
      <c r="AB1864" s="12"/>
      <c r="AC1864" s="13"/>
      <c r="AD1864" s="12" t="s">
        <v>238</v>
      </c>
      <c r="AE1864" s="12">
        <f t="shared" si="1049"/>
        <v>0.17793438443196596</v>
      </c>
      <c r="AF1864" s="12">
        <f t="shared" si="1050"/>
        <v>1.2791337785907141E-2</v>
      </c>
      <c r="AG1864" s="12">
        <f t="shared" si="1051"/>
        <v>1.7755314976911268E-2</v>
      </c>
      <c r="AH1864" s="12">
        <f t="shared" si="1052"/>
        <v>1.9057105314751422E-3</v>
      </c>
      <c r="AI1864" s="12">
        <f t="shared" si="1053"/>
        <v>4.1356136485739376E-4</v>
      </c>
      <c r="AJ1864" s="12">
        <f>V1864/$Q$1866</f>
        <v>1.3995711715702887E-5</v>
      </c>
      <c r="AK1864" s="12"/>
      <c r="AL1864" s="12"/>
      <c r="AM1864" s="12"/>
      <c r="AN1864" s="12"/>
      <c r="AO1864" s="12"/>
      <c r="AP1864" s="12"/>
      <c r="AQ1864" s="13"/>
    </row>
    <row r="1865" spans="1:43" x14ac:dyDescent="0.25">
      <c r="A1865" s="12" t="s">
        <v>239</v>
      </c>
      <c r="B1865">
        <v>434853235</v>
      </c>
      <c r="C1865">
        <v>48730271</v>
      </c>
      <c r="D1865">
        <v>26016909</v>
      </c>
      <c r="E1865">
        <v>1425881</v>
      </c>
      <c r="F1865">
        <v>122280</v>
      </c>
      <c r="H1865" s="12"/>
      <c r="I1865" s="12"/>
      <c r="J1865" s="12"/>
      <c r="K1865" s="12"/>
      <c r="L1865" s="12"/>
      <c r="M1865" s="12"/>
      <c r="N1865" s="12">
        <v>5.7441821194253215</v>
      </c>
      <c r="O1865" s="13"/>
      <c r="P1865" s="12" t="s">
        <v>239</v>
      </c>
      <c r="Q1865" s="12">
        <f t="shared" si="1056"/>
        <v>2497876177.0612574</v>
      </c>
      <c r="R1865" s="12">
        <f t="shared" si="1057"/>
        <v>279915551.35295027</v>
      </c>
      <c r="S1865" s="12">
        <f t="shared" si="1058"/>
        <v>149445863.48051572</v>
      </c>
      <c r="T1865" s="12">
        <f t="shared" si="1059"/>
        <v>8190520.1446282966</v>
      </c>
      <c r="U1865" s="12">
        <f t="shared" si="1060"/>
        <v>702398.58956332831</v>
      </c>
      <c r="V1865" s="12"/>
      <c r="W1865" s="12"/>
      <c r="X1865" s="12"/>
      <c r="Y1865" s="12"/>
      <c r="Z1865" s="12"/>
      <c r="AA1865" s="12"/>
      <c r="AB1865" s="12"/>
      <c r="AC1865" s="13"/>
      <c r="AD1865" s="12" t="s">
        <v>239</v>
      </c>
      <c r="AE1865" s="12">
        <f t="shared" si="1049"/>
        <v>1.2811472722630366</v>
      </c>
      <c r="AF1865" s="12">
        <f t="shared" si="1050"/>
        <v>0.14356718254214793</v>
      </c>
      <c r="AG1865" s="12">
        <f t="shared" si="1051"/>
        <v>7.6649980534387985E-2</v>
      </c>
      <c r="AH1865" s="12">
        <f t="shared" si="1052"/>
        <v>4.2008737815223815E-3</v>
      </c>
      <c r="AI1865" s="12">
        <f t="shared" si="1053"/>
        <v>3.6025646320033496E-4</v>
      </c>
      <c r="AJ1865" s="12"/>
      <c r="AK1865" s="12"/>
      <c r="AL1865" s="12"/>
      <c r="AM1865" s="12"/>
      <c r="AN1865" s="12"/>
      <c r="AO1865" s="12"/>
      <c r="AP1865" s="12"/>
      <c r="AQ1865" s="13"/>
    </row>
    <row r="1866" spans="1:43" ht="15.75" x14ac:dyDescent="0.25">
      <c r="A1866" s="11" t="s">
        <v>240</v>
      </c>
      <c r="B1866" s="12">
        <f t="shared" ref="B1866:M1866" si="1062">AVERAGE(B1856:B1860)</f>
        <v>334575897.80000001</v>
      </c>
      <c r="C1866" s="12">
        <f t="shared" si="1062"/>
        <v>38419609</v>
      </c>
      <c r="D1866" s="12">
        <f t="shared" si="1062"/>
        <v>33907652.600000001</v>
      </c>
      <c r="E1866" s="12">
        <f t="shared" si="1062"/>
        <v>2769679.2</v>
      </c>
      <c r="F1866" s="12">
        <f t="shared" si="1062"/>
        <v>495702.6</v>
      </c>
      <c r="G1866" s="12">
        <f t="shared" si="1062"/>
        <v>85386.5</v>
      </c>
      <c r="H1866" s="12" t="e">
        <f t="shared" si="1062"/>
        <v>#DIV/0!</v>
      </c>
      <c r="I1866" s="12" t="e">
        <f t="shared" si="1062"/>
        <v>#DIV/0!</v>
      </c>
      <c r="J1866" s="12" t="e">
        <f t="shared" si="1062"/>
        <v>#DIV/0!</v>
      </c>
      <c r="K1866" s="12" t="e">
        <f t="shared" si="1062"/>
        <v>#DIV/0!</v>
      </c>
      <c r="L1866" s="12" t="e">
        <f t="shared" si="1062"/>
        <v>#DIV/0!</v>
      </c>
      <c r="M1866" s="12" t="e">
        <f t="shared" si="1062"/>
        <v>#DIV/0!</v>
      </c>
      <c r="N1866" s="12"/>
      <c r="O1866" s="13"/>
      <c r="P1866" s="11" t="s">
        <v>240</v>
      </c>
      <c r="Q1866" s="12">
        <f t="shared" ref="Q1866:V1866" si="1063">AVERAGE(Q1856:Q1860)</f>
        <v>1949718218.3036411</v>
      </c>
      <c r="R1866" s="12">
        <f t="shared" si="1063"/>
        <v>186659361.55487701</v>
      </c>
      <c r="S1866" s="12">
        <f t="shared" si="1063"/>
        <v>134541504.75260594</v>
      </c>
      <c r="T1866" s="12">
        <f t="shared" si="1063"/>
        <v>11007283.209771467</v>
      </c>
      <c r="U1866" s="12">
        <f t="shared" si="1063"/>
        <v>1409200.7129084258</v>
      </c>
      <c r="V1866" s="12">
        <f t="shared" si="1063"/>
        <v>113472.81008146897</v>
      </c>
      <c r="W1866" s="12"/>
      <c r="X1866" s="12"/>
      <c r="Y1866" s="12"/>
      <c r="Z1866" s="12"/>
      <c r="AA1866" s="12"/>
      <c r="AB1866" s="12"/>
      <c r="AC1866" s="13"/>
      <c r="AD1866" s="11" t="s">
        <v>240</v>
      </c>
      <c r="AE1866" s="12">
        <f t="shared" ref="AE1866:AJ1866" si="1064">AVERAGE(AE1856:AE1860)</f>
        <v>1</v>
      </c>
      <c r="AF1866" s="12">
        <f t="shared" si="1064"/>
        <v>9.5736583780440157E-2</v>
      </c>
      <c r="AG1866" s="12">
        <f t="shared" si="1064"/>
        <v>6.900561501121133E-2</v>
      </c>
      <c r="AH1866" s="12">
        <f t="shared" si="1064"/>
        <v>5.6455764255762004E-3</v>
      </c>
      <c r="AI1866" s="12">
        <f t="shared" si="1064"/>
        <v>7.2277147522091956E-4</v>
      </c>
      <c r="AJ1866" s="12">
        <f t="shared" si="1064"/>
        <v>5.8199594698456668E-5</v>
      </c>
      <c r="AK1866" s="12"/>
      <c r="AL1866" s="12"/>
      <c r="AM1866" s="12"/>
      <c r="AN1866" s="12"/>
      <c r="AO1866" s="12"/>
      <c r="AP1866" s="12"/>
      <c r="AQ1866" s="13"/>
    </row>
    <row r="1867" spans="1:43" ht="15.75" x14ac:dyDescent="0.25">
      <c r="A1867" s="11" t="s">
        <v>241</v>
      </c>
      <c r="B1867" s="12">
        <f>AVERAGE(B1861:B1865)</f>
        <v>209723158.80000001</v>
      </c>
      <c r="C1867" s="12">
        <f t="shared" ref="C1867:M1867" si="1065">AVERAGE(C1861:C1865)</f>
        <v>20801511.600000001</v>
      </c>
      <c r="D1867" s="12">
        <f t="shared" si="1065"/>
        <v>14022320</v>
      </c>
      <c r="E1867" s="12">
        <f t="shared" si="1065"/>
        <v>1101933.2</v>
      </c>
      <c r="F1867" s="12">
        <f t="shared" si="1065"/>
        <v>152122.79999999999</v>
      </c>
      <c r="G1867" s="12">
        <f t="shared" si="1065"/>
        <v>11099</v>
      </c>
      <c r="H1867" s="12" t="e">
        <f t="shared" si="1065"/>
        <v>#DIV/0!</v>
      </c>
      <c r="I1867" s="12" t="e">
        <f t="shared" si="1065"/>
        <v>#DIV/0!</v>
      </c>
      <c r="J1867" s="12" t="e">
        <f t="shared" si="1065"/>
        <v>#DIV/0!</v>
      </c>
      <c r="K1867" s="12" t="e">
        <f t="shared" si="1065"/>
        <v>#DIV/0!</v>
      </c>
      <c r="L1867" s="12" t="e">
        <f t="shared" si="1065"/>
        <v>#DIV/0!</v>
      </c>
      <c r="M1867" s="12" t="e">
        <f t="shared" si="1065"/>
        <v>#DIV/0!</v>
      </c>
      <c r="N1867" s="12"/>
      <c r="O1867" s="13"/>
      <c r="P1867" s="11" t="s">
        <v>241</v>
      </c>
      <c r="Q1867" s="12">
        <f>AVERAGE(Q1861:Q1865)</f>
        <v>1071305444.6501386</v>
      </c>
      <c r="R1867" s="12">
        <f t="shared" ref="R1867:V1867" si="1066">AVERAGE(R1861:R1865)</f>
        <v>106755727.42958315</v>
      </c>
      <c r="S1867" s="12">
        <f t="shared" si="1066"/>
        <v>67922082.881471917</v>
      </c>
      <c r="T1867" s="12">
        <f t="shared" si="1066"/>
        <v>4996398.6451054486</v>
      </c>
      <c r="U1867" s="12">
        <f t="shared" si="1066"/>
        <v>620089.36983950215</v>
      </c>
      <c r="V1867" s="12">
        <f t="shared" si="1066"/>
        <v>27287.694110231627</v>
      </c>
      <c r="W1867" s="12"/>
      <c r="X1867" s="12"/>
      <c r="Y1867" s="12"/>
      <c r="Z1867" s="12"/>
      <c r="AA1867" s="12"/>
      <c r="AB1867" s="12"/>
      <c r="AC1867" s="13"/>
      <c r="AD1867" s="11" t="s">
        <v>241</v>
      </c>
      <c r="AE1867" s="12">
        <f>AVERAGE(AE1861:AE1865)</f>
        <v>0.54946680735343967</v>
      </c>
      <c r="AF1867" s="12">
        <f>AVERAGE(AF1861:AF1865)</f>
        <v>5.4754439091442821E-2</v>
      </c>
      <c r="AG1867" s="12">
        <f t="shared" ref="AG1867:AJ1867" si="1067">AVERAGE(AG1861:AG1865)</f>
        <v>3.4836871422665248E-2</v>
      </c>
      <c r="AH1867" s="12">
        <f t="shared" si="1067"/>
        <v>2.5626260236992515E-3</v>
      </c>
      <c r="AI1867" s="12">
        <f>AVERAGE(AI1861:AI1865)</f>
        <v>3.1804050658100377E-4</v>
      </c>
      <c r="AJ1867" s="12">
        <f t="shared" si="1067"/>
        <v>1.3995711715702887E-5</v>
      </c>
      <c r="AK1867" s="12"/>
      <c r="AL1867" s="12"/>
      <c r="AM1867" s="12"/>
      <c r="AN1867" s="12"/>
      <c r="AO1867" s="12"/>
      <c r="AP1867" s="12"/>
      <c r="AQ1867" s="13"/>
    </row>
    <row r="1868" spans="1:43" ht="15.75" x14ac:dyDescent="0.25">
      <c r="A1868" s="11"/>
      <c r="B1868" s="14"/>
      <c r="C1868" s="14"/>
      <c r="D1868" s="14"/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5"/>
      <c r="P1868" s="11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  <c r="AB1868" s="14"/>
      <c r="AC1868" s="15"/>
      <c r="AD1868" s="11" t="s">
        <v>242</v>
      </c>
      <c r="AE1868" s="14">
        <f t="shared" ref="AE1868:AP1868" si="1068">TTEST(AE1856:AE1860,AE1861:AE1865,1,2)</f>
        <v>0.15566720953375796</v>
      </c>
      <c r="AF1868" s="14">
        <f t="shared" si="1068"/>
        <v>0.17844151302328926</v>
      </c>
      <c r="AG1868" s="14">
        <f t="shared" si="1068"/>
        <v>9.1396775432140073E-2</v>
      </c>
      <c r="AH1868" s="14">
        <f t="shared" si="1068"/>
        <v>5.5105707341703579E-2</v>
      </c>
      <c r="AI1868" s="14">
        <f t="shared" si="1068"/>
        <v>1.3469974398647304E-2</v>
      </c>
      <c r="AJ1868" s="14" t="e">
        <f t="shared" si="1068"/>
        <v>#DIV/0!</v>
      </c>
      <c r="AK1868" s="14" t="e">
        <f t="shared" si="1068"/>
        <v>#DIV/0!</v>
      </c>
      <c r="AL1868" s="14" t="e">
        <f t="shared" si="1068"/>
        <v>#DIV/0!</v>
      </c>
      <c r="AM1868" s="14" t="e">
        <f t="shared" si="1068"/>
        <v>#DIV/0!</v>
      </c>
      <c r="AN1868" s="14" t="e">
        <f t="shared" si="1068"/>
        <v>#DIV/0!</v>
      </c>
      <c r="AO1868" s="14" t="e">
        <f t="shared" si="1068"/>
        <v>#DIV/0!</v>
      </c>
      <c r="AP1868" s="14" t="e">
        <f t="shared" si="1068"/>
        <v>#DIV/0!</v>
      </c>
      <c r="AQ1868" s="15"/>
    </row>
    <row r="1869" spans="1:43" x14ac:dyDescent="0.25">
      <c r="A1869" s="13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</row>
    <row r="1870" spans="1:43" x14ac:dyDescent="0.25">
      <c r="A1870" s="13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</row>
    <row r="1871" spans="1:43" ht="15.75" x14ac:dyDescent="0.25">
      <c r="A1871" s="11" t="s">
        <v>216</v>
      </c>
      <c r="B1871" s="17" t="s">
        <v>115</v>
      </c>
      <c r="C1871" s="17"/>
      <c r="D1871" s="17"/>
      <c r="E1871" s="17"/>
      <c r="F1871" s="17"/>
      <c r="G1871" s="17"/>
      <c r="H1871" s="17"/>
      <c r="I1871" s="17"/>
      <c r="J1871" s="17"/>
      <c r="K1871" s="17"/>
      <c r="L1871" s="17"/>
      <c r="M1871" s="12"/>
      <c r="N1871" s="12"/>
      <c r="O1871" s="13"/>
      <c r="P1871" s="11" t="s">
        <v>217</v>
      </c>
      <c r="Q1871" s="17" t="str">
        <f>B1871</f>
        <v>S-Adenosylmethionine</v>
      </c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2"/>
      <c r="AC1871" s="13"/>
      <c r="AD1871" s="11" t="s">
        <v>214</v>
      </c>
      <c r="AE1871" s="17" t="str">
        <f>B1871</f>
        <v>S-Adenosylmethionine</v>
      </c>
      <c r="AF1871" s="17"/>
      <c r="AG1871" s="17"/>
      <c r="AH1871" s="17"/>
      <c r="AI1871" s="17"/>
      <c r="AJ1871" s="17"/>
      <c r="AK1871" s="17"/>
      <c r="AL1871" s="17"/>
      <c r="AM1871" s="17"/>
      <c r="AN1871" s="17"/>
      <c r="AO1871" s="17"/>
      <c r="AP1871" s="12"/>
      <c r="AQ1871" s="13"/>
    </row>
    <row r="1872" spans="1:43" x14ac:dyDescent="0.25">
      <c r="A1872" s="12"/>
      <c r="B1872" s="14" t="s">
        <v>218</v>
      </c>
      <c r="C1872" s="14" t="s">
        <v>219</v>
      </c>
      <c r="D1872" s="14" t="s">
        <v>220</v>
      </c>
      <c r="E1872" s="14" t="s">
        <v>221</v>
      </c>
      <c r="F1872" s="14" t="s">
        <v>222</v>
      </c>
      <c r="G1872" s="14" t="s">
        <v>223</v>
      </c>
      <c r="H1872" s="14" t="s">
        <v>224</v>
      </c>
      <c r="I1872" s="14" t="s">
        <v>225</v>
      </c>
      <c r="J1872" s="14" t="s">
        <v>226</v>
      </c>
      <c r="K1872" s="14" t="s">
        <v>227</v>
      </c>
      <c r="L1872" s="14" t="s">
        <v>228</v>
      </c>
      <c r="M1872" s="14" t="s">
        <v>229</v>
      </c>
      <c r="N1872" s="14" t="s">
        <v>213</v>
      </c>
      <c r="O1872" s="13"/>
      <c r="P1872" s="12"/>
      <c r="Q1872" s="14" t="s">
        <v>218</v>
      </c>
      <c r="R1872" s="14" t="s">
        <v>219</v>
      </c>
      <c r="S1872" s="14" t="s">
        <v>220</v>
      </c>
      <c r="T1872" s="14" t="s">
        <v>221</v>
      </c>
      <c r="U1872" s="14" t="s">
        <v>222</v>
      </c>
      <c r="V1872" s="14" t="s">
        <v>223</v>
      </c>
      <c r="W1872" s="14" t="s">
        <v>224</v>
      </c>
      <c r="X1872" s="14" t="s">
        <v>225</v>
      </c>
      <c r="Y1872" s="14" t="s">
        <v>226</v>
      </c>
      <c r="Z1872" s="14" t="s">
        <v>227</v>
      </c>
      <c r="AA1872" s="14" t="s">
        <v>228</v>
      </c>
      <c r="AB1872" s="14" t="s">
        <v>229</v>
      </c>
      <c r="AC1872" s="13"/>
      <c r="AD1872" s="12"/>
      <c r="AE1872" s="14" t="s">
        <v>218</v>
      </c>
      <c r="AF1872" s="14" t="s">
        <v>219</v>
      </c>
      <c r="AG1872" s="14" t="s">
        <v>220</v>
      </c>
      <c r="AH1872" s="14" t="s">
        <v>221</v>
      </c>
      <c r="AI1872" s="14" t="s">
        <v>222</v>
      </c>
      <c r="AJ1872" s="14" t="s">
        <v>223</v>
      </c>
      <c r="AK1872" s="14" t="s">
        <v>224</v>
      </c>
      <c r="AL1872" s="14" t="s">
        <v>225</v>
      </c>
      <c r="AM1872" s="14" t="s">
        <v>226</v>
      </c>
      <c r="AN1872" s="14" t="s">
        <v>227</v>
      </c>
      <c r="AO1872" s="14" t="s">
        <v>228</v>
      </c>
      <c r="AP1872" s="14" t="s">
        <v>229</v>
      </c>
      <c r="AQ1872" s="13"/>
    </row>
    <row r="1873" spans="1:43" x14ac:dyDescent="0.25">
      <c r="A1873" s="12" t="s">
        <v>230</v>
      </c>
      <c r="B1873">
        <v>47527</v>
      </c>
      <c r="F1873" s="12"/>
      <c r="G1873" s="12"/>
      <c r="H1873" s="12"/>
      <c r="I1873" s="12"/>
      <c r="J1873" s="12"/>
      <c r="K1873" s="12"/>
      <c r="L1873" s="12"/>
      <c r="M1873" s="12"/>
      <c r="N1873" s="12">
        <v>3.6634621409977131</v>
      </c>
      <c r="O1873" s="13"/>
      <c r="P1873" s="12" t="s">
        <v>230</v>
      </c>
      <c r="Q1873" s="12">
        <f>B1873*$N1873</f>
        <v>174113.3651751983</v>
      </c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3"/>
      <c r="AD1873" s="12" t="s">
        <v>230</v>
      </c>
      <c r="AE1873" s="12">
        <f>Q1873/$Q$13</f>
        <v>1.0082124832654055E-2</v>
      </c>
      <c r="AF1873" s="12"/>
      <c r="AG1873" s="12"/>
      <c r="AH1873" s="12"/>
      <c r="AI1873" s="12"/>
      <c r="AJ1873" s="12"/>
      <c r="AK1873" s="12"/>
      <c r="AL1873" s="12"/>
      <c r="AM1873" s="12"/>
      <c r="AN1873" s="12"/>
      <c r="AO1873" s="12"/>
      <c r="AP1873" s="12"/>
      <c r="AQ1873" s="13"/>
    </row>
    <row r="1874" spans="1:43" x14ac:dyDescent="0.25">
      <c r="A1874" s="12" t="s">
        <v>231</v>
      </c>
      <c r="B1874">
        <v>3792480</v>
      </c>
      <c r="C1874">
        <v>453989</v>
      </c>
      <c r="D1874">
        <v>35016</v>
      </c>
      <c r="F1874" s="12"/>
      <c r="G1874" s="12"/>
      <c r="H1874" s="12"/>
      <c r="I1874" s="12"/>
      <c r="J1874" s="12"/>
      <c r="K1874" s="12"/>
      <c r="L1874" s="12"/>
      <c r="M1874" s="12"/>
      <c r="N1874" s="12">
        <v>52.663271584675194</v>
      </c>
      <c r="O1874" s="13"/>
      <c r="P1874" s="12" t="s">
        <v>231</v>
      </c>
      <c r="Q1874" s="12">
        <f t="shared" ref="Q1874:Q1877" si="1069">B1874*$N1874</f>
        <v>199724404.21944898</v>
      </c>
      <c r="R1874" s="12">
        <f t="shared" ref="R1874:R1877" si="1070">C1874*$N1874</f>
        <v>23908546.003455106</v>
      </c>
      <c r="S1874" s="12">
        <f t="shared" ref="S1874:S1877" si="1071">D1874*$N1874</f>
        <v>1844057.1178089867</v>
      </c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3"/>
      <c r="AD1874" s="12" t="s">
        <v>231</v>
      </c>
      <c r="AE1874" s="12">
        <f t="shared" ref="AE1874:AE1877" si="1072">Q1874/$Q$13</f>
        <v>11.565145349076156</v>
      </c>
      <c r="AF1874" s="12">
        <f t="shared" ref="AF1874:AF1877" si="1073">R1874/$Q$13</f>
        <v>1.3844367727401949</v>
      </c>
      <c r="AG1874" s="12">
        <f t="shared" ref="AG1874:AG1877" si="1074">S1874/$Q$13</f>
        <v>0.10678108507975011</v>
      </c>
      <c r="AH1874" s="12"/>
      <c r="AI1874" s="12"/>
      <c r="AJ1874" s="12"/>
      <c r="AK1874" s="12"/>
      <c r="AL1874" s="12"/>
      <c r="AM1874" s="12"/>
      <c r="AN1874" s="12"/>
      <c r="AO1874" s="12"/>
      <c r="AP1874" s="12"/>
      <c r="AQ1874" s="13"/>
    </row>
    <row r="1875" spans="1:43" x14ac:dyDescent="0.25">
      <c r="A1875" s="12" t="s">
        <v>232</v>
      </c>
      <c r="B1875">
        <v>2794683</v>
      </c>
      <c r="C1875">
        <v>370718</v>
      </c>
      <c r="D1875">
        <v>20564</v>
      </c>
      <c r="F1875" s="12"/>
      <c r="G1875" s="12"/>
      <c r="H1875" s="12"/>
      <c r="I1875" s="12"/>
      <c r="J1875" s="12"/>
      <c r="K1875" s="12"/>
      <c r="L1875" s="12"/>
      <c r="M1875" s="12"/>
      <c r="N1875" s="12">
        <v>5.27428246560173</v>
      </c>
      <c r="O1875" s="13"/>
      <c r="P1875" s="12" t="s">
        <v>232</v>
      </c>
      <c r="Q1875" s="12">
        <f t="shared" si="1069"/>
        <v>14739947.54381524</v>
      </c>
      <c r="R1875" s="12">
        <f t="shared" si="1070"/>
        <v>1955271.4470829421</v>
      </c>
      <c r="S1875" s="12">
        <f t="shared" si="1071"/>
        <v>108460.34462263397</v>
      </c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3"/>
      <c r="AD1875" s="12" t="s">
        <v>232</v>
      </c>
      <c r="AE1875" s="12">
        <f t="shared" si="1072"/>
        <v>0.85352431741228918</v>
      </c>
      <c r="AF1875" s="12">
        <f t="shared" si="1073"/>
        <v>0.11322100857322602</v>
      </c>
      <c r="AG1875" s="12">
        <f t="shared" si="1074"/>
        <v>6.2804525820160332E-3</v>
      </c>
      <c r="AH1875" s="12"/>
      <c r="AI1875" s="12"/>
      <c r="AJ1875" s="12"/>
      <c r="AK1875" s="12"/>
      <c r="AL1875" s="12"/>
      <c r="AM1875" s="12"/>
      <c r="AN1875" s="12"/>
      <c r="AO1875" s="12"/>
      <c r="AP1875" s="12"/>
      <c r="AQ1875" s="13"/>
    </row>
    <row r="1876" spans="1:43" x14ac:dyDescent="0.25">
      <c r="A1876" s="12" t="s">
        <v>233</v>
      </c>
      <c r="B1876">
        <v>9523695</v>
      </c>
      <c r="C1876">
        <v>1428055</v>
      </c>
      <c r="D1876">
        <v>85983</v>
      </c>
      <c r="F1876" s="12"/>
      <c r="G1876" s="12"/>
      <c r="H1876" s="12"/>
      <c r="I1876" s="12"/>
      <c r="J1876" s="12"/>
      <c r="K1876" s="12"/>
      <c r="L1876" s="12"/>
      <c r="M1876" s="12"/>
      <c r="N1876" s="12">
        <v>1</v>
      </c>
      <c r="O1876" s="13"/>
      <c r="P1876" s="12" t="s">
        <v>233</v>
      </c>
      <c r="Q1876" s="12">
        <f t="shared" si="1069"/>
        <v>9523695</v>
      </c>
      <c r="R1876" s="12">
        <f t="shared" si="1070"/>
        <v>1428055</v>
      </c>
      <c r="S1876" s="12">
        <f t="shared" si="1071"/>
        <v>85983</v>
      </c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3"/>
      <c r="AD1876" s="12" t="s">
        <v>233</v>
      </c>
      <c r="AE1876" s="12">
        <f t="shared" si="1072"/>
        <v>0.55147450490952177</v>
      </c>
      <c r="AF1876" s="12">
        <f t="shared" si="1073"/>
        <v>8.2692266405903089E-2</v>
      </c>
      <c r="AG1876" s="12">
        <f t="shared" si="1074"/>
        <v>4.9788902684971973E-3</v>
      </c>
      <c r="AH1876" s="12"/>
      <c r="AI1876" s="12"/>
      <c r="AJ1876" s="12"/>
      <c r="AK1876" s="12"/>
      <c r="AL1876" s="12"/>
      <c r="AM1876" s="12"/>
      <c r="AN1876" s="12"/>
      <c r="AO1876" s="12"/>
      <c r="AP1876" s="12"/>
      <c r="AQ1876" s="13"/>
    </row>
    <row r="1877" spans="1:43" x14ac:dyDescent="0.25">
      <c r="A1877" s="12" t="s">
        <v>234</v>
      </c>
      <c r="B1877">
        <v>4312587</v>
      </c>
      <c r="C1877">
        <v>471947</v>
      </c>
      <c r="D1877">
        <v>48058</v>
      </c>
      <c r="F1877" s="12"/>
      <c r="G1877" s="12"/>
      <c r="H1877" s="12"/>
      <c r="I1877" s="12"/>
      <c r="J1877" s="12"/>
      <c r="K1877" s="12"/>
      <c r="L1877" s="12"/>
      <c r="M1877" s="12"/>
      <c r="N1877" s="12">
        <v>9.4133004498598787</v>
      </c>
      <c r="O1877" s="13"/>
      <c r="P1877" s="12" t="s">
        <v>234</v>
      </c>
      <c r="Q1877" s="12">
        <f t="shared" si="1069"/>
        <v>40595677.147159867</v>
      </c>
      <c r="R1877" s="12">
        <f t="shared" si="1070"/>
        <v>4442578.90741002</v>
      </c>
      <c r="S1877" s="12">
        <f t="shared" si="1071"/>
        <v>452384.39301936608</v>
      </c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3"/>
      <c r="AD1877" s="12" t="s">
        <v>234</v>
      </c>
      <c r="AE1877" s="12">
        <f t="shared" si="1072"/>
        <v>2.3507137677337187</v>
      </c>
      <c r="AF1877" s="12">
        <f t="shared" si="1073"/>
        <v>0.25724983879528113</v>
      </c>
      <c r="AG1877" s="12">
        <f t="shared" si="1074"/>
        <v>2.6195553214288094E-2</v>
      </c>
      <c r="AH1877" s="12"/>
      <c r="AI1877" s="12"/>
      <c r="AJ1877" s="12"/>
      <c r="AK1877" s="12"/>
      <c r="AL1877" s="12"/>
      <c r="AM1877" s="12"/>
      <c r="AN1877" s="12"/>
      <c r="AO1877" s="12"/>
      <c r="AP1877" s="12"/>
      <c r="AQ1877" s="13"/>
    </row>
    <row r="1878" spans="1:43" x14ac:dyDescent="0.25">
      <c r="A1878" s="12" t="s">
        <v>235</v>
      </c>
      <c r="B1878">
        <v>10203005</v>
      </c>
      <c r="C1878">
        <v>1101896</v>
      </c>
      <c r="D1878">
        <v>72847</v>
      </c>
      <c r="F1878" s="12"/>
      <c r="G1878" s="12"/>
      <c r="H1878" s="12"/>
      <c r="I1878" s="12"/>
      <c r="J1878" s="12"/>
      <c r="K1878" s="12"/>
      <c r="L1878" s="12"/>
      <c r="M1878" s="12"/>
      <c r="N1878" s="12">
        <v>3.3537949993383345</v>
      </c>
      <c r="O1878" s="13"/>
      <c r="P1878" s="12" t="s">
        <v>235</v>
      </c>
      <c r="Q1878" s="12">
        <f t="shared" ref="Q1878:Q1882" si="1075">B1878*$N1878</f>
        <v>34218787.147224024</v>
      </c>
      <c r="R1878" s="12">
        <f t="shared" ref="R1878:R1882" si="1076">C1878*$N1878</f>
        <v>3695533.2945909132</v>
      </c>
      <c r="S1878" s="12">
        <f t="shared" ref="S1878:S1882" si="1077">D1878*$N1878</f>
        <v>244313.90431679966</v>
      </c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3"/>
      <c r="AD1878" s="12" t="s">
        <v>235</v>
      </c>
      <c r="AE1878" s="12">
        <f t="shared" ref="AE1878:AE1882" si="1078">Q1878/$Q$13</f>
        <v>1.9814566405811691</v>
      </c>
      <c r="AF1878" s="12">
        <f t="shared" ref="AF1878:AF1882" si="1079">R1878/$Q$13</f>
        <v>0.21399177462226351</v>
      </c>
      <c r="AG1878" s="12">
        <f t="shared" ref="AG1878:AG1882" si="1080">S1878/$Q$13</f>
        <v>1.4147123508850229E-2</v>
      </c>
      <c r="AH1878" s="12"/>
      <c r="AI1878" s="12"/>
      <c r="AJ1878" s="12"/>
      <c r="AK1878" s="12"/>
      <c r="AL1878" s="12"/>
      <c r="AM1878" s="12"/>
      <c r="AN1878" s="12"/>
      <c r="AO1878" s="12"/>
      <c r="AP1878" s="12"/>
      <c r="AQ1878" s="13"/>
    </row>
    <row r="1879" spans="1:43" x14ac:dyDescent="0.25">
      <c r="A1879" s="12" t="s">
        <v>236</v>
      </c>
      <c r="B1879">
        <v>49397</v>
      </c>
      <c r="F1879" s="12"/>
      <c r="G1879" s="12"/>
      <c r="H1879" s="12"/>
      <c r="I1879" s="12"/>
      <c r="J1879" s="12"/>
      <c r="K1879" s="12"/>
      <c r="L1879" s="12"/>
      <c r="M1879" s="12"/>
      <c r="N1879" s="12">
        <v>3.7705854651120836</v>
      </c>
      <c r="O1879" s="13"/>
      <c r="P1879" s="12" t="s">
        <v>236</v>
      </c>
      <c r="Q1879" s="12">
        <f t="shared" si="1075"/>
        <v>186255.61022014159</v>
      </c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3"/>
      <c r="AD1879" s="12" t="s">
        <v>236</v>
      </c>
      <c r="AE1879" s="12">
        <f t="shared" si="1078"/>
        <v>1.0785227837805963E-2</v>
      </c>
      <c r="AF1879" s="12"/>
      <c r="AG1879" s="12"/>
      <c r="AH1879" s="12"/>
      <c r="AI1879" s="12"/>
      <c r="AJ1879" s="12"/>
      <c r="AK1879" s="12"/>
      <c r="AL1879" s="12"/>
      <c r="AM1879" s="12"/>
      <c r="AN1879" s="12"/>
      <c r="AO1879" s="12"/>
      <c r="AP1879" s="12"/>
      <c r="AQ1879" s="13"/>
    </row>
    <row r="1880" spans="1:43" x14ac:dyDescent="0.25">
      <c r="A1880" s="12" t="s">
        <v>237</v>
      </c>
      <c r="B1880">
        <v>3219107</v>
      </c>
      <c r="C1880">
        <v>412953</v>
      </c>
      <c r="D1880">
        <v>20153</v>
      </c>
      <c r="F1880" s="12"/>
      <c r="G1880" s="12"/>
      <c r="H1880" s="12"/>
      <c r="I1880" s="12"/>
      <c r="J1880" s="12"/>
      <c r="K1880" s="12"/>
      <c r="L1880" s="12"/>
      <c r="M1880" s="12"/>
      <c r="N1880" s="12">
        <v>10.154589962199262</v>
      </c>
      <c r="O1880" s="13"/>
      <c r="P1880" s="12" t="s">
        <v>237</v>
      </c>
      <c r="Q1880" s="12">
        <f t="shared" si="1075"/>
        <v>32688711.629445381</v>
      </c>
      <c r="R1880" s="12">
        <f t="shared" si="1076"/>
        <v>4193368.3886600719</v>
      </c>
      <c r="S1880" s="12">
        <f t="shared" si="1077"/>
        <v>204645.45150820172</v>
      </c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3"/>
      <c r="AD1880" s="12" t="s">
        <v>237</v>
      </c>
      <c r="AE1880" s="12">
        <f t="shared" si="1078"/>
        <v>1.8928568231110425</v>
      </c>
      <c r="AF1880" s="12">
        <f t="shared" si="1079"/>
        <v>0.24281917428472377</v>
      </c>
      <c r="AG1880" s="12">
        <f t="shared" si="1080"/>
        <v>1.1850101147975769E-2</v>
      </c>
      <c r="AH1880" s="12"/>
      <c r="AI1880" s="12"/>
      <c r="AJ1880" s="12"/>
      <c r="AK1880" s="12"/>
      <c r="AL1880" s="12"/>
      <c r="AM1880" s="12"/>
      <c r="AN1880" s="12"/>
      <c r="AO1880" s="12"/>
      <c r="AP1880" s="12"/>
      <c r="AQ1880" s="13"/>
    </row>
    <row r="1881" spans="1:43" x14ac:dyDescent="0.25">
      <c r="A1881" s="12" t="s">
        <v>238</v>
      </c>
      <c r="B1881">
        <v>7253098</v>
      </c>
      <c r="C1881">
        <v>854176</v>
      </c>
      <c r="D1881">
        <v>49836</v>
      </c>
      <c r="F1881" s="12"/>
      <c r="G1881" s="12"/>
      <c r="H1881" s="12"/>
      <c r="I1881" s="12"/>
      <c r="J1881" s="12"/>
      <c r="K1881" s="12"/>
      <c r="L1881" s="12"/>
      <c r="M1881" s="12"/>
      <c r="N1881" s="12">
        <v>2.4585723137428261</v>
      </c>
      <c r="O1881" s="13"/>
      <c r="P1881" s="12" t="s">
        <v>238</v>
      </c>
      <c r="Q1881" s="12">
        <f t="shared" si="1075"/>
        <v>17832265.931663465</v>
      </c>
      <c r="R1881" s="12">
        <f t="shared" si="1076"/>
        <v>2100053.4646635922</v>
      </c>
      <c r="S1881" s="12">
        <f t="shared" si="1077"/>
        <v>122525.40982768749</v>
      </c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3"/>
      <c r="AD1881" s="12" t="s">
        <v>238</v>
      </c>
      <c r="AE1881" s="12">
        <f t="shared" si="1078"/>
        <v>1.0325866195924001</v>
      </c>
      <c r="AF1881" s="12">
        <f t="shared" si="1079"/>
        <v>0.1216046864907875</v>
      </c>
      <c r="AG1881" s="12">
        <f t="shared" si="1080"/>
        <v>7.0948974871161054E-3</v>
      </c>
      <c r="AH1881" s="12"/>
      <c r="AI1881" s="12"/>
      <c r="AJ1881" s="12"/>
      <c r="AK1881" s="12"/>
      <c r="AL1881" s="12"/>
      <c r="AM1881" s="12"/>
      <c r="AN1881" s="12"/>
      <c r="AO1881" s="12"/>
      <c r="AP1881" s="12"/>
      <c r="AQ1881" s="13"/>
    </row>
    <row r="1882" spans="1:43" x14ac:dyDescent="0.25">
      <c r="A1882" s="12" t="s">
        <v>239</v>
      </c>
      <c r="B1882">
        <v>7673910</v>
      </c>
      <c r="C1882">
        <v>860661</v>
      </c>
      <c r="D1882">
        <v>54949</v>
      </c>
      <c r="F1882" s="12"/>
      <c r="G1882" s="12"/>
      <c r="H1882" s="12"/>
      <c r="I1882" s="12"/>
      <c r="J1882" s="12"/>
      <c r="K1882" s="12"/>
      <c r="L1882" s="12"/>
      <c r="M1882" s="12"/>
      <c r="N1882" s="12">
        <v>5.7441821194253215</v>
      </c>
      <c r="O1882" s="13"/>
      <c r="P1882" s="12" t="s">
        <v>239</v>
      </c>
      <c r="Q1882" s="12">
        <f t="shared" si="1075"/>
        <v>44080336.608079173</v>
      </c>
      <c r="R1882" s="12">
        <f t="shared" si="1076"/>
        <v>4943793.5270867171</v>
      </c>
      <c r="S1882" s="12">
        <f t="shared" si="1077"/>
        <v>315637.06328030198</v>
      </c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3"/>
      <c r="AD1882" s="12" t="s">
        <v>239</v>
      </c>
      <c r="AE1882" s="12">
        <f t="shared" si="1078"/>
        <v>2.5524947835042524</v>
      </c>
      <c r="AF1882" s="12">
        <f t="shared" si="1079"/>
        <v>0.28627293164313283</v>
      </c>
      <c r="AG1882" s="12">
        <f t="shared" si="1080"/>
        <v>1.8277128068843022E-2</v>
      </c>
      <c r="AH1882" s="12"/>
      <c r="AI1882" s="12"/>
      <c r="AJ1882" s="12"/>
      <c r="AK1882" s="12"/>
      <c r="AL1882" s="12"/>
      <c r="AM1882" s="12"/>
      <c r="AN1882" s="12"/>
      <c r="AO1882" s="12"/>
      <c r="AP1882" s="12"/>
      <c r="AQ1882" s="13"/>
    </row>
    <row r="1883" spans="1:43" ht="15.75" x14ac:dyDescent="0.25">
      <c r="A1883" s="11" t="s">
        <v>240</v>
      </c>
      <c r="B1883" s="12">
        <f t="shared" ref="B1883:M1883" si="1081">AVERAGE(B1873:B1877)</f>
        <v>4094194.4</v>
      </c>
      <c r="C1883" s="12">
        <f t="shared" si="1081"/>
        <v>681177.25</v>
      </c>
      <c r="D1883" s="12">
        <f t="shared" si="1081"/>
        <v>47405.25</v>
      </c>
      <c r="E1883" s="12" t="e">
        <f t="shared" si="1081"/>
        <v>#DIV/0!</v>
      </c>
      <c r="F1883" s="12" t="e">
        <f t="shared" si="1081"/>
        <v>#DIV/0!</v>
      </c>
      <c r="G1883" s="12" t="e">
        <f t="shared" si="1081"/>
        <v>#DIV/0!</v>
      </c>
      <c r="H1883" s="12" t="e">
        <f t="shared" si="1081"/>
        <v>#DIV/0!</v>
      </c>
      <c r="I1883" s="12" t="e">
        <f t="shared" si="1081"/>
        <v>#DIV/0!</v>
      </c>
      <c r="J1883" s="12" t="e">
        <f t="shared" si="1081"/>
        <v>#DIV/0!</v>
      </c>
      <c r="K1883" s="12" t="e">
        <f t="shared" si="1081"/>
        <v>#DIV/0!</v>
      </c>
      <c r="L1883" s="12" t="e">
        <f t="shared" si="1081"/>
        <v>#DIV/0!</v>
      </c>
      <c r="M1883" s="12" t="e">
        <f t="shared" si="1081"/>
        <v>#DIV/0!</v>
      </c>
      <c r="N1883" s="12"/>
      <c r="O1883" s="13"/>
      <c r="P1883" s="11" t="s">
        <v>240</v>
      </c>
      <c r="Q1883" s="12">
        <f>AVERAGE(Q1873:Q1877)</f>
        <v>52951567.455119863</v>
      </c>
      <c r="R1883" s="12">
        <f>AVERAGE(R1873:R1877)</f>
        <v>7933612.8394870162</v>
      </c>
      <c r="S1883" s="12">
        <f>AVERAGE(S1873:S1877)</f>
        <v>622721.21386274672</v>
      </c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3"/>
      <c r="AD1883" s="11" t="s">
        <v>240</v>
      </c>
      <c r="AE1883" s="12">
        <f>AVERAGE(AE1873:AE1877)</f>
        <v>3.0661880127928676</v>
      </c>
      <c r="AF1883" s="12">
        <f>AVERAGE(AF1873:AF1877)</f>
        <v>0.45939997162865126</v>
      </c>
      <c r="AG1883" s="12">
        <f>AVERAGE(AG1873:AG1877)</f>
        <v>3.605899528613786E-2</v>
      </c>
      <c r="AH1883" s="12"/>
      <c r="AI1883" s="12"/>
      <c r="AJ1883" s="12"/>
      <c r="AK1883" s="12"/>
      <c r="AL1883" s="12"/>
      <c r="AM1883" s="12"/>
      <c r="AN1883" s="12"/>
      <c r="AO1883" s="12"/>
      <c r="AP1883" s="12"/>
      <c r="AQ1883" s="13"/>
    </row>
    <row r="1884" spans="1:43" ht="15.75" x14ac:dyDescent="0.25">
      <c r="A1884" s="11" t="s">
        <v>241</v>
      </c>
      <c r="B1884" s="12">
        <f>AVERAGE(B1878:B1882)</f>
        <v>5679703.4000000004</v>
      </c>
      <c r="C1884" s="12">
        <f t="shared" ref="C1884:M1884" si="1082">AVERAGE(C1878:C1882)</f>
        <v>807421.5</v>
      </c>
      <c r="D1884" s="12">
        <f t="shared" si="1082"/>
        <v>49446.25</v>
      </c>
      <c r="E1884" s="12" t="e">
        <f t="shared" si="1082"/>
        <v>#DIV/0!</v>
      </c>
      <c r="F1884" s="12" t="e">
        <f t="shared" si="1082"/>
        <v>#DIV/0!</v>
      </c>
      <c r="G1884" s="12" t="e">
        <f t="shared" si="1082"/>
        <v>#DIV/0!</v>
      </c>
      <c r="H1884" s="12" t="e">
        <f t="shared" si="1082"/>
        <v>#DIV/0!</v>
      </c>
      <c r="I1884" s="12" t="e">
        <f t="shared" si="1082"/>
        <v>#DIV/0!</v>
      </c>
      <c r="J1884" s="12" t="e">
        <f t="shared" si="1082"/>
        <v>#DIV/0!</v>
      </c>
      <c r="K1884" s="12" t="e">
        <f t="shared" si="1082"/>
        <v>#DIV/0!</v>
      </c>
      <c r="L1884" s="12" t="e">
        <f t="shared" si="1082"/>
        <v>#DIV/0!</v>
      </c>
      <c r="M1884" s="12" t="e">
        <f t="shared" si="1082"/>
        <v>#DIV/0!</v>
      </c>
      <c r="N1884" s="12"/>
      <c r="O1884" s="13"/>
      <c r="P1884" s="11" t="s">
        <v>241</v>
      </c>
      <c r="Q1884" s="12">
        <f>AVERAGE(Q1878:Q1882)</f>
        <v>25801271.385326438</v>
      </c>
      <c r="R1884" s="12">
        <f t="shared" ref="R1884:S1884" si="1083">AVERAGE(R1878:R1882)</f>
        <v>3733187.1687503234</v>
      </c>
      <c r="S1884" s="12">
        <f t="shared" si="1083"/>
        <v>221780.45723324773</v>
      </c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3"/>
      <c r="AD1884" s="11" t="s">
        <v>241</v>
      </c>
      <c r="AE1884" s="12">
        <f>AVERAGE(AE1878:AE1882)</f>
        <v>1.4940360189253341</v>
      </c>
      <c r="AF1884" s="12">
        <f>AVERAGE(AF1878:AF1882)</f>
        <v>0.21617214176022689</v>
      </c>
      <c r="AG1884" s="12">
        <f>AVERAGE(AG1878:AG1882)</f>
        <v>1.2842312553196282E-2</v>
      </c>
      <c r="AH1884" s="12"/>
      <c r="AI1884" s="12"/>
      <c r="AJ1884" s="12"/>
      <c r="AK1884" s="12"/>
      <c r="AL1884" s="12"/>
      <c r="AM1884" s="12"/>
      <c r="AN1884" s="12"/>
      <c r="AO1884" s="12"/>
      <c r="AP1884" s="12"/>
      <c r="AQ1884" s="13"/>
    </row>
    <row r="1885" spans="1:43" ht="15.75" x14ac:dyDescent="0.25">
      <c r="A1885" s="11"/>
      <c r="B1885" s="14"/>
      <c r="C1885" s="14"/>
      <c r="D1885" s="14"/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5"/>
      <c r="P1885" s="11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  <c r="AB1885" s="14"/>
      <c r="AC1885" s="15"/>
      <c r="AD1885" s="11" t="s">
        <v>242</v>
      </c>
      <c r="AE1885" s="14">
        <f>TTEST(AE1873:AE1877,AE1878:AE1882,1,2)</f>
        <v>0.24805127369957397</v>
      </c>
      <c r="AF1885" s="14">
        <f>TTEST(AF1873:AF1877,AF1878:AF1882,1,2)</f>
        <v>0.23306650107519972</v>
      </c>
      <c r="AG1885" s="14">
        <f>TTEST(AG1873:AG1877,AG1878:AG1882,1,2)</f>
        <v>0.18703950163930788</v>
      </c>
      <c r="AH1885" s="14"/>
      <c r="AI1885" s="14"/>
      <c r="AJ1885" s="14"/>
      <c r="AK1885" s="14"/>
      <c r="AL1885" s="14"/>
      <c r="AM1885" s="14"/>
      <c r="AN1885" s="14"/>
      <c r="AO1885" s="14"/>
      <c r="AP1885" s="14"/>
      <c r="AQ1885" s="15"/>
    </row>
    <row r="1886" spans="1:43" x14ac:dyDescent="0.25">
      <c r="A1886" s="13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</row>
    <row r="1887" spans="1:43" x14ac:dyDescent="0.25">
      <c r="A1887" s="13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</row>
    <row r="1888" spans="1:43" ht="15.75" x14ac:dyDescent="0.25">
      <c r="A1888" s="11" t="s">
        <v>216</v>
      </c>
      <c r="B1888" s="17" t="s">
        <v>196</v>
      </c>
      <c r="C1888" s="17"/>
      <c r="D1888" s="17"/>
      <c r="E1888" s="17"/>
      <c r="F1888" s="17"/>
      <c r="G1888" s="17"/>
      <c r="H1888" s="17"/>
      <c r="I1888" s="17"/>
      <c r="J1888" s="17"/>
      <c r="K1888" s="17"/>
      <c r="L1888" s="17"/>
      <c r="M1888" s="12"/>
      <c r="N1888" s="12"/>
      <c r="O1888" s="13"/>
      <c r="P1888" s="11" t="s">
        <v>217</v>
      </c>
      <c r="Q1888" s="17" t="str">
        <f>B1888</f>
        <v>Sapienic acid/Palmitoleic acid</v>
      </c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2"/>
      <c r="AC1888" s="13"/>
      <c r="AD1888" s="11" t="s">
        <v>214</v>
      </c>
      <c r="AE1888" s="17" t="str">
        <f>B1888</f>
        <v>Sapienic acid/Palmitoleic acid</v>
      </c>
      <c r="AF1888" s="17"/>
      <c r="AG1888" s="17"/>
      <c r="AH1888" s="17"/>
      <c r="AI1888" s="17"/>
      <c r="AJ1888" s="17"/>
      <c r="AK1888" s="17"/>
      <c r="AL1888" s="17"/>
      <c r="AM1888" s="17"/>
      <c r="AN1888" s="17"/>
      <c r="AO1888" s="17"/>
      <c r="AP1888" s="12"/>
      <c r="AQ1888" s="13"/>
    </row>
    <row r="1889" spans="1:43" x14ac:dyDescent="0.25">
      <c r="A1889" s="12"/>
      <c r="B1889" s="14" t="s">
        <v>218</v>
      </c>
      <c r="C1889" s="14" t="s">
        <v>219</v>
      </c>
      <c r="D1889" s="14" t="s">
        <v>220</v>
      </c>
      <c r="E1889" s="14" t="s">
        <v>221</v>
      </c>
      <c r="F1889" s="14" t="s">
        <v>222</v>
      </c>
      <c r="G1889" s="14" t="s">
        <v>223</v>
      </c>
      <c r="H1889" s="14" t="s">
        <v>224</v>
      </c>
      <c r="I1889" s="14" t="s">
        <v>225</v>
      </c>
      <c r="J1889" s="14" t="s">
        <v>226</v>
      </c>
      <c r="K1889" s="14" t="s">
        <v>227</v>
      </c>
      <c r="L1889" s="14" t="s">
        <v>228</v>
      </c>
      <c r="M1889" s="14" t="s">
        <v>229</v>
      </c>
      <c r="N1889" s="14" t="s">
        <v>213</v>
      </c>
      <c r="O1889" s="13"/>
      <c r="P1889" s="12"/>
      <c r="Q1889" s="14" t="s">
        <v>218</v>
      </c>
      <c r="R1889" s="14" t="s">
        <v>219</v>
      </c>
      <c r="S1889" s="14" t="s">
        <v>220</v>
      </c>
      <c r="T1889" s="14" t="s">
        <v>221</v>
      </c>
      <c r="U1889" s="14" t="s">
        <v>222</v>
      </c>
      <c r="V1889" s="14" t="s">
        <v>223</v>
      </c>
      <c r="W1889" s="14" t="s">
        <v>224</v>
      </c>
      <c r="X1889" s="14" t="s">
        <v>225</v>
      </c>
      <c r="Y1889" s="14" t="s">
        <v>226</v>
      </c>
      <c r="Z1889" s="14" t="s">
        <v>227</v>
      </c>
      <c r="AA1889" s="14" t="s">
        <v>228</v>
      </c>
      <c r="AB1889" s="14" t="s">
        <v>229</v>
      </c>
      <c r="AC1889" s="13"/>
      <c r="AD1889" s="12"/>
      <c r="AE1889" s="14" t="s">
        <v>218</v>
      </c>
      <c r="AF1889" s="14" t="s">
        <v>219</v>
      </c>
      <c r="AG1889" s="14" t="s">
        <v>220</v>
      </c>
      <c r="AH1889" s="14" t="s">
        <v>221</v>
      </c>
      <c r="AI1889" s="14" t="s">
        <v>222</v>
      </c>
      <c r="AJ1889" s="14" t="s">
        <v>223</v>
      </c>
      <c r="AK1889" s="14" t="s">
        <v>224</v>
      </c>
      <c r="AL1889" s="14" t="s">
        <v>225</v>
      </c>
      <c r="AM1889" s="14" t="s">
        <v>226</v>
      </c>
      <c r="AN1889" s="14" t="s">
        <v>227</v>
      </c>
      <c r="AO1889" s="14" t="s">
        <v>228</v>
      </c>
      <c r="AP1889" s="14" t="s">
        <v>229</v>
      </c>
      <c r="AQ1889" s="13"/>
    </row>
    <row r="1890" spans="1:43" x14ac:dyDescent="0.25">
      <c r="A1890" s="12" t="s">
        <v>230</v>
      </c>
      <c r="B1890">
        <v>579588</v>
      </c>
      <c r="C1890">
        <v>37816</v>
      </c>
      <c r="F1890">
        <v>12428</v>
      </c>
      <c r="G1890" s="12"/>
      <c r="H1890" s="12"/>
      <c r="I1890" s="12"/>
      <c r="J1890" s="12"/>
      <c r="K1890" s="12"/>
      <c r="L1890" s="12"/>
      <c r="M1890" s="12"/>
      <c r="N1890" s="12">
        <v>3.6634621409977131</v>
      </c>
      <c r="O1890" s="13"/>
      <c r="P1890" s="12" t="s">
        <v>230</v>
      </c>
      <c r="Q1890" s="12">
        <f>B1890*$N1890</f>
        <v>2123298.6953765824</v>
      </c>
      <c r="R1890" s="12">
        <f t="shared" ref="R1890:R1894" si="1084">C1890*$N1890</f>
        <v>138537.48432396952</v>
      </c>
      <c r="S1890" s="12"/>
      <c r="T1890" s="12"/>
      <c r="U1890" s="12">
        <f t="shared" ref="U1890:U1893" si="1085">F1890*$N1890</f>
        <v>45529.507488319578</v>
      </c>
      <c r="V1890" s="12"/>
      <c r="W1890" s="12"/>
      <c r="X1890" s="12"/>
      <c r="Y1890" s="12"/>
      <c r="Z1890" s="12"/>
      <c r="AA1890" s="12"/>
      <c r="AB1890" s="12"/>
      <c r="AC1890" s="13"/>
      <c r="AD1890" s="12" t="s">
        <v>230</v>
      </c>
      <c r="AE1890" s="12">
        <f t="shared" ref="AE1890:AE1899" si="1086">Q1890/$Q$1900</f>
        <v>0.2784653583848396</v>
      </c>
      <c r="AF1890" s="12">
        <f t="shared" ref="AF1890:AF1899" si="1087">R1890/$Q$1900</f>
        <v>1.8168847513545992E-2</v>
      </c>
      <c r="AG1890" s="12"/>
      <c r="AH1890" s="12"/>
      <c r="AI1890" s="12">
        <f>U1890/$Q$1900</f>
        <v>5.9710819996390309E-3</v>
      </c>
      <c r="AJ1890" s="12"/>
      <c r="AK1890" s="12"/>
      <c r="AL1890" s="12"/>
      <c r="AM1890" s="12"/>
      <c r="AN1890" s="12"/>
      <c r="AO1890" s="12"/>
      <c r="AP1890" s="12"/>
      <c r="AQ1890" s="13"/>
    </row>
    <row r="1891" spans="1:43" x14ac:dyDescent="0.25">
      <c r="A1891" s="12" t="s">
        <v>231</v>
      </c>
      <c r="B1891">
        <v>505443</v>
      </c>
      <c r="C1891">
        <v>79475</v>
      </c>
      <c r="F1891">
        <v>13624</v>
      </c>
      <c r="G1891" s="12"/>
      <c r="H1891" s="12"/>
      <c r="I1891" s="12"/>
      <c r="J1891" s="12"/>
      <c r="K1891" s="12"/>
      <c r="L1891" s="12"/>
      <c r="M1891" s="12"/>
      <c r="N1891" s="12">
        <v>52.663271584675194</v>
      </c>
      <c r="O1891" s="13"/>
      <c r="P1891" s="12" t="s">
        <v>231</v>
      </c>
      <c r="Q1891" s="12">
        <f t="shared" ref="Q1891:Q1894" si="1088">B1891*$N1891</f>
        <v>26618281.979572985</v>
      </c>
      <c r="R1891" s="12">
        <f t="shared" si="1084"/>
        <v>4185413.5091920611</v>
      </c>
      <c r="S1891" s="12"/>
      <c r="T1891" s="12"/>
      <c r="U1891" s="12">
        <f t="shared" si="1085"/>
        <v>717484.41206961486</v>
      </c>
      <c r="V1891" s="12"/>
      <c r="W1891" s="12"/>
      <c r="X1891" s="12"/>
      <c r="Y1891" s="12"/>
      <c r="Z1891" s="12"/>
      <c r="AA1891" s="12"/>
      <c r="AB1891" s="12"/>
      <c r="AC1891" s="13"/>
      <c r="AD1891" s="12" t="s">
        <v>231</v>
      </c>
      <c r="AE1891" s="12">
        <f t="shared" si="1086"/>
        <v>3.4909216716284419</v>
      </c>
      <c r="AF1891" s="12">
        <f t="shared" si="1087"/>
        <v>0.54890660243127398</v>
      </c>
      <c r="AG1891" s="12"/>
      <c r="AH1891" s="12"/>
      <c r="AI1891" s="12">
        <f>U1891/$Q$1900</f>
        <v>9.4096301371798391E-2</v>
      </c>
      <c r="AJ1891" s="12"/>
      <c r="AK1891" s="12"/>
      <c r="AL1891" s="12"/>
      <c r="AM1891" s="12"/>
      <c r="AN1891" s="12"/>
      <c r="AO1891" s="12"/>
      <c r="AP1891" s="12"/>
      <c r="AQ1891" s="13"/>
    </row>
    <row r="1892" spans="1:43" x14ac:dyDescent="0.25">
      <c r="A1892" s="12" t="s">
        <v>232</v>
      </c>
      <c r="B1892">
        <v>610151</v>
      </c>
      <c r="C1892">
        <v>61514</v>
      </c>
      <c r="G1892" s="12"/>
      <c r="H1892" s="12"/>
      <c r="I1892" s="12"/>
      <c r="J1892" s="12"/>
      <c r="K1892" s="12"/>
      <c r="L1892" s="12"/>
      <c r="M1892" s="12"/>
      <c r="N1892" s="12">
        <v>5.27428246560173</v>
      </c>
      <c r="O1892" s="13"/>
      <c r="P1892" s="12" t="s">
        <v>232</v>
      </c>
      <c r="Q1892" s="12">
        <f t="shared" si="1088"/>
        <v>3218108.7206693613</v>
      </c>
      <c r="R1892" s="12">
        <f t="shared" si="1084"/>
        <v>324442.21158902481</v>
      </c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3"/>
      <c r="AD1892" s="12" t="s">
        <v>232</v>
      </c>
      <c r="AE1892" s="12">
        <f t="shared" si="1086"/>
        <v>0.42204697821077686</v>
      </c>
      <c r="AF1892" s="12">
        <f t="shared" si="1087"/>
        <v>4.254979147400844E-2</v>
      </c>
      <c r="AG1892" s="12"/>
      <c r="AH1892" s="12"/>
      <c r="AI1892" s="12"/>
      <c r="AJ1892" s="12"/>
      <c r="AK1892" s="12"/>
      <c r="AL1892" s="12"/>
      <c r="AM1892" s="12"/>
      <c r="AN1892" s="12"/>
      <c r="AO1892" s="12"/>
      <c r="AP1892" s="12"/>
      <c r="AQ1892" s="13"/>
    </row>
    <row r="1893" spans="1:43" x14ac:dyDescent="0.25">
      <c r="A1893" s="12" t="s">
        <v>233</v>
      </c>
      <c r="B1893">
        <v>600710</v>
      </c>
      <c r="C1893">
        <v>61491</v>
      </c>
      <c r="F1893">
        <v>17028</v>
      </c>
      <c r="G1893" s="12"/>
      <c r="H1893" s="12"/>
      <c r="I1893" s="12"/>
      <c r="J1893" s="12"/>
      <c r="K1893" s="12"/>
      <c r="L1893" s="12"/>
      <c r="M1893" s="12"/>
      <c r="N1893" s="12">
        <v>1</v>
      </c>
      <c r="O1893" s="13"/>
      <c r="P1893" s="12" t="s">
        <v>233</v>
      </c>
      <c r="Q1893" s="12">
        <f t="shared" si="1088"/>
        <v>600710</v>
      </c>
      <c r="R1893" s="12">
        <f t="shared" si="1084"/>
        <v>61491</v>
      </c>
      <c r="S1893" s="12"/>
      <c r="T1893" s="12"/>
      <c r="U1893" s="12">
        <f t="shared" si="1085"/>
        <v>17028</v>
      </c>
      <c r="V1893" s="12"/>
      <c r="W1893" s="12"/>
      <c r="X1893" s="12"/>
      <c r="Y1893" s="12"/>
      <c r="Z1893" s="12"/>
      <c r="AA1893" s="12"/>
      <c r="AB1893" s="12"/>
      <c r="AC1893" s="13"/>
      <c r="AD1893" s="12" t="s">
        <v>233</v>
      </c>
      <c r="AE1893" s="12">
        <f t="shared" si="1086"/>
        <v>7.8781626814728112E-2</v>
      </c>
      <c r="AF1893" s="12">
        <f t="shared" si="1087"/>
        <v>8.0643921600513507E-3</v>
      </c>
      <c r="AG1893" s="12"/>
      <c r="AH1893" s="12"/>
      <c r="AI1893" s="12">
        <f>U1893/$Q$1900</f>
        <v>2.2331799727009546E-3</v>
      </c>
      <c r="AJ1893" s="12"/>
      <c r="AK1893" s="12"/>
      <c r="AL1893" s="12"/>
      <c r="AM1893" s="12"/>
      <c r="AN1893" s="12"/>
      <c r="AO1893" s="12"/>
      <c r="AP1893" s="12"/>
      <c r="AQ1893" s="13"/>
    </row>
    <row r="1894" spans="1:43" x14ac:dyDescent="0.25">
      <c r="A1894" s="12" t="s">
        <v>234</v>
      </c>
      <c r="B1894">
        <v>591143</v>
      </c>
      <c r="C1894">
        <v>70351</v>
      </c>
      <c r="G1894" s="12"/>
      <c r="H1894" s="12"/>
      <c r="I1894" s="12"/>
      <c r="J1894" s="12"/>
      <c r="K1894" s="12"/>
      <c r="L1894" s="12"/>
      <c r="M1894" s="12"/>
      <c r="N1894" s="12">
        <v>9.4133004498598787</v>
      </c>
      <c r="O1894" s="13"/>
      <c r="P1894" s="12" t="s">
        <v>234</v>
      </c>
      <c r="Q1894" s="12">
        <f t="shared" si="1088"/>
        <v>5564606.6678315187</v>
      </c>
      <c r="R1894" s="12">
        <f t="shared" si="1084"/>
        <v>662235.09994809236</v>
      </c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3"/>
      <c r="AD1894" s="12" t="s">
        <v>234</v>
      </c>
      <c r="AE1894" s="12">
        <f t="shared" si="1086"/>
        <v>0.72978436496121335</v>
      </c>
      <c r="AF1894" s="12">
        <f t="shared" si="1087"/>
        <v>8.68504910984082E-2</v>
      </c>
      <c r="AG1894" s="12"/>
      <c r="AH1894" s="12"/>
      <c r="AI1894" s="12"/>
      <c r="AJ1894" s="12"/>
      <c r="AK1894" s="12"/>
      <c r="AL1894" s="12"/>
      <c r="AM1894" s="12"/>
      <c r="AN1894" s="12"/>
      <c r="AO1894" s="12"/>
      <c r="AP1894" s="12"/>
      <c r="AQ1894" s="13"/>
    </row>
    <row r="1895" spans="1:43" x14ac:dyDescent="0.25">
      <c r="A1895" s="12" t="s">
        <v>235</v>
      </c>
      <c r="B1895">
        <v>523677</v>
      </c>
      <c r="C1895">
        <v>47635</v>
      </c>
      <c r="G1895" s="12"/>
      <c r="H1895" s="12"/>
      <c r="I1895" s="12"/>
      <c r="J1895" s="12"/>
      <c r="K1895" s="12"/>
      <c r="L1895" s="12"/>
      <c r="M1895" s="12"/>
      <c r="N1895" s="12">
        <v>3.3537949993383345</v>
      </c>
      <c r="O1895" s="13"/>
      <c r="P1895" s="12" t="s">
        <v>235</v>
      </c>
      <c r="Q1895" s="12">
        <f t="shared" ref="Q1895:Q1899" si="1089">B1895*$N1895</f>
        <v>1756305.303868501</v>
      </c>
      <c r="R1895" s="12">
        <f t="shared" ref="R1895:R1899" si="1090">C1895*$N1895</f>
        <v>159758.02479348157</v>
      </c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3"/>
      <c r="AD1895" s="12" t="s">
        <v>235</v>
      </c>
      <c r="AE1895" s="12">
        <f t="shared" si="1086"/>
        <v>0.23033508518602305</v>
      </c>
      <c r="AF1895" s="12">
        <f t="shared" si="1087"/>
        <v>2.0951868771850221E-2</v>
      </c>
      <c r="AG1895" s="12"/>
      <c r="AH1895" s="12"/>
      <c r="AI1895" s="12"/>
      <c r="AJ1895" s="12"/>
      <c r="AK1895" s="12"/>
      <c r="AL1895" s="12"/>
      <c r="AM1895" s="12"/>
      <c r="AN1895" s="12"/>
      <c r="AO1895" s="12"/>
      <c r="AP1895" s="12"/>
      <c r="AQ1895" s="13"/>
    </row>
    <row r="1896" spans="1:43" x14ac:dyDescent="0.25">
      <c r="A1896" s="12" t="s">
        <v>236</v>
      </c>
      <c r="B1896">
        <v>645833</v>
      </c>
      <c r="C1896">
        <v>59789</v>
      </c>
      <c r="F1896">
        <v>14708</v>
      </c>
      <c r="G1896" s="12"/>
      <c r="H1896" s="12"/>
      <c r="I1896" s="12"/>
      <c r="J1896" s="12"/>
      <c r="K1896" s="12"/>
      <c r="L1896" s="12"/>
      <c r="M1896" s="12"/>
      <c r="N1896" s="12">
        <v>3.7705854651120836</v>
      </c>
      <c r="O1896" s="13"/>
      <c r="P1896" s="12" t="s">
        <v>236</v>
      </c>
      <c r="Q1896" s="12">
        <f t="shared" si="1089"/>
        <v>2435168.5226897323</v>
      </c>
      <c r="R1896" s="12">
        <f t="shared" si="1090"/>
        <v>225439.53437358636</v>
      </c>
      <c r="S1896" s="12"/>
      <c r="T1896" s="12"/>
      <c r="U1896" s="12">
        <f t="shared" ref="U1896:U1899" si="1091">F1896*$N1896</f>
        <v>55457.771020868524</v>
      </c>
      <c r="V1896" s="12"/>
      <c r="W1896" s="12"/>
      <c r="X1896" s="12"/>
      <c r="Y1896" s="12"/>
      <c r="Z1896" s="12"/>
      <c r="AA1896" s="12"/>
      <c r="AB1896" s="12"/>
      <c r="AC1896" s="13"/>
      <c r="AD1896" s="12" t="s">
        <v>236</v>
      </c>
      <c r="AE1896" s="12">
        <f t="shared" si="1086"/>
        <v>0.3193663128389993</v>
      </c>
      <c r="AF1896" s="12">
        <f t="shared" si="1087"/>
        <v>2.9565835871395437E-2</v>
      </c>
      <c r="AG1896" s="12"/>
      <c r="AH1896" s="12"/>
      <c r="AI1896" s="12">
        <f>U1896/$Q$1900</f>
        <v>7.2731491410875588E-3</v>
      </c>
      <c r="AJ1896" s="12"/>
      <c r="AK1896" s="12"/>
      <c r="AL1896" s="12"/>
      <c r="AM1896" s="12"/>
      <c r="AN1896" s="12"/>
      <c r="AO1896" s="12"/>
      <c r="AP1896" s="12"/>
      <c r="AQ1896" s="13"/>
    </row>
    <row r="1897" spans="1:43" x14ac:dyDescent="0.25">
      <c r="A1897" s="12" t="s">
        <v>237</v>
      </c>
      <c r="B1897">
        <v>457942</v>
      </c>
      <c r="C1897">
        <v>68966</v>
      </c>
      <c r="G1897" s="12"/>
      <c r="H1897" s="12"/>
      <c r="I1897" s="12"/>
      <c r="J1897" s="12"/>
      <c r="K1897" s="12"/>
      <c r="L1897" s="12"/>
      <c r="M1897" s="12"/>
      <c r="N1897" s="12">
        <v>10.154589962199262</v>
      </c>
      <c r="O1897" s="13"/>
      <c r="P1897" s="12" t="s">
        <v>237</v>
      </c>
      <c r="Q1897" s="12">
        <f t="shared" si="1089"/>
        <v>4650213.2364694541</v>
      </c>
      <c r="R1897" s="12">
        <f t="shared" si="1090"/>
        <v>700321.45133303432</v>
      </c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3"/>
      <c r="AD1897" s="12" t="s">
        <v>237</v>
      </c>
      <c r="AE1897" s="12">
        <f t="shared" si="1086"/>
        <v>0.60986393401882033</v>
      </c>
      <c r="AF1897" s="12">
        <f t="shared" si="1087"/>
        <v>9.1845421633180546E-2</v>
      </c>
      <c r="AG1897" s="12"/>
      <c r="AH1897" s="12"/>
      <c r="AI1897" s="12"/>
      <c r="AJ1897" s="12"/>
      <c r="AK1897" s="12"/>
      <c r="AL1897" s="12"/>
      <c r="AM1897" s="12"/>
      <c r="AN1897" s="12"/>
      <c r="AO1897" s="12"/>
      <c r="AP1897" s="12"/>
      <c r="AQ1897" s="13"/>
    </row>
    <row r="1898" spans="1:43" x14ac:dyDescent="0.25">
      <c r="A1898" s="12" t="s">
        <v>238</v>
      </c>
      <c r="B1898">
        <v>520382</v>
      </c>
      <c r="C1898">
        <v>74078</v>
      </c>
      <c r="G1898" s="12"/>
      <c r="H1898" s="12"/>
      <c r="I1898" s="12"/>
      <c r="J1898" s="12"/>
      <c r="K1898" s="12"/>
      <c r="L1898" s="12"/>
      <c r="M1898" s="12"/>
      <c r="N1898" s="12">
        <v>2.4585723137428261</v>
      </c>
      <c r="O1898" s="13"/>
      <c r="P1898" s="12" t="s">
        <v>238</v>
      </c>
      <c r="Q1898" s="12">
        <f t="shared" si="1089"/>
        <v>1279396.7777701193</v>
      </c>
      <c r="R1898" s="12">
        <f t="shared" si="1090"/>
        <v>182126.11985744108</v>
      </c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3"/>
      <c r="AD1898" s="12" t="s">
        <v>238</v>
      </c>
      <c r="AE1898" s="12">
        <f t="shared" si="1086"/>
        <v>0.16778971466140263</v>
      </c>
      <c r="AF1898" s="12">
        <f t="shared" si="1087"/>
        <v>2.3885388969425127E-2</v>
      </c>
      <c r="AG1898" s="12"/>
      <c r="AH1898" s="12"/>
      <c r="AI1898" s="12"/>
      <c r="AJ1898" s="12"/>
      <c r="AK1898" s="12"/>
      <c r="AL1898" s="12"/>
      <c r="AM1898" s="12"/>
      <c r="AN1898" s="12"/>
      <c r="AO1898" s="12"/>
      <c r="AP1898" s="12"/>
      <c r="AQ1898" s="13"/>
    </row>
    <row r="1899" spans="1:43" x14ac:dyDescent="0.25">
      <c r="A1899" s="12" t="s">
        <v>239</v>
      </c>
      <c r="B1899">
        <v>533331</v>
      </c>
      <c r="C1899">
        <v>59117</v>
      </c>
      <c r="F1899">
        <v>11043</v>
      </c>
      <c r="G1899" s="12"/>
      <c r="H1899" s="12"/>
      <c r="I1899" s="12"/>
      <c r="J1899" s="12"/>
      <c r="K1899" s="12"/>
      <c r="L1899" s="12"/>
      <c r="M1899" s="12"/>
      <c r="N1899" s="12">
        <v>5.7441821194253215</v>
      </c>
      <c r="O1899" s="13"/>
      <c r="P1899" s="12" t="s">
        <v>239</v>
      </c>
      <c r="Q1899" s="12">
        <f t="shared" si="1089"/>
        <v>3063550.3939352264</v>
      </c>
      <c r="R1899" s="12">
        <f t="shared" si="1090"/>
        <v>339578.81435406674</v>
      </c>
      <c r="S1899" s="12"/>
      <c r="T1899" s="12"/>
      <c r="U1899" s="12">
        <f t="shared" si="1091"/>
        <v>63433.003144813825</v>
      </c>
      <c r="V1899" s="12"/>
      <c r="W1899" s="12"/>
      <c r="X1899" s="12"/>
      <c r="Y1899" s="12"/>
      <c r="Z1899" s="12"/>
      <c r="AA1899" s="12"/>
      <c r="AB1899" s="12"/>
      <c r="AC1899" s="13"/>
      <c r="AD1899" s="12" t="s">
        <v>239</v>
      </c>
      <c r="AE1899" s="12">
        <f t="shared" si="1086"/>
        <v>0.40177703694481248</v>
      </c>
      <c r="AF1899" s="12">
        <f t="shared" si="1087"/>
        <v>4.4534919389771978E-2</v>
      </c>
      <c r="AG1899" s="12"/>
      <c r="AH1899" s="12"/>
      <c r="AI1899" s="12">
        <f>U1899/$Q$1900</f>
        <v>8.3190810565700549E-3</v>
      </c>
      <c r="AJ1899" s="12"/>
      <c r="AK1899" s="12"/>
      <c r="AL1899" s="12"/>
      <c r="AM1899" s="12"/>
      <c r="AN1899" s="12"/>
      <c r="AO1899" s="12"/>
      <c r="AP1899" s="12"/>
      <c r="AQ1899" s="13"/>
    </row>
    <row r="1900" spans="1:43" ht="15.75" x14ac:dyDescent="0.25">
      <c r="A1900" s="11" t="s">
        <v>240</v>
      </c>
      <c r="B1900" s="12">
        <f t="shared" ref="B1900:M1900" si="1092">AVERAGE(B1890:B1894)</f>
        <v>577407</v>
      </c>
      <c r="C1900" s="12">
        <f t="shared" si="1092"/>
        <v>62129.4</v>
      </c>
      <c r="D1900" s="12" t="e">
        <f t="shared" si="1092"/>
        <v>#DIV/0!</v>
      </c>
      <c r="E1900" s="12" t="e">
        <f t="shared" si="1092"/>
        <v>#DIV/0!</v>
      </c>
      <c r="F1900" s="12">
        <f t="shared" si="1092"/>
        <v>14360</v>
      </c>
      <c r="G1900" s="12" t="e">
        <f t="shared" si="1092"/>
        <v>#DIV/0!</v>
      </c>
      <c r="H1900" s="12" t="e">
        <f t="shared" si="1092"/>
        <v>#DIV/0!</v>
      </c>
      <c r="I1900" s="12" t="e">
        <f t="shared" si="1092"/>
        <v>#DIV/0!</v>
      </c>
      <c r="J1900" s="12" t="e">
        <f t="shared" si="1092"/>
        <v>#DIV/0!</v>
      </c>
      <c r="K1900" s="12" t="e">
        <f t="shared" si="1092"/>
        <v>#DIV/0!</v>
      </c>
      <c r="L1900" s="12" t="e">
        <f t="shared" si="1092"/>
        <v>#DIV/0!</v>
      </c>
      <c r="M1900" s="12" t="e">
        <f t="shared" si="1092"/>
        <v>#DIV/0!</v>
      </c>
      <c r="N1900" s="12"/>
      <c r="O1900" s="13"/>
      <c r="P1900" s="11" t="s">
        <v>240</v>
      </c>
      <c r="Q1900" s="12">
        <f>AVERAGE(Q1890:Q1894)</f>
        <v>7625001.2126900898</v>
      </c>
      <c r="R1900" s="12">
        <f>AVERAGE(R1890:R1894)</f>
        <v>1074423.8610106295</v>
      </c>
      <c r="S1900" s="12"/>
      <c r="T1900" s="12"/>
      <c r="U1900" s="12">
        <f>AVERAGE(U1890:U1894)</f>
        <v>260013.97318597813</v>
      </c>
      <c r="V1900" s="12"/>
      <c r="W1900" s="12"/>
      <c r="X1900" s="12"/>
      <c r="Y1900" s="12"/>
      <c r="Z1900" s="12"/>
      <c r="AA1900" s="12"/>
      <c r="AB1900" s="12"/>
      <c r="AC1900" s="13"/>
      <c r="AD1900" s="11" t="s">
        <v>240</v>
      </c>
      <c r="AE1900" s="12">
        <f>AVERAGE(AE1890:AE1894)</f>
        <v>1.0000000000000002</v>
      </c>
      <c r="AF1900" s="12">
        <f>AVERAGE(AF1890:AF1894)</f>
        <v>0.14090802493545759</v>
      </c>
      <c r="AG1900" s="12"/>
      <c r="AH1900" s="12"/>
      <c r="AI1900" s="12">
        <f>AVERAGE(AI1890:AI1894)</f>
        <v>3.4100187781379458E-2</v>
      </c>
      <c r="AJ1900" s="12"/>
      <c r="AK1900" s="12"/>
      <c r="AL1900" s="12"/>
      <c r="AM1900" s="12"/>
      <c r="AN1900" s="12"/>
      <c r="AO1900" s="12"/>
      <c r="AP1900" s="12"/>
      <c r="AQ1900" s="13"/>
    </row>
    <row r="1901" spans="1:43" ht="15.75" x14ac:dyDescent="0.25">
      <c r="A1901" s="11" t="s">
        <v>241</v>
      </c>
      <c r="B1901" s="12">
        <f>AVERAGE(B1895:B1899)</f>
        <v>536233</v>
      </c>
      <c r="C1901" s="12">
        <f t="shared" ref="C1901:M1901" si="1093">AVERAGE(C1895:C1899)</f>
        <v>61917</v>
      </c>
      <c r="D1901" s="12" t="e">
        <f t="shared" si="1093"/>
        <v>#DIV/0!</v>
      </c>
      <c r="E1901" s="12" t="e">
        <f t="shared" si="1093"/>
        <v>#DIV/0!</v>
      </c>
      <c r="F1901" s="12">
        <f t="shared" si="1093"/>
        <v>12875.5</v>
      </c>
      <c r="G1901" s="12" t="e">
        <f t="shared" si="1093"/>
        <v>#DIV/0!</v>
      </c>
      <c r="H1901" s="12" t="e">
        <f t="shared" si="1093"/>
        <v>#DIV/0!</v>
      </c>
      <c r="I1901" s="12" t="e">
        <f t="shared" si="1093"/>
        <v>#DIV/0!</v>
      </c>
      <c r="J1901" s="12" t="e">
        <f t="shared" si="1093"/>
        <v>#DIV/0!</v>
      </c>
      <c r="K1901" s="12" t="e">
        <f t="shared" si="1093"/>
        <v>#DIV/0!</v>
      </c>
      <c r="L1901" s="12" t="e">
        <f t="shared" si="1093"/>
        <v>#DIV/0!</v>
      </c>
      <c r="M1901" s="12" t="e">
        <f t="shared" si="1093"/>
        <v>#DIV/0!</v>
      </c>
      <c r="N1901" s="12"/>
      <c r="O1901" s="13"/>
      <c r="P1901" s="11" t="s">
        <v>241</v>
      </c>
      <c r="Q1901" s="12">
        <f>AVERAGE(Q1895:Q1899)</f>
        <v>2636926.8469466064</v>
      </c>
      <c r="R1901" s="12">
        <f t="shared" ref="R1901:U1901" si="1094">AVERAGE(R1895:R1899)</f>
        <v>321444.78894232202</v>
      </c>
      <c r="S1901" s="12"/>
      <c r="T1901" s="12"/>
      <c r="U1901" s="12">
        <f t="shared" si="1094"/>
        <v>59445.387082841175</v>
      </c>
      <c r="V1901" s="12"/>
      <c r="W1901" s="12"/>
      <c r="X1901" s="12"/>
      <c r="Y1901" s="12"/>
      <c r="Z1901" s="12"/>
      <c r="AA1901" s="12"/>
      <c r="AB1901" s="12"/>
      <c r="AC1901" s="13"/>
      <c r="AD1901" s="11" t="s">
        <v>241</v>
      </c>
      <c r="AE1901" s="12">
        <f>AVERAGE(AE1895:AE1899)</f>
        <v>0.34582641673001158</v>
      </c>
      <c r="AF1901" s="12">
        <f>AVERAGE(AF1895:AF1899)</f>
        <v>4.2156686927124667E-2</v>
      </c>
      <c r="AG1901" s="12"/>
      <c r="AH1901" s="12"/>
      <c r="AI1901" s="12">
        <f>AVERAGE(AI1895:AI1899)</f>
        <v>7.7961150988288073E-3</v>
      </c>
      <c r="AJ1901" s="12"/>
      <c r="AK1901" s="12"/>
      <c r="AL1901" s="12"/>
      <c r="AM1901" s="12"/>
      <c r="AN1901" s="12"/>
      <c r="AO1901" s="12"/>
      <c r="AP1901" s="12"/>
      <c r="AQ1901" s="13"/>
    </row>
    <row r="1902" spans="1:43" ht="15.75" x14ac:dyDescent="0.25">
      <c r="A1902" s="11"/>
      <c r="B1902" s="14"/>
      <c r="C1902" s="14"/>
      <c r="D1902" s="14"/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5"/>
      <c r="P1902" s="11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  <c r="AB1902" s="14"/>
      <c r="AC1902" s="15"/>
      <c r="AD1902" s="11" t="s">
        <v>242</v>
      </c>
      <c r="AE1902" s="14">
        <f t="shared" ref="AE1902:AP1902" si="1095">TTEST(AE1890:AE1894,AE1895:AE1899,1,2)</f>
        <v>0.16702125658842273</v>
      </c>
      <c r="AF1902" s="14">
        <f t="shared" si="1095"/>
        <v>0.18447887104865429</v>
      </c>
      <c r="AG1902" s="14" t="e">
        <f t="shared" si="1095"/>
        <v>#DIV/0!</v>
      </c>
      <c r="AH1902" s="14" t="e">
        <f t="shared" si="1095"/>
        <v>#DIV/0!</v>
      </c>
      <c r="AI1902" s="14">
        <f t="shared" si="1095"/>
        <v>0.27298692442720823</v>
      </c>
      <c r="AJ1902" s="14" t="e">
        <f t="shared" si="1095"/>
        <v>#DIV/0!</v>
      </c>
      <c r="AK1902" s="14" t="e">
        <f t="shared" si="1095"/>
        <v>#DIV/0!</v>
      </c>
      <c r="AL1902" s="14" t="e">
        <f t="shared" si="1095"/>
        <v>#DIV/0!</v>
      </c>
      <c r="AM1902" s="14" t="e">
        <f t="shared" si="1095"/>
        <v>#DIV/0!</v>
      </c>
      <c r="AN1902" s="14" t="e">
        <f t="shared" si="1095"/>
        <v>#DIV/0!</v>
      </c>
      <c r="AO1902" s="14" t="e">
        <f t="shared" si="1095"/>
        <v>#DIV/0!</v>
      </c>
      <c r="AP1902" s="14" t="e">
        <f t="shared" si="1095"/>
        <v>#DIV/0!</v>
      </c>
      <c r="AQ1902" s="15"/>
    </row>
    <row r="1903" spans="1:43" x14ac:dyDescent="0.25">
      <c r="A1903" s="13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</row>
    <row r="1904" spans="1:43" x14ac:dyDescent="0.25">
      <c r="A1904" s="13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</row>
    <row r="1905" spans="1:43" ht="15.75" x14ac:dyDescent="0.25">
      <c r="A1905" s="11" t="s">
        <v>216</v>
      </c>
      <c r="B1905" s="17" t="s">
        <v>137</v>
      </c>
      <c r="C1905" s="17"/>
      <c r="D1905" s="17"/>
      <c r="E1905" s="17"/>
      <c r="F1905" s="17"/>
      <c r="G1905" s="17"/>
      <c r="H1905" s="17"/>
      <c r="I1905" s="17"/>
      <c r="J1905" s="17"/>
      <c r="K1905" s="17"/>
      <c r="L1905" s="17"/>
      <c r="M1905" s="12"/>
      <c r="N1905" s="12"/>
      <c r="O1905" s="13"/>
      <c r="P1905" s="11" t="s">
        <v>217</v>
      </c>
      <c r="Q1905" s="17" t="str">
        <f>B1905</f>
        <v>Serine</v>
      </c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2"/>
      <c r="AC1905" s="13"/>
      <c r="AD1905" s="11" t="s">
        <v>214</v>
      </c>
      <c r="AE1905" s="17" t="str">
        <f>B1905</f>
        <v>Serine</v>
      </c>
      <c r="AF1905" s="17"/>
      <c r="AG1905" s="17"/>
      <c r="AH1905" s="17"/>
      <c r="AI1905" s="17"/>
      <c r="AJ1905" s="17"/>
      <c r="AK1905" s="17"/>
      <c r="AL1905" s="17"/>
      <c r="AM1905" s="17"/>
      <c r="AN1905" s="17"/>
      <c r="AO1905" s="17"/>
      <c r="AP1905" s="12"/>
      <c r="AQ1905" s="13"/>
    </row>
    <row r="1906" spans="1:43" x14ac:dyDescent="0.25">
      <c r="A1906" s="12"/>
      <c r="B1906" s="14" t="s">
        <v>218</v>
      </c>
      <c r="C1906" s="14" t="s">
        <v>219</v>
      </c>
      <c r="D1906" s="14" t="s">
        <v>220</v>
      </c>
      <c r="E1906" s="14" t="s">
        <v>221</v>
      </c>
      <c r="F1906" s="14" t="s">
        <v>222</v>
      </c>
      <c r="G1906" s="14" t="s">
        <v>223</v>
      </c>
      <c r="H1906" s="14" t="s">
        <v>224</v>
      </c>
      <c r="I1906" s="14" t="s">
        <v>225</v>
      </c>
      <c r="J1906" s="14" t="s">
        <v>226</v>
      </c>
      <c r="K1906" s="14" t="s">
        <v>227</v>
      </c>
      <c r="L1906" s="14" t="s">
        <v>228</v>
      </c>
      <c r="M1906" s="14" t="s">
        <v>229</v>
      </c>
      <c r="N1906" s="14" t="s">
        <v>213</v>
      </c>
      <c r="O1906" s="13"/>
      <c r="P1906" s="12"/>
      <c r="Q1906" s="14" t="s">
        <v>218</v>
      </c>
      <c r="R1906" s="14" t="s">
        <v>219</v>
      </c>
      <c r="S1906" s="14" t="s">
        <v>220</v>
      </c>
      <c r="T1906" s="14" t="s">
        <v>221</v>
      </c>
      <c r="U1906" s="14" t="s">
        <v>222</v>
      </c>
      <c r="V1906" s="14" t="s">
        <v>223</v>
      </c>
      <c r="W1906" s="14" t="s">
        <v>224</v>
      </c>
      <c r="X1906" s="14" t="s">
        <v>225</v>
      </c>
      <c r="Y1906" s="14" t="s">
        <v>226</v>
      </c>
      <c r="Z1906" s="14" t="s">
        <v>227</v>
      </c>
      <c r="AA1906" s="14" t="s">
        <v>228</v>
      </c>
      <c r="AB1906" s="14" t="s">
        <v>229</v>
      </c>
      <c r="AC1906" s="13"/>
      <c r="AD1906" s="12"/>
      <c r="AE1906" s="14" t="s">
        <v>218</v>
      </c>
      <c r="AF1906" s="14" t="s">
        <v>219</v>
      </c>
      <c r="AG1906" s="14" t="s">
        <v>220</v>
      </c>
      <c r="AH1906" s="14" t="s">
        <v>221</v>
      </c>
      <c r="AI1906" s="14" t="s">
        <v>222</v>
      </c>
      <c r="AJ1906" s="14" t="s">
        <v>223</v>
      </c>
      <c r="AK1906" s="14" t="s">
        <v>224</v>
      </c>
      <c r="AL1906" s="14" t="s">
        <v>225</v>
      </c>
      <c r="AM1906" s="14" t="s">
        <v>226</v>
      </c>
      <c r="AN1906" s="14" t="s">
        <v>227</v>
      </c>
      <c r="AO1906" s="14" t="s">
        <v>228</v>
      </c>
      <c r="AP1906" s="14" t="s">
        <v>229</v>
      </c>
      <c r="AQ1906" s="13"/>
    </row>
    <row r="1907" spans="1:43" x14ac:dyDescent="0.25">
      <c r="A1907" s="12" t="s">
        <v>230</v>
      </c>
      <c r="B1907">
        <v>1233938</v>
      </c>
      <c r="F1907" s="12"/>
      <c r="G1907" s="12"/>
      <c r="H1907" s="12"/>
      <c r="I1907" s="12"/>
      <c r="J1907" s="12"/>
      <c r="K1907" s="12"/>
      <c r="L1907" s="12"/>
      <c r="M1907" s="12"/>
      <c r="N1907" s="12">
        <v>3.6634621409977131</v>
      </c>
      <c r="O1907" s="13"/>
      <c r="P1907" s="12" t="s">
        <v>230</v>
      </c>
      <c r="Q1907" s="12">
        <f>B1907*$N1907</f>
        <v>4520485.147338436</v>
      </c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3"/>
      <c r="AD1907" s="12" t="s">
        <v>230</v>
      </c>
      <c r="AE1907" s="12">
        <f t="shared" ref="AE1907:AE1916" si="1096">Q1907/$Q$1917</f>
        <v>0.11061186879891913</v>
      </c>
      <c r="AF1907" s="12"/>
      <c r="AG1907" s="12"/>
      <c r="AH1907" s="12"/>
      <c r="AI1907" s="12"/>
      <c r="AJ1907" s="12"/>
      <c r="AK1907" s="12"/>
      <c r="AL1907" s="12"/>
      <c r="AM1907" s="12"/>
      <c r="AN1907" s="12"/>
      <c r="AO1907" s="12"/>
      <c r="AP1907" s="12"/>
      <c r="AQ1907" s="13"/>
    </row>
    <row r="1908" spans="1:43" x14ac:dyDescent="0.25">
      <c r="A1908" s="12" t="s">
        <v>231</v>
      </c>
      <c r="B1908">
        <v>3191502</v>
      </c>
      <c r="C1908">
        <v>11407</v>
      </c>
      <c r="F1908" s="12"/>
      <c r="G1908" s="12"/>
      <c r="H1908" s="12"/>
      <c r="I1908" s="12"/>
      <c r="J1908" s="12"/>
      <c r="K1908" s="12"/>
      <c r="L1908" s="12"/>
      <c r="M1908" s="12"/>
      <c r="N1908" s="12">
        <v>52.663271584675194</v>
      </c>
      <c r="O1908" s="13"/>
      <c r="P1908" s="12" t="s">
        <v>231</v>
      </c>
      <c r="Q1908" s="12">
        <f t="shared" ref="Q1908:Q1911" si="1097">B1908*$N1908</f>
        <v>168074936.58903405</v>
      </c>
      <c r="R1908" s="12">
        <f t="shared" ref="R1908:R1910" si="1098">C1908*$N1908</f>
        <v>600729.93896638998</v>
      </c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3"/>
      <c r="AD1908" s="12" t="s">
        <v>231</v>
      </c>
      <c r="AE1908" s="12">
        <f t="shared" si="1096"/>
        <v>4.112630000635864</v>
      </c>
      <c r="AF1908" s="12">
        <f>R1908/$Q$1917</f>
        <v>1.4699276521604344E-2</v>
      </c>
      <c r="AG1908" s="12"/>
      <c r="AH1908" s="12"/>
      <c r="AI1908" s="12"/>
      <c r="AJ1908" s="12"/>
      <c r="AK1908" s="12"/>
      <c r="AL1908" s="12"/>
      <c r="AM1908" s="12"/>
      <c r="AN1908" s="12"/>
      <c r="AO1908" s="12"/>
      <c r="AP1908" s="12"/>
      <c r="AQ1908" s="13"/>
    </row>
    <row r="1909" spans="1:43" x14ac:dyDescent="0.25">
      <c r="A1909" s="12" t="s">
        <v>232</v>
      </c>
      <c r="B1909">
        <v>1314271</v>
      </c>
      <c r="F1909" s="12"/>
      <c r="G1909" s="12"/>
      <c r="H1909" s="12"/>
      <c r="I1909" s="12"/>
      <c r="J1909" s="12"/>
      <c r="K1909" s="12"/>
      <c r="L1909" s="12"/>
      <c r="M1909" s="12"/>
      <c r="N1909" s="12">
        <v>5.27428246560173</v>
      </c>
      <c r="O1909" s="13"/>
      <c r="P1909" s="12" t="s">
        <v>232</v>
      </c>
      <c r="Q1909" s="12">
        <f t="shared" si="1097"/>
        <v>6931836.4903488513</v>
      </c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3"/>
      <c r="AD1909" s="12" t="s">
        <v>232</v>
      </c>
      <c r="AE1909" s="12">
        <f t="shared" si="1096"/>
        <v>0.16961528761077097</v>
      </c>
      <c r="AF1909" s="12"/>
      <c r="AG1909" s="12"/>
      <c r="AH1909" s="12"/>
      <c r="AI1909" s="12"/>
      <c r="AJ1909" s="12"/>
      <c r="AK1909" s="12"/>
      <c r="AL1909" s="12"/>
      <c r="AM1909" s="12"/>
      <c r="AN1909" s="12"/>
      <c r="AO1909" s="12"/>
      <c r="AP1909" s="12"/>
      <c r="AQ1909" s="13"/>
    </row>
    <row r="1910" spans="1:43" x14ac:dyDescent="0.25">
      <c r="A1910" s="12" t="s">
        <v>233</v>
      </c>
      <c r="B1910">
        <v>5510982</v>
      </c>
      <c r="C1910">
        <v>40604</v>
      </c>
      <c r="D1910">
        <v>18876</v>
      </c>
      <c r="F1910" s="12"/>
      <c r="G1910" s="12"/>
      <c r="H1910" s="12"/>
      <c r="I1910" s="12"/>
      <c r="J1910" s="12"/>
      <c r="K1910" s="12"/>
      <c r="L1910" s="12"/>
      <c r="M1910" s="12"/>
      <c r="N1910" s="12">
        <v>1</v>
      </c>
      <c r="O1910" s="13"/>
      <c r="P1910" s="12" t="s">
        <v>233</v>
      </c>
      <c r="Q1910" s="12">
        <f t="shared" si="1097"/>
        <v>5510982</v>
      </c>
      <c r="R1910" s="12">
        <f t="shared" si="1098"/>
        <v>40604</v>
      </c>
      <c r="S1910" s="12">
        <f t="shared" ref="S1910" si="1099">D1910*$N1910</f>
        <v>18876</v>
      </c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3"/>
      <c r="AD1910" s="12" t="s">
        <v>233</v>
      </c>
      <c r="AE1910" s="12">
        <f t="shared" si="1096"/>
        <v>0.13484836208257703</v>
      </c>
      <c r="AF1910" s="12">
        <f>R1910/$Q$1917</f>
        <v>9.9354033346524392E-4</v>
      </c>
      <c r="AG1910" s="12">
        <f>S1910/$Q$1917</f>
        <v>4.6187733559476766E-4</v>
      </c>
      <c r="AH1910" s="12"/>
      <c r="AI1910" s="12"/>
      <c r="AJ1910" s="12"/>
      <c r="AK1910" s="12"/>
      <c r="AL1910" s="12"/>
      <c r="AM1910" s="12"/>
      <c r="AN1910" s="12"/>
      <c r="AO1910" s="12"/>
      <c r="AP1910" s="12"/>
      <c r="AQ1910" s="13"/>
    </row>
    <row r="1911" spans="1:43" x14ac:dyDescent="0.25">
      <c r="A1911" s="12" t="s">
        <v>234</v>
      </c>
      <c r="B1911">
        <v>2050474</v>
      </c>
      <c r="F1911" s="12"/>
      <c r="G1911" s="12"/>
      <c r="H1911" s="12"/>
      <c r="I1911" s="12"/>
      <c r="J1911" s="12"/>
      <c r="K1911" s="12"/>
      <c r="L1911" s="12"/>
      <c r="M1911" s="12"/>
      <c r="N1911" s="12">
        <v>9.4133004498598787</v>
      </c>
      <c r="O1911" s="13"/>
      <c r="P1911" s="12" t="s">
        <v>234</v>
      </c>
      <c r="Q1911" s="12">
        <f t="shared" si="1097"/>
        <v>19301727.826625984</v>
      </c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3"/>
      <c r="AD1911" s="12" t="s">
        <v>234</v>
      </c>
      <c r="AE1911" s="12">
        <f t="shared" si="1096"/>
        <v>0.47229448087186876</v>
      </c>
      <c r="AF1911" s="12"/>
      <c r="AG1911" s="12"/>
      <c r="AH1911" s="12"/>
      <c r="AI1911" s="12"/>
      <c r="AJ1911" s="12"/>
      <c r="AK1911" s="12"/>
      <c r="AL1911" s="12"/>
      <c r="AM1911" s="12"/>
      <c r="AN1911" s="12"/>
      <c r="AO1911" s="12"/>
      <c r="AP1911" s="12"/>
      <c r="AQ1911" s="13"/>
    </row>
    <row r="1912" spans="1:43" x14ac:dyDescent="0.25">
      <c r="A1912" s="12" t="s">
        <v>235</v>
      </c>
      <c r="B1912">
        <v>7783971</v>
      </c>
      <c r="C1912">
        <v>47418</v>
      </c>
      <c r="F1912" s="12"/>
      <c r="G1912" s="12"/>
      <c r="H1912" s="12"/>
      <c r="I1912" s="12"/>
      <c r="J1912" s="12"/>
      <c r="K1912" s="12"/>
      <c r="L1912" s="12"/>
      <c r="M1912" s="12"/>
      <c r="N1912" s="12">
        <v>3.3537949993383345</v>
      </c>
      <c r="O1912" s="13"/>
      <c r="P1912" s="12" t="s">
        <v>235</v>
      </c>
      <c r="Q1912" s="12">
        <f t="shared" ref="Q1912:Q1916" si="1100">B1912*$N1912</f>
        <v>26105843.014794614</v>
      </c>
      <c r="R1912" s="12">
        <f t="shared" ref="R1912:R1915" si="1101">C1912*$N1912</f>
        <v>159030.25127862513</v>
      </c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3"/>
      <c r="AD1912" s="12" t="s">
        <v>235</v>
      </c>
      <c r="AE1912" s="12">
        <f t="shared" si="1096"/>
        <v>0.63878455261329803</v>
      </c>
      <c r="AF1912" s="12">
        <f>R1912/$Q$1917</f>
        <v>3.891315360221327E-3</v>
      </c>
      <c r="AG1912" s="12"/>
      <c r="AH1912" s="12"/>
      <c r="AI1912" s="12"/>
      <c r="AJ1912" s="12"/>
      <c r="AK1912" s="12"/>
      <c r="AL1912" s="12"/>
      <c r="AM1912" s="12"/>
      <c r="AN1912" s="12"/>
      <c r="AO1912" s="12"/>
      <c r="AP1912" s="12"/>
      <c r="AQ1912" s="13"/>
    </row>
    <row r="1913" spans="1:43" x14ac:dyDescent="0.25">
      <c r="A1913" s="12" t="s">
        <v>236</v>
      </c>
      <c r="B1913">
        <v>1395429</v>
      </c>
      <c r="F1913" s="12"/>
      <c r="G1913" s="12"/>
      <c r="H1913" s="12"/>
      <c r="I1913" s="12"/>
      <c r="J1913" s="12"/>
      <c r="K1913" s="12"/>
      <c r="L1913" s="12"/>
      <c r="M1913" s="12"/>
      <c r="N1913" s="12">
        <v>3.7705854651120836</v>
      </c>
      <c r="O1913" s="13"/>
      <c r="P1913" s="12" t="s">
        <v>236</v>
      </c>
      <c r="Q1913" s="12">
        <f t="shared" si="1100"/>
        <v>5261584.3049958898</v>
      </c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3"/>
      <c r="AD1913" s="12" t="s">
        <v>236</v>
      </c>
      <c r="AE1913" s="12">
        <f t="shared" si="1096"/>
        <v>0.12874584338836348</v>
      </c>
      <c r="AF1913" s="12"/>
      <c r="AG1913" s="12"/>
      <c r="AH1913" s="12"/>
      <c r="AI1913" s="12"/>
      <c r="AJ1913" s="12"/>
      <c r="AK1913" s="12"/>
      <c r="AL1913" s="12"/>
      <c r="AM1913" s="12"/>
      <c r="AN1913" s="12"/>
      <c r="AO1913" s="12"/>
      <c r="AP1913" s="12"/>
      <c r="AQ1913" s="13"/>
    </row>
    <row r="1914" spans="1:43" x14ac:dyDescent="0.25">
      <c r="A1914" s="12" t="s">
        <v>237</v>
      </c>
      <c r="B1914">
        <v>1258577</v>
      </c>
      <c r="D1914">
        <v>23739</v>
      </c>
      <c r="F1914" s="12"/>
      <c r="G1914" s="12"/>
      <c r="H1914" s="12"/>
      <c r="I1914" s="12"/>
      <c r="J1914" s="12"/>
      <c r="K1914" s="12"/>
      <c r="L1914" s="12"/>
      <c r="M1914" s="12"/>
      <c r="N1914" s="12">
        <v>10.154589962199262</v>
      </c>
      <c r="O1914" s="13"/>
      <c r="P1914" s="12" t="s">
        <v>237</v>
      </c>
      <c r="Q1914" s="12">
        <f t="shared" si="1100"/>
        <v>12780333.37085486</v>
      </c>
      <c r="R1914" s="12"/>
      <c r="S1914" s="12">
        <f t="shared" ref="S1914:S1916" si="1102">D1914*$N1914</f>
        <v>241059.81111264828</v>
      </c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3"/>
      <c r="AD1914" s="12" t="s">
        <v>237</v>
      </c>
      <c r="AE1914" s="12">
        <f t="shared" si="1096"/>
        <v>0.31272231009447649</v>
      </c>
      <c r="AF1914" s="12"/>
      <c r="AG1914" s="12">
        <f>S1914/$Q$1917</f>
        <v>5.8984987961267195E-3</v>
      </c>
      <c r="AH1914" s="12"/>
      <c r="AI1914" s="12"/>
      <c r="AJ1914" s="12"/>
      <c r="AK1914" s="12"/>
      <c r="AL1914" s="12"/>
      <c r="AM1914" s="12"/>
      <c r="AN1914" s="12"/>
      <c r="AO1914" s="12"/>
      <c r="AP1914" s="12"/>
      <c r="AQ1914" s="13"/>
    </row>
    <row r="1915" spans="1:43" x14ac:dyDescent="0.25">
      <c r="A1915" s="12" t="s">
        <v>238</v>
      </c>
      <c r="B1915">
        <v>3951647</v>
      </c>
      <c r="C1915">
        <v>25130</v>
      </c>
      <c r="F1915" s="12"/>
      <c r="G1915" s="12"/>
      <c r="H1915" s="12"/>
      <c r="I1915" s="12"/>
      <c r="J1915" s="12"/>
      <c r="K1915" s="12"/>
      <c r="L1915" s="12"/>
      <c r="M1915" s="12"/>
      <c r="N1915" s="12">
        <v>2.4585723137428261</v>
      </c>
      <c r="O1915" s="13"/>
      <c r="P1915" s="12" t="s">
        <v>238</v>
      </c>
      <c r="Q1915" s="12">
        <f t="shared" si="1100"/>
        <v>9715409.9078848977</v>
      </c>
      <c r="R1915" s="12">
        <f t="shared" si="1101"/>
        <v>61783.922244357222</v>
      </c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3"/>
      <c r="AD1915" s="12" t="s">
        <v>238</v>
      </c>
      <c r="AE1915" s="12">
        <f t="shared" si="1096"/>
        <v>0.23772661805810996</v>
      </c>
      <c r="AF1915" s="12">
        <f>R1915/$Q$1917</f>
        <v>1.5117924024591022E-3</v>
      </c>
      <c r="AG1915" s="12"/>
      <c r="AH1915" s="12"/>
      <c r="AI1915" s="12"/>
      <c r="AJ1915" s="12"/>
      <c r="AK1915" s="12"/>
      <c r="AL1915" s="12"/>
      <c r="AM1915" s="12"/>
      <c r="AN1915" s="12"/>
      <c r="AO1915" s="12"/>
      <c r="AP1915" s="12"/>
      <c r="AQ1915" s="13"/>
    </row>
    <row r="1916" spans="1:43" x14ac:dyDescent="0.25">
      <c r="A1916" s="12" t="s">
        <v>239</v>
      </c>
      <c r="B1916">
        <v>1100628</v>
      </c>
      <c r="D1916">
        <v>27660</v>
      </c>
      <c r="F1916" s="12"/>
      <c r="G1916" s="12"/>
      <c r="H1916" s="12"/>
      <c r="I1916" s="12"/>
      <c r="J1916" s="12"/>
      <c r="K1916" s="12"/>
      <c r="L1916" s="12"/>
      <c r="M1916" s="12"/>
      <c r="N1916" s="12">
        <v>5.7441821194253215</v>
      </c>
      <c r="O1916" s="13"/>
      <c r="P1916" s="12" t="s">
        <v>239</v>
      </c>
      <c r="Q1916" s="12">
        <f t="shared" si="1100"/>
        <v>6322207.6777388528</v>
      </c>
      <c r="R1916" s="12"/>
      <c r="S1916" s="12">
        <f t="shared" si="1102"/>
        <v>158884.07742330441</v>
      </c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3"/>
      <c r="AD1916" s="12" t="s">
        <v>239</v>
      </c>
      <c r="AE1916" s="12">
        <f t="shared" si="1096"/>
        <v>0.15469826431822445</v>
      </c>
      <c r="AF1916" s="12"/>
      <c r="AG1916" s="12">
        <f>S1916/$Q$1917</f>
        <v>3.8877386283486235E-3</v>
      </c>
      <c r="AH1916" s="12"/>
      <c r="AI1916" s="12"/>
      <c r="AJ1916" s="12"/>
      <c r="AK1916" s="12"/>
      <c r="AL1916" s="12"/>
      <c r="AM1916" s="12"/>
      <c r="AN1916" s="12"/>
      <c r="AO1916" s="12"/>
      <c r="AP1916" s="12"/>
      <c r="AQ1916" s="13"/>
    </row>
    <row r="1917" spans="1:43" ht="15.75" x14ac:dyDescent="0.25">
      <c r="A1917" s="11" t="s">
        <v>240</v>
      </c>
      <c r="B1917" s="12">
        <f t="shared" ref="B1917:M1917" si="1103">AVERAGE(B1907:B1911)</f>
        <v>2660233.4</v>
      </c>
      <c r="C1917" s="12">
        <f t="shared" si="1103"/>
        <v>26005.5</v>
      </c>
      <c r="D1917" s="12">
        <f t="shared" si="1103"/>
        <v>18876</v>
      </c>
      <c r="E1917" s="12" t="e">
        <f t="shared" si="1103"/>
        <v>#DIV/0!</v>
      </c>
      <c r="F1917" s="12" t="e">
        <f t="shared" si="1103"/>
        <v>#DIV/0!</v>
      </c>
      <c r="G1917" s="12" t="e">
        <f t="shared" si="1103"/>
        <v>#DIV/0!</v>
      </c>
      <c r="H1917" s="12" t="e">
        <f t="shared" si="1103"/>
        <v>#DIV/0!</v>
      </c>
      <c r="I1917" s="12" t="e">
        <f t="shared" si="1103"/>
        <v>#DIV/0!</v>
      </c>
      <c r="J1917" s="12" t="e">
        <f t="shared" si="1103"/>
        <v>#DIV/0!</v>
      </c>
      <c r="K1917" s="12" t="e">
        <f t="shared" si="1103"/>
        <v>#DIV/0!</v>
      </c>
      <c r="L1917" s="12" t="e">
        <f t="shared" si="1103"/>
        <v>#DIV/0!</v>
      </c>
      <c r="M1917" s="12" t="e">
        <f t="shared" si="1103"/>
        <v>#DIV/0!</v>
      </c>
      <c r="N1917" s="12"/>
      <c r="O1917" s="13"/>
      <c r="P1917" s="11" t="s">
        <v>240</v>
      </c>
      <c r="Q1917" s="12">
        <f>AVERAGE(Q1907:Q1911)</f>
        <v>40867993.610669464</v>
      </c>
      <c r="R1917" s="12">
        <f>AVERAGE(R1907:R1911)</f>
        <v>320666.96948319499</v>
      </c>
      <c r="S1917" s="12">
        <f>AVERAGE(S1907:S1911)</f>
        <v>18876</v>
      </c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3"/>
      <c r="AD1917" s="11" t="s">
        <v>240</v>
      </c>
      <c r="AE1917" s="12">
        <f>AVERAGE(AE1907:AE1911)</f>
        <v>1</v>
      </c>
      <c r="AF1917" s="12">
        <f>AVERAGE(AF1907:AF1911)</f>
        <v>7.8464084275347932E-3</v>
      </c>
      <c r="AG1917" s="12">
        <f>AVERAGE(AG1907:AG1911)</f>
        <v>4.6187733559476766E-4</v>
      </c>
      <c r="AH1917" s="12"/>
      <c r="AI1917" s="12"/>
      <c r="AJ1917" s="12"/>
      <c r="AK1917" s="12"/>
      <c r="AL1917" s="12"/>
      <c r="AM1917" s="12"/>
      <c r="AN1917" s="12"/>
      <c r="AO1917" s="12"/>
      <c r="AP1917" s="12"/>
      <c r="AQ1917" s="13"/>
    </row>
    <row r="1918" spans="1:43" ht="15.75" x14ac:dyDescent="0.25">
      <c r="A1918" s="11" t="s">
        <v>241</v>
      </c>
      <c r="B1918" s="12">
        <f>AVERAGE(B1912:B1916)</f>
        <v>3098050.4</v>
      </c>
      <c r="C1918" s="12">
        <f t="shared" ref="C1918:M1918" si="1104">AVERAGE(C1912:C1916)</f>
        <v>36274</v>
      </c>
      <c r="D1918" s="12">
        <f t="shared" si="1104"/>
        <v>25699.5</v>
      </c>
      <c r="E1918" s="12" t="e">
        <f t="shared" si="1104"/>
        <v>#DIV/0!</v>
      </c>
      <c r="F1918" s="12" t="e">
        <f t="shared" si="1104"/>
        <v>#DIV/0!</v>
      </c>
      <c r="G1918" s="12" t="e">
        <f t="shared" si="1104"/>
        <v>#DIV/0!</v>
      </c>
      <c r="H1918" s="12" t="e">
        <f t="shared" si="1104"/>
        <v>#DIV/0!</v>
      </c>
      <c r="I1918" s="12" t="e">
        <f t="shared" si="1104"/>
        <v>#DIV/0!</v>
      </c>
      <c r="J1918" s="12" t="e">
        <f t="shared" si="1104"/>
        <v>#DIV/0!</v>
      </c>
      <c r="K1918" s="12" t="e">
        <f t="shared" si="1104"/>
        <v>#DIV/0!</v>
      </c>
      <c r="L1918" s="12" t="e">
        <f t="shared" si="1104"/>
        <v>#DIV/0!</v>
      </c>
      <c r="M1918" s="12" t="e">
        <f t="shared" si="1104"/>
        <v>#DIV/0!</v>
      </c>
      <c r="N1918" s="12"/>
      <c r="O1918" s="13"/>
      <c r="P1918" s="11" t="s">
        <v>241</v>
      </c>
      <c r="Q1918" s="12">
        <f>AVERAGE(Q1912:Q1916)</f>
        <v>12037075.655253824</v>
      </c>
      <c r="R1918" s="12">
        <f t="shared" ref="R1918:S1918" si="1105">AVERAGE(R1912:R1916)</f>
        <v>110407.08676149117</v>
      </c>
      <c r="S1918" s="12">
        <f t="shared" si="1105"/>
        <v>199971.94426797633</v>
      </c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3"/>
      <c r="AD1918" s="11" t="s">
        <v>241</v>
      </c>
      <c r="AE1918" s="12">
        <f>AVERAGE(AE1912:AE1916)</f>
        <v>0.29453551769449449</v>
      </c>
      <c r="AF1918" s="12">
        <f>AVERAGE(AF1912:AF1916)</f>
        <v>2.7015538813402146E-3</v>
      </c>
      <c r="AG1918" s="12">
        <f>AVERAGE(AG1912:AG1916)</f>
        <v>4.8931187122376717E-3</v>
      </c>
      <c r="AH1918" s="12"/>
      <c r="AI1918" s="12"/>
      <c r="AJ1918" s="12"/>
      <c r="AK1918" s="12"/>
      <c r="AL1918" s="12"/>
      <c r="AM1918" s="12"/>
      <c r="AN1918" s="12"/>
      <c r="AO1918" s="12"/>
      <c r="AP1918" s="12"/>
      <c r="AQ1918" s="13"/>
    </row>
    <row r="1919" spans="1:43" ht="15.75" x14ac:dyDescent="0.25">
      <c r="A1919" s="11"/>
      <c r="B1919" s="14"/>
      <c r="C1919" s="14"/>
      <c r="D1919" s="14"/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5"/>
      <c r="P1919" s="11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  <c r="AB1919" s="14"/>
      <c r="AC1919" s="15"/>
      <c r="AD1919" s="11" t="s">
        <v>242</v>
      </c>
      <c r="AE1919" s="14">
        <f t="shared" ref="AE1919:AP1919" si="1106">TTEST(AE1907:AE1911,AE1912:AE1916,1,2)</f>
        <v>0.19790329454187106</v>
      </c>
      <c r="AF1919" s="14">
        <f t="shared" si="1106"/>
        <v>0.26826314427814485</v>
      </c>
      <c r="AG1919" s="14" t="e">
        <f t="shared" si="1106"/>
        <v>#DIV/0!</v>
      </c>
      <c r="AH1919" s="14" t="e">
        <f t="shared" si="1106"/>
        <v>#DIV/0!</v>
      </c>
      <c r="AI1919" s="14" t="e">
        <f t="shared" si="1106"/>
        <v>#DIV/0!</v>
      </c>
      <c r="AJ1919" s="14" t="e">
        <f t="shared" si="1106"/>
        <v>#DIV/0!</v>
      </c>
      <c r="AK1919" s="14" t="e">
        <f t="shared" si="1106"/>
        <v>#DIV/0!</v>
      </c>
      <c r="AL1919" s="14" t="e">
        <f t="shared" si="1106"/>
        <v>#DIV/0!</v>
      </c>
      <c r="AM1919" s="14" t="e">
        <f t="shared" si="1106"/>
        <v>#DIV/0!</v>
      </c>
      <c r="AN1919" s="14" t="e">
        <f t="shared" si="1106"/>
        <v>#DIV/0!</v>
      </c>
      <c r="AO1919" s="14" t="e">
        <f t="shared" si="1106"/>
        <v>#DIV/0!</v>
      </c>
      <c r="AP1919" s="14" t="e">
        <f t="shared" si="1106"/>
        <v>#DIV/0!</v>
      </c>
      <c r="AQ1919" s="15"/>
    </row>
    <row r="1920" spans="1:43" x14ac:dyDescent="0.25">
      <c r="A1920" s="13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</row>
    <row r="1921" spans="1:43" x14ac:dyDescent="0.25">
      <c r="A1921" s="13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</row>
    <row r="1922" spans="1:43" ht="15.75" x14ac:dyDescent="0.25">
      <c r="A1922" s="11" t="s">
        <v>216</v>
      </c>
      <c r="B1922" s="17" t="s">
        <v>116</v>
      </c>
      <c r="C1922" s="17"/>
      <c r="D1922" s="17"/>
      <c r="E1922" s="17"/>
      <c r="F1922" s="17"/>
      <c r="G1922" s="17"/>
      <c r="H1922" s="17"/>
      <c r="I1922" s="17"/>
      <c r="J1922" s="17"/>
      <c r="K1922" s="17"/>
      <c r="L1922" s="17"/>
      <c r="M1922" s="12"/>
      <c r="N1922" s="12"/>
      <c r="O1922" s="13"/>
      <c r="P1922" s="11" t="s">
        <v>217</v>
      </c>
      <c r="Q1922" s="17" t="str">
        <f>B1922</f>
        <v>Spermidine</v>
      </c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2"/>
      <c r="AC1922" s="13"/>
      <c r="AD1922" s="11" t="s">
        <v>214</v>
      </c>
      <c r="AE1922" s="17" t="str">
        <f>B1922</f>
        <v>Spermidine</v>
      </c>
      <c r="AF1922" s="17"/>
      <c r="AG1922" s="17"/>
      <c r="AH1922" s="17"/>
      <c r="AI1922" s="17"/>
      <c r="AJ1922" s="17"/>
      <c r="AK1922" s="17"/>
      <c r="AL1922" s="17"/>
      <c r="AM1922" s="17"/>
      <c r="AN1922" s="17"/>
      <c r="AO1922" s="17"/>
      <c r="AP1922" s="12"/>
      <c r="AQ1922" s="13"/>
    </row>
    <row r="1923" spans="1:43" x14ac:dyDescent="0.25">
      <c r="A1923" s="12"/>
      <c r="B1923" s="14" t="s">
        <v>218</v>
      </c>
      <c r="C1923" s="14" t="s">
        <v>219</v>
      </c>
      <c r="D1923" s="14" t="s">
        <v>220</v>
      </c>
      <c r="E1923" s="14" t="s">
        <v>221</v>
      </c>
      <c r="F1923" s="14" t="s">
        <v>222</v>
      </c>
      <c r="G1923" s="14" t="s">
        <v>223</v>
      </c>
      <c r="H1923" s="14" t="s">
        <v>224</v>
      </c>
      <c r="I1923" s="14" t="s">
        <v>225</v>
      </c>
      <c r="J1923" s="14" t="s">
        <v>226</v>
      </c>
      <c r="K1923" s="14" t="s">
        <v>227</v>
      </c>
      <c r="L1923" s="14" t="s">
        <v>228</v>
      </c>
      <c r="M1923" s="14" t="s">
        <v>229</v>
      </c>
      <c r="N1923" s="14" t="s">
        <v>213</v>
      </c>
      <c r="O1923" s="13"/>
      <c r="P1923" s="12"/>
      <c r="Q1923" s="14" t="s">
        <v>218</v>
      </c>
      <c r="R1923" s="14" t="s">
        <v>219</v>
      </c>
      <c r="S1923" s="14" t="s">
        <v>220</v>
      </c>
      <c r="T1923" s="14" t="s">
        <v>221</v>
      </c>
      <c r="U1923" s="14" t="s">
        <v>222</v>
      </c>
      <c r="V1923" s="14" t="s">
        <v>223</v>
      </c>
      <c r="W1923" s="14" t="s">
        <v>224</v>
      </c>
      <c r="X1923" s="14" t="s">
        <v>225</v>
      </c>
      <c r="Y1923" s="14" t="s">
        <v>226</v>
      </c>
      <c r="Z1923" s="14" t="s">
        <v>227</v>
      </c>
      <c r="AA1923" s="14" t="s">
        <v>228</v>
      </c>
      <c r="AB1923" s="14" t="s">
        <v>229</v>
      </c>
      <c r="AC1923" s="13"/>
      <c r="AD1923" s="12"/>
      <c r="AE1923" s="14" t="s">
        <v>218</v>
      </c>
      <c r="AF1923" s="14" t="s">
        <v>219</v>
      </c>
      <c r="AG1923" s="14" t="s">
        <v>220</v>
      </c>
      <c r="AH1923" s="14" t="s">
        <v>221</v>
      </c>
      <c r="AI1923" s="14" t="s">
        <v>222</v>
      </c>
      <c r="AJ1923" s="14" t="s">
        <v>223</v>
      </c>
      <c r="AK1923" s="14" t="s">
        <v>224</v>
      </c>
      <c r="AL1923" s="14" t="s">
        <v>225</v>
      </c>
      <c r="AM1923" s="14" t="s">
        <v>226</v>
      </c>
      <c r="AN1923" s="14" t="s">
        <v>227</v>
      </c>
      <c r="AO1923" s="14" t="s">
        <v>228</v>
      </c>
      <c r="AP1923" s="14" t="s">
        <v>229</v>
      </c>
      <c r="AQ1923" s="13"/>
    </row>
    <row r="1924" spans="1:43" x14ac:dyDescent="0.25">
      <c r="A1924" s="12" t="s">
        <v>230</v>
      </c>
      <c r="F1924" s="12"/>
      <c r="G1924" s="12"/>
      <c r="H1924" s="12"/>
      <c r="I1924" s="12"/>
      <c r="J1924" s="12"/>
      <c r="K1924" s="12"/>
      <c r="L1924" s="12"/>
      <c r="M1924" s="12"/>
      <c r="N1924" s="12">
        <v>3.6634621409977131</v>
      </c>
      <c r="O1924" s="13"/>
      <c r="P1924" s="12" t="s">
        <v>230</v>
      </c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3"/>
      <c r="AD1924" s="12" t="s">
        <v>230</v>
      </c>
      <c r="AE1924" s="12"/>
      <c r="AF1924" s="12"/>
      <c r="AG1924" s="12"/>
      <c r="AH1924" s="12"/>
      <c r="AI1924" s="12"/>
      <c r="AJ1924" s="12"/>
      <c r="AK1924" s="12"/>
      <c r="AL1924" s="12"/>
      <c r="AM1924" s="12"/>
      <c r="AN1924" s="12"/>
      <c r="AO1924" s="12"/>
      <c r="AP1924" s="12"/>
      <c r="AQ1924" s="13"/>
    </row>
    <row r="1925" spans="1:43" x14ac:dyDescent="0.25">
      <c r="A1925" s="12" t="s">
        <v>231</v>
      </c>
      <c r="B1925">
        <v>453447</v>
      </c>
      <c r="C1925">
        <v>12280</v>
      </c>
      <c r="F1925" s="12"/>
      <c r="G1925" s="12"/>
      <c r="H1925" s="12"/>
      <c r="I1925" s="12"/>
      <c r="J1925" s="12"/>
      <c r="K1925" s="12"/>
      <c r="L1925" s="12"/>
      <c r="M1925" s="12"/>
      <c r="N1925" s="12">
        <v>52.663271584675194</v>
      </c>
      <c r="O1925" s="13"/>
      <c r="P1925" s="12" t="s">
        <v>231</v>
      </c>
      <c r="Q1925" s="12">
        <f t="shared" ref="Q1925:Q1928" si="1107">B1925*$N1925</f>
        <v>23880002.510256212</v>
      </c>
      <c r="R1925" s="12">
        <f t="shared" ref="R1925:R1928" si="1108">C1925*$N1925</f>
        <v>646704.97505981138</v>
      </c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3"/>
      <c r="AD1925" s="12" t="s">
        <v>231</v>
      </c>
      <c r="AE1925" s="12">
        <f t="shared" ref="AE1925:AF1929" si="1109">Q1925/$Q$1934</f>
        <v>2.54032192664048</v>
      </c>
      <c r="AF1925" s="12">
        <f t="shared" si="1109"/>
        <v>6.8795588589504603E-2</v>
      </c>
      <c r="AG1925" s="12"/>
      <c r="AH1925" s="12"/>
      <c r="AI1925" s="12"/>
      <c r="AJ1925" s="12"/>
      <c r="AK1925" s="12"/>
      <c r="AL1925" s="12"/>
      <c r="AM1925" s="12"/>
      <c r="AN1925" s="12"/>
      <c r="AO1925" s="12"/>
      <c r="AP1925" s="12"/>
      <c r="AQ1925" s="13"/>
    </row>
    <row r="1926" spans="1:43" x14ac:dyDescent="0.25">
      <c r="A1926" s="12" t="s">
        <v>232</v>
      </c>
      <c r="B1926">
        <v>923481</v>
      </c>
      <c r="C1926">
        <v>31751</v>
      </c>
      <c r="F1926" s="12"/>
      <c r="G1926" s="12"/>
      <c r="H1926" s="12"/>
      <c r="I1926" s="12"/>
      <c r="J1926" s="12"/>
      <c r="K1926" s="12"/>
      <c r="L1926" s="12"/>
      <c r="M1926" s="12"/>
      <c r="N1926" s="12">
        <v>5.27428246560173</v>
      </c>
      <c r="O1926" s="13"/>
      <c r="P1926" s="12" t="s">
        <v>232</v>
      </c>
      <c r="Q1926" s="12">
        <f t="shared" si="1107"/>
        <v>4870699.6456163516</v>
      </c>
      <c r="R1926" s="12">
        <f t="shared" si="1108"/>
        <v>167463.74256532054</v>
      </c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3"/>
      <c r="AD1926" s="12" t="s">
        <v>232</v>
      </c>
      <c r="AE1926" s="12">
        <f t="shared" si="1109"/>
        <v>0.51813835038438949</v>
      </c>
      <c r="AF1926" s="12">
        <f t="shared" si="1109"/>
        <v>1.7814563334876136E-2</v>
      </c>
      <c r="AG1926" s="12"/>
      <c r="AH1926" s="12"/>
      <c r="AI1926" s="12"/>
      <c r="AJ1926" s="12"/>
      <c r="AK1926" s="12"/>
      <c r="AL1926" s="12"/>
      <c r="AM1926" s="12"/>
      <c r="AN1926" s="12"/>
      <c r="AO1926" s="12"/>
      <c r="AP1926" s="12"/>
      <c r="AQ1926" s="13"/>
    </row>
    <row r="1927" spans="1:43" x14ac:dyDescent="0.25">
      <c r="A1927" s="12" t="s">
        <v>233</v>
      </c>
      <c r="B1927">
        <v>955759</v>
      </c>
      <c r="C1927">
        <v>49270</v>
      </c>
      <c r="F1927" s="12"/>
      <c r="G1927" s="12"/>
      <c r="H1927" s="12"/>
      <c r="I1927" s="12"/>
      <c r="J1927" s="12"/>
      <c r="K1927" s="12"/>
      <c r="L1927" s="12"/>
      <c r="M1927" s="12"/>
      <c r="N1927" s="12">
        <v>1</v>
      </c>
      <c r="O1927" s="13"/>
      <c r="P1927" s="12" t="s">
        <v>233</v>
      </c>
      <c r="Q1927" s="12">
        <f t="shared" si="1107"/>
        <v>955759</v>
      </c>
      <c r="R1927" s="12">
        <f t="shared" si="1108"/>
        <v>49270</v>
      </c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3"/>
      <c r="AD1927" s="12" t="s">
        <v>233</v>
      </c>
      <c r="AE1927" s="12">
        <f t="shared" si="1109"/>
        <v>0.10167233203770416</v>
      </c>
      <c r="AF1927" s="12">
        <f t="shared" si="1109"/>
        <v>5.2412750489377385E-3</v>
      </c>
      <c r="AG1927" s="12"/>
      <c r="AH1927" s="12"/>
      <c r="AI1927" s="12"/>
      <c r="AJ1927" s="12"/>
      <c r="AK1927" s="12"/>
      <c r="AL1927" s="12"/>
      <c r="AM1927" s="12"/>
      <c r="AN1927" s="12"/>
      <c r="AO1927" s="12"/>
      <c r="AP1927" s="12"/>
      <c r="AQ1927" s="13"/>
    </row>
    <row r="1928" spans="1:43" x14ac:dyDescent="0.25">
      <c r="A1928" s="12" t="s">
        <v>234</v>
      </c>
      <c r="B1928">
        <v>838715</v>
      </c>
      <c r="C1928">
        <v>52366</v>
      </c>
      <c r="F1928" s="12"/>
      <c r="G1928" s="12"/>
      <c r="H1928" s="12"/>
      <c r="I1928" s="12"/>
      <c r="J1928" s="12"/>
      <c r="K1928" s="12"/>
      <c r="L1928" s="12"/>
      <c r="M1928" s="12"/>
      <c r="N1928" s="12">
        <v>9.4133004498598787</v>
      </c>
      <c r="O1928" s="13"/>
      <c r="P1928" s="12" t="s">
        <v>234</v>
      </c>
      <c r="Q1928" s="12">
        <f t="shared" si="1107"/>
        <v>7895076.2868042281</v>
      </c>
      <c r="R1928" s="12">
        <f t="shared" si="1108"/>
        <v>492936.89135736239</v>
      </c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3"/>
      <c r="AD1928" s="12" t="s">
        <v>234</v>
      </c>
      <c r="AE1928" s="12">
        <f t="shared" si="1109"/>
        <v>0.83986739093742657</v>
      </c>
      <c r="AF1928" s="12">
        <f t="shared" si="1109"/>
        <v>5.2437950667186449E-2</v>
      </c>
      <c r="AG1928" s="12"/>
      <c r="AH1928" s="12"/>
      <c r="AI1928" s="12"/>
      <c r="AJ1928" s="12"/>
      <c r="AK1928" s="12"/>
      <c r="AL1928" s="12"/>
      <c r="AM1928" s="12"/>
      <c r="AN1928" s="12"/>
      <c r="AO1928" s="12"/>
      <c r="AP1928" s="12"/>
      <c r="AQ1928" s="13"/>
    </row>
    <row r="1929" spans="1:43" x14ac:dyDescent="0.25">
      <c r="A1929" s="12" t="s">
        <v>235</v>
      </c>
      <c r="B1929">
        <v>638219</v>
      </c>
      <c r="C1929">
        <v>13811</v>
      </c>
      <c r="F1929" s="12"/>
      <c r="G1929" s="12"/>
      <c r="H1929" s="12"/>
      <c r="I1929" s="12"/>
      <c r="J1929" s="12"/>
      <c r="K1929" s="12"/>
      <c r="L1929" s="12"/>
      <c r="M1929" s="12"/>
      <c r="N1929" s="12">
        <v>3.3537949993383345</v>
      </c>
      <c r="O1929" s="13"/>
      <c r="P1929" s="12" t="s">
        <v>235</v>
      </c>
      <c r="Q1929" s="12">
        <f t="shared" ref="Q1929:Q1933" si="1110">B1929*$N1929</f>
        <v>2140455.6906827125</v>
      </c>
      <c r="R1929" s="12">
        <f t="shared" ref="R1929:R1933" si="1111">C1929*$N1929</f>
        <v>46319.262735861739</v>
      </c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3"/>
      <c r="AD1929" s="12" t="s">
        <v>235</v>
      </c>
      <c r="AE1929" s="12">
        <f t="shared" si="1109"/>
        <v>0.22769874172786878</v>
      </c>
      <c r="AF1929" s="12">
        <f t="shared" si="1109"/>
        <v>4.9273796643528253E-3</v>
      </c>
      <c r="AG1929" s="12"/>
      <c r="AH1929" s="12"/>
      <c r="AI1929" s="12"/>
      <c r="AJ1929" s="12"/>
      <c r="AK1929" s="12"/>
      <c r="AL1929" s="12"/>
      <c r="AM1929" s="12"/>
      <c r="AN1929" s="12"/>
      <c r="AO1929" s="12"/>
      <c r="AP1929" s="12"/>
      <c r="AQ1929" s="13"/>
    </row>
    <row r="1930" spans="1:43" x14ac:dyDescent="0.25">
      <c r="A1930" s="12" t="s">
        <v>236</v>
      </c>
      <c r="B1930">
        <v>17692</v>
      </c>
      <c r="F1930" s="12"/>
      <c r="G1930" s="12"/>
      <c r="H1930" s="12"/>
      <c r="I1930" s="12"/>
      <c r="J1930" s="12"/>
      <c r="K1930" s="12"/>
      <c r="L1930" s="12"/>
      <c r="M1930" s="12"/>
      <c r="N1930" s="12">
        <v>3.7705854651120836</v>
      </c>
      <c r="O1930" s="13"/>
      <c r="P1930" s="12" t="s">
        <v>236</v>
      </c>
      <c r="Q1930" s="12">
        <f t="shared" si="1110"/>
        <v>66709.198048762977</v>
      </c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3"/>
      <c r="AD1930" s="12" t="s">
        <v>236</v>
      </c>
      <c r="AE1930" s="12">
        <f>Q1930/$Q$1934</f>
        <v>7.09643302755485E-3</v>
      </c>
      <c r="AF1930" s="12"/>
      <c r="AG1930" s="12"/>
      <c r="AH1930" s="12"/>
      <c r="AI1930" s="12"/>
      <c r="AJ1930" s="12"/>
      <c r="AK1930" s="12"/>
      <c r="AL1930" s="12"/>
      <c r="AM1930" s="12"/>
      <c r="AN1930" s="12"/>
      <c r="AO1930" s="12"/>
      <c r="AP1930" s="12"/>
      <c r="AQ1930" s="13"/>
    </row>
    <row r="1931" spans="1:43" x14ac:dyDescent="0.25">
      <c r="A1931" s="12" t="s">
        <v>237</v>
      </c>
      <c r="B1931">
        <v>564556</v>
      </c>
      <c r="C1931">
        <v>53851</v>
      </c>
      <c r="F1931" s="12"/>
      <c r="G1931" s="12"/>
      <c r="H1931" s="12"/>
      <c r="I1931" s="12"/>
      <c r="J1931" s="12"/>
      <c r="K1931" s="12"/>
      <c r="L1931" s="12"/>
      <c r="M1931" s="12"/>
      <c r="N1931" s="12">
        <v>10.154589962199262</v>
      </c>
      <c r="O1931" s="13"/>
      <c r="P1931" s="12" t="s">
        <v>237</v>
      </c>
      <c r="Q1931" s="12">
        <f t="shared" si="1110"/>
        <v>5732834.6906993669</v>
      </c>
      <c r="R1931" s="12">
        <f t="shared" si="1111"/>
        <v>546834.82405439252</v>
      </c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3"/>
      <c r="AD1931" s="12" t="s">
        <v>237</v>
      </c>
      <c r="AE1931" s="12">
        <f>Q1931/$Q$1934</f>
        <v>0.60985109446006269</v>
      </c>
      <c r="AF1931" s="12">
        <f>R1931/$Q$1934</f>
        <v>5.8171538851360782E-2</v>
      </c>
      <c r="AG1931" s="12"/>
      <c r="AH1931" s="12"/>
      <c r="AI1931" s="12"/>
      <c r="AJ1931" s="12"/>
      <c r="AK1931" s="12"/>
      <c r="AL1931" s="12"/>
      <c r="AM1931" s="12"/>
      <c r="AN1931" s="12"/>
      <c r="AO1931" s="12"/>
      <c r="AP1931" s="12"/>
      <c r="AQ1931" s="13"/>
    </row>
    <row r="1932" spans="1:43" x14ac:dyDescent="0.25">
      <c r="A1932" s="12" t="s">
        <v>238</v>
      </c>
      <c r="B1932">
        <v>1066922</v>
      </c>
      <c r="C1932">
        <v>90280</v>
      </c>
      <c r="F1932" s="12"/>
      <c r="G1932" s="12"/>
      <c r="H1932" s="12"/>
      <c r="I1932" s="12"/>
      <c r="J1932" s="12"/>
      <c r="K1932" s="12"/>
      <c r="L1932" s="12"/>
      <c r="M1932" s="12"/>
      <c r="N1932" s="12">
        <v>2.4585723137428261</v>
      </c>
      <c r="O1932" s="13"/>
      <c r="P1932" s="12" t="s">
        <v>238</v>
      </c>
      <c r="Q1932" s="12">
        <f t="shared" si="1110"/>
        <v>2623104.8901231238</v>
      </c>
      <c r="R1932" s="12">
        <f t="shared" si="1111"/>
        <v>221959.90848470235</v>
      </c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3"/>
      <c r="AD1932" s="12" t="s">
        <v>238</v>
      </c>
      <c r="AE1932" s="12">
        <f>Q1932/$Q$1934</f>
        <v>0.27904230183375067</v>
      </c>
      <c r="AF1932" s="12">
        <f>R1932/$Q$1934</f>
        <v>2.3611790749043522E-2</v>
      </c>
      <c r="AG1932" s="12"/>
      <c r="AH1932" s="12"/>
      <c r="AI1932" s="12"/>
      <c r="AJ1932" s="12"/>
      <c r="AK1932" s="12"/>
      <c r="AL1932" s="12"/>
      <c r="AM1932" s="12"/>
      <c r="AN1932" s="12"/>
      <c r="AO1932" s="12"/>
      <c r="AP1932" s="12"/>
      <c r="AQ1932" s="13"/>
    </row>
    <row r="1933" spans="1:43" x14ac:dyDescent="0.25">
      <c r="A1933" s="12" t="s">
        <v>239</v>
      </c>
      <c r="B1933">
        <v>332848</v>
      </c>
      <c r="C1933">
        <v>42862</v>
      </c>
      <c r="F1933" s="12"/>
      <c r="G1933" s="12"/>
      <c r="H1933" s="12"/>
      <c r="I1933" s="12"/>
      <c r="J1933" s="12"/>
      <c r="K1933" s="12"/>
      <c r="L1933" s="12"/>
      <c r="M1933" s="12"/>
      <c r="N1933" s="12">
        <v>5.7441821194253215</v>
      </c>
      <c r="O1933" s="13"/>
      <c r="P1933" s="12" t="s">
        <v>239</v>
      </c>
      <c r="Q1933" s="12">
        <f t="shared" si="1110"/>
        <v>1911939.5300864794</v>
      </c>
      <c r="R1933" s="12">
        <f t="shared" si="1111"/>
        <v>246207.13400280813</v>
      </c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3"/>
      <c r="AD1933" s="12" t="s">
        <v>239</v>
      </c>
      <c r="AE1933" s="12">
        <f>Q1933/$Q$1934</f>
        <v>0.20338950586807406</v>
      </c>
      <c r="AF1933" s="12">
        <f>R1933/$Q$1934</f>
        <v>2.6191177355782191E-2</v>
      </c>
      <c r="AG1933" s="12"/>
      <c r="AH1933" s="12"/>
      <c r="AI1933" s="12"/>
      <c r="AJ1933" s="12"/>
      <c r="AK1933" s="12"/>
      <c r="AL1933" s="12"/>
      <c r="AM1933" s="12"/>
      <c r="AN1933" s="12"/>
      <c r="AO1933" s="12"/>
      <c r="AP1933" s="12"/>
      <c r="AQ1933" s="13"/>
    </row>
    <row r="1934" spans="1:43" ht="15.75" x14ac:dyDescent="0.25">
      <c r="A1934" s="11" t="s">
        <v>240</v>
      </c>
      <c r="B1934" s="12">
        <f t="shared" ref="B1934:M1934" si="1112">AVERAGE(B1924:B1928)</f>
        <v>792850.5</v>
      </c>
      <c r="C1934" s="12">
        <f t="shared" si="1112"/>
        <v>36416.75</v>
      </c>
      <c r="D1934" s="12" t="e">
        <f t="shared" si="1112"/>
        <v>#DIV/0!</v>
      </c>
      <c r="E1934" s="12" t="e">
        <f t="shared" si="1112"/>
        <v>#DIV/0!</v>
      </c>
      <c r="F1934" s="12" t="e">
        <f t="shared" si="1112"/>
        <v>#DIV/0!</v>
      </c>
      <c r="G1934" s="12" t="e">
        <f t="shared" si="1112"/>
        <v>#DIV/0!</v>
      </c>
      <c r="H1934" s="12" t="e">
        <f t="shared" si="1112"/>
        <v>#DIV/0!</v>
      </c>
      <c r="I1934" s="12" t="e">
        <f t="shared" si="1112"/>
        <v>#DIV/0!</v>
      </c>
      <c r="J1934" s="12" t="e">
        <f t="shared" si="1112"/>
        <v>#DIV/0!</v>
      </c>
      <c r="K1934" s="12" t="e">
        <f t="shared" si="1112"/>
        <v>#DIV/0!</v>
      </c>
      <c r="L1934" s="12" t="e">
        <f t="shared" si="1112"/>
        <v>#DIV/0!</v>
      </c>
      <c r="M1934" s="12" t="e">
        <f t="shared" si="1112"/>
        <v>#DIV/0!</v>
      </c>
      <c r="N1934" s="12"/>
      <c r="O1934" s="13"/>
      <c r="P1934" s="11" t="s">
        <v>240</v>
      </c>
      <c r="Q1934" s="12">
        <f>AVERAGE(Q1924:Q1928)</f>
        <v>9400384.3606691975</v>
      </c>
      <c r="R1934" s="12">
        <f>AVERAGE(R1924:R1928)</f>
        <v>339093.90224562358</v>
      </c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3"/>
      <c r="AD1934" s="11" t="s">
        <v>240</v>
      </c>
      <c r="AE1934" s="12">
        <f>AVERAGE(AE1924:AE1928)</f>
        <v>1</v>
      </c>
      <c r="AF1934" s="12">
        <f>AVERAGE(AF1924:AF1928)</f>
        <v>3.6072344410126231E-2</v>
      </c>
      <c r="AG1934" s="12"/>
      <c r="AH1934" s="12"/>
      <c r="AI1934" s="12"/>
      <c r="AJ1934" s="12"/>
      <c r="AK1934" s="12"/>
      <c r="AL1934" s="12"/>
      <c r="AM1934" s="12"/>
      <c r="AN1934" s="12"/>
      <c r="AO1934" s="12"/>
      <c r="AP1934" s="12"/>
      <c r="AQ1934" s="13"/>
    </row>
    <row r="1935" spans="1:43" ht="15.75" x14ac:dyDescent="0.25">
      <c r="A1935" s="11" t="s">
        <v>241</v>
      </c>
      <c r="B1935" s="12">
        <f>AVERAGE(B1929:B1933)</f>
        <v>524047.4</v>
      </c>
      <c r="C1935" s="12">
        <f t="shared" ref="C1935:M1935" si="1113">AVERAGE(C1929:C1933)</f>
        <v>50201</v>
      </c>
      <c r="D1935" s="12" t="e">
        <f t="shared" si="1113"/>
        <v>#DIV/0!</v>
      </c>
      <c r="E1935" s="12" t="e">
        <f t="shared" si="1113"/>
        <v>#DIV/0!</v>
      </c>
      <c r="F1935" s="12" t="e">
        <f t="shared" si="1113"/>
        <v>#DIV/0!</v>
      </c>
      <c r="G1935" s="12" t="e">
        <f t="shared" si="1113"/>
        <v>#DIV/0!</v>
      </c>
      <c r="H1935" s="12" t="e">
        <f t="shared" si="1113"/>
        <v>#DIV/0!</v>
      </c>
      <c r="I1935" s="12" t="e">
        <f t="shared" si="1113"/>
        <v>#DIV/0!</v>
      </c>
      <c r="J1935" s="12" t="e">
        <f t="shared" si="1113"/>
        <v>#DIV/0!</v>
      </c>
      <c r="K1935" s="12" t="e">
        <f t="shared" si="1113"/>
        <v>#DIV/0!</v>
      </c>
      <c r="L1935" s="12" t="e">
        <f t="shared" si="1113"/>
        <v>#DIV/0!</v>
      </c>
      <c r="M1935" s="12" t="e">
        <f t="shared" si="1113"/>
        <v>#DIV/0!</v>
      </c>
      <c r="N1935" s="12"/>
      <c r="O1935" s="13"/>
      <c r="P1935" s="11" t="s">
        <v>241</v>
      </c>
      <c r="Q1935" s="12">
        <f>AVERAGE(Q1929:Q1933)</f>
        <v>2495008.7999280891</v>
      </c>
      <c r="R1935" s="12">
        <f t="shared" ref="R1935" si="1114">AVERAGE(R1929:R1933)</f>
        <v>265330.2823194412</v>
      </c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3"/>
      <c r="AD1935" s="11" t="s">
        <v>241</v>
      </c>
      <c r="AE1935" s="12">
        <f>AVERAGE(AE1929:AE1933)</f>
        <v>0.26541561538346226</v>
      </c>
      <c r="AF1935" s="12">
        <f>AVERAGE(AF1929:AF1933)</f>
        <v>2.822547165513483E-2</v>
      </c>
      <c r="AG1935" s="12"/>
      <c r="AH1935" s="12"/>
      <c r="AI1935" s="12"/>
      <c r="AJ1935" s="12"/>
      <c r="AK1935" s="12"/>
      <c r="AL1935" s="12"/>
      <c r="AM1935" s="12"/>
      <c r="AN1935" s="12"/>
      <c r="AO1935" s="12"/>
      <c r="AP1935" s="12"/>
      <c r="AQ1935" s="13"/>
    </row>
    <row r="1936" spans="1:43" ht="15.75" x14ac:dyDescent="0.25">
      <c r="A1936" s="11"/>
      <c r="B1936" s="14"/>
      <c r="C1936" s="14"/>
      <c r="D1936" s="14"/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5"/>
      <c r="P1936" s="11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  <c r="AB1936" s="14"/>
      <c r="AC1936" s="15"/>
      <c r="AD1936" s="11" t="s">
        <v>242</v>
      </c>
      <c r="AE1936" s="14">
        <f t="shared" ref="AE1936:AP1936" si="1115">TTEST(AE1924:AE1928,AE1929:AE1933,1,2)</f>
        <v>8.6030415238549221E-2</v>
      </c>
      <c r="AF1936" s="14">
        <f t="shared" si="1115"/>
        <v>0.34277159812188129</v>
      </c>
      <c r="AG1936" s="14" t="e">
        <f t="shared" si="1115"/>
        <v>#DIV/0!</v>
      </c>
      <c r="AH1936" s="14" t="e">
        <f t="shared" si="1115"/>
        <v>#DIV/0!</v>
      </c>
      <c r="AI1936" s="14" t="e">
        <f t="shared" si="1115"/>
        <v>#DIV/0!</v>
      </c>
      <c r="AJ1936" s="14" t="e">
        <f t="shared" si="1115"/>
        <v>#DIV/0!</v>
      </c>
      <c r="AK1936" s="14" t="e">
        <f t="shared" si="1115"/>
        <v>#DIV/0!</v>
      </c>
      <c r="AL1936" s="14" t="e">
        <f t="shared" si="1115"/>
        <v>#DIV/0!</v>
      </c>
      <c r="AM1936" s="14" t="e">
        <f t="shared" si="1115"/>
        <v>#DIV/0!</v>
      </c>
      <c r="AN1936" s="14" t="e">
        <f t="shared" si="1115"/>
        <v>#DIV/0!</v>
      </c>
      <c r="AO1936" s="14" t="e">
        <f t="shared" si="1115"/>
        <v>#DIV/0!</v>
      </c>
      <c r="AP1936" s="14" t="e">
        <f t="shared" si="1115"/>
        <v>#DIV/0!</v>
      </c>
      <c r="AQ1936" s="15"/>
    </row>
    <row r="1937" spans="1:43" x14ac:dyDescent="0.25">
      <c r="A1937" s="13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</row>
    <row r="1938" spans="1:43" x14ac:dyDescent="0.25">
      <c r="A1938" s="13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</row>
    <row r="1939" spans="1:43" ht="15.75" x14ac:dyDescent="0.25">
      <c r="A1939" s="11" t="s">
        <v>216</v>
      </c>
      <c r="B1939" s="17" t="s">
        <v>149</v>
      </c>
      <c r="C1939" s="17"/>
      <c r="D1939" s="17"/>
      <c r="E1939" s="17"/>
      <c r="F1939" s="17"/>
      <c r="G1939" s="17"/>
      <c r="H1939" s="17"/>
      <c r="I1939" s="17"/>
      <c r="J1939" s="17"/>
      <c r="K1939" s="17"/>
      <c r="L1939" s="17"/>
      <c r="M1939" s="12"/>
      <c r="N1939" s="12"/>
      <c r="O1939" s="13"/>
      <c r="P1939" s="11" t="s">
        <v>217</v>
      </c>
      <c r="Q1939" s="17" t="str">
        <f>B1939</f>
        <v>Threonine</v>
      </c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2"/>
      <c r="AC1939" s="13"/>
      <c r="AD1939" s="11" t="s">
        <v>214</v>
      </c>
      <c r="AE1939" s="17" t="str">
        <f>B1939</f>
        <v>Threonine</v>
      </c>
      <c r="AF1939" s="17"/>
      <c r="AG1939" s="17"/>
      <c r="AH1939" s="17"/>
      <c r="AI1939" s="17"/>
      <c r="AJ1939" s="17"/>
      <c r="AK1939" s="17"/>
      <c r="AL1939" s="17"/>
      <c r="AM1939" s="17"/>
      <c r="AN1939" s="17"/>
      <c r="AO1939" s="17"/>
      <c r="AP1939" s="12"/>
      <c r="AQ1939" s="13"/>
    </row>
    <row r="1940" spans="1:43" x14ac:dyDescent="0.25">
      <c r="A1940" s="12"/>
      <c r="B1940" s="14" t="s">
        <v>218</v>
      </c>
      <c r="C1940" s="14" t="s">
        <v>219</v>
      </c>
      <c r="D1940" s="14" t="s">
        <v>220</v>
      </c>
      <c r="E1940" s="14" t="s">
        <v>221</v>
      </c>
      <c r="F1940" s="14" t="s">
        <v>222</v>
      </c>
      <c r="G1940" s="14" t="s">
        <v>223</v>
      </c>
      <c r="H1940" s="14" t="s">
        <v>224</v>
      </c>
      <c r="I1940" s="14" t="s">
        <v>225</v>
      </c>
      <c r="J1940" s="14" t="s">
        <v>226</v>
      </c>
      <c r="K1940" s="14" t="s">
        <v>227</v>
      </c>
      <c r="L1940" s="14" t="s">
        <v>228</v>
      </c>
      <c r="M1940" s="14" t="s">
        <v>229</v>
      </c>
      <c r="N1940" s="14" t="s">
        <v>213</v>
      </c>
      <c r="O1940" s="13"/>
      <c r="P1940" s="12"/>
      <c r="Q1940" s="14" t="s">
        <v>218</v>
      </c>
      <c r="R1940" s="14" t="s">
        <v>219</v>
      </c>
      <c r="S1940" s="14" t="s">
        <v>220</v>
      </c>
      <c r="T1940" s="14" t="s">
        <v>221</v>
      </c>
      <c r="U1940" s="14" t="s">
        <v>222</v>
      </c>
      <c r="V1940" s="14" t="s">
        <v>223</v>
      </c>
      <c r="W1940" s="14" t="s">
        <v>224</v>
      </c>
      <c r="X1940" s="14" t="s">
        <v>225</v>
      </c>
      <c r="Y1940" s="14" t="s">
        <v>226</v>
      </c>
      <c r="Z1940" s="14" t="s">
        <v>227</v>
      </c>
      <c r="AA1940" s="14" t="s">
        <v>228</v>
      </c>
      <c r="AB1940" s="14" t="s">
        <v>229</v>
      </c>
      <c r="AC1940" s="13"/>
      <c r="AD1940" s="12"/>
      <c r="AE1940" s="14" t="s">
        <v>218</v>
      </c>
      <c r="AF1940" s="14" t="s">
        <v>219</v>
      </c>
      <c r="AG1940" s="14" t="s">
        <v>220</v>
      </c>
      <c r="AH1940" s="14" t="s">
        <v>221</v>
      </c>
      <c r="AI1940" s="14" t="s">
        <v>222</v>
      </c>
      <c r="AJ1940" s="14" t="s">
        <v>223</v>
      </c>
      <c r="AK1940" s="14" t="s">
        <v>224</v>
      </c>
      <c r="AL1940" s="14" t="s">
        <v>225</v>
      </c>
      <c r="AM1940" s="14" t="s">
        <v>226</v>
      </c>
      <c r="AN1940" s="14" t="s">
        <v>227</v>
      </c>
      <c r="AO1940" s="14" t="s">
        <v>228</v>
      </c>
      <c r="AP1940" s="14" t="s">
        <v>229</v>
      </c>
      <c r="AQ1940" s="13"/>
    </row>
    <row r="1941" spans="1:43" x14ac:dyDescent="0.25">
      <c r="A1941" s="12" t="s">
        <v>230</v>
      </c>
      <c r="B1941">
        <v>3578843</v>
      </c>
      <c r="C1941">
        <v>43897</v>
      </c>
      <c r="D1941">
        <v>13056</v>
      </c>
      <c r="F1941" s="12"/>
      <c r="G1941" s="12"/>
      <c r="H1941" s="12"/>
      <c r="I1941" s="12"/>
      <c r="J1941" s="12"/>
      <c r="K1941" s="12"/>
      <c r="L1941" s="12"/>
      <c r="M1941" s="12"/>
      <c r="N1941" s="12">
        <v>3.6634621409977131</v>
      </c>
      <c r="O1941" s="13"/>
      <c r="P1941" s="12" t="s">
        <v>230</v>
      </c>
      <c r="Q1941" s="12">
        <f>B1941*$N1941</f>
        <v>13110955.839074679</v>
      </c>
      <c r="R1941" s="12">
        <f t="shared" ref="R1941:R1945" si="1116">C1941*$N1941</f>
        <v>160814.9976033766</v>
      </c>
      <c r="S1941" s="12">
        <f t="shared" ref="S1941:S1945" si="1117">D1941*$N1941</f>
        <v>47830.161712866138</v>
      </c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3"/>
      <c r="AD1941" s="12" t="s">
        <v>230</v>
      </c>
      <c r="AE1941" s="12">
        <f>Q1941/$Q$1951</f>
        <v>4.8387181345381343E-2</v>
      </c>
      <c r="AF1941" s="12">
        <f>R1941/$Q$1951</f>
        <v>5.9350245303250364E-4</v>
      </c>
      <c r="AG1941" s="12">
        <f>S1941/$Q$1951</f>
        <v>1.7652158522888509E-4</v>
      </c>
      <c r="AH1941" s="12"/>
      <c r="AI1941" s="12"/>
      <c r="AJ1941" s="12"/>
      <c r="AK1941" s="12"/>
      <c r="AL1941" s="12"/>
      <c r="AM1941" s="12"/>
      <c r="AN1941" s="12"/>
      <c r="AO1941" s="12"/>
      <c r="AP1941" s="12"/>
      <c r="AQ1941" s="13"/>
    </row>
    <row r="1942" spans="1:43" x14ac:dyDescent="0.25">
      <c r="A1942" s="12" t="s">
        <v>231</v>
      </c>
      <c r="B1942">
        <v>21162732</v>
      </c>
      <c r="C1942">
        <v>384894</v>
      </c>
      <c r="F1942" s="12"/>
      <c r="G1942" s="12"/>
      <c r="H1942" s="12"/>
      <c r="I1942" s="12"/>
      <c r="J1942" s="12"/>
      <c r="K1942" s="12"/>
      <c r="L1942" s="12"/>
      <c r="M1942" s="12"/>
      <c r="N1942" s="12">
        <v>52.663271584675194</v>
      </c>
      <c r="O1942" s="13"/>
      <c r="P1942" s="12" t="s">
        <v>231</v>
      </c>
      <c r="Q1942" s="12">
        <f t="shared" ref="Q1942:Q1945" si="1118">B1942*$N1942</f>
        <v>1114498702.7896965</v>
      </c>
      <c r="R1942" s="12">
        <f t="shared" si="1116"/>
        <v>20269777.253311973</v>
      </c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3"/>
      <c r="AD1942" s="12" t="s">
        <v>231</v>
      </c>
      <c r="AE1942" s="12">
        <f t="shared" ref="AE1942:AE1950" si="1119">Q1942/$Q$1951</f>
        <v>4.1131593686218455</v>
      </c>
      <c r="AF1942" s="12">
        <f t="shared" ref="AF1942:AF1950" si="1120">R1942/$Q$1951</f>
        <v>7.4807466352942359E-2</v>
      </c>
      <c r="AG1942" s="12"/>
      <c r="AH1942" s="12"/>
      <c r="AI1942" s="12"/>
      <c r="AJ1942" s="12"/>
      <c r="AK1942" s="12"/>
      <c r="AL1942" s="12"/>
      <c r="AM1942" s="12"/>
      <c r="AN1942" s="12"/>
      <c r="AO1942" s="12"/>
      <c r="AP1942" s="12"/>
      <c r="AQ1942" s="13"/>
    </row>
    <row r="1943" spans="1:43" x14ac:dyDescent="0.25">
      <c r="A1943" s="12" t="s">
        <v>232</v>
      </c>
      <c r="B1943">
        <v>9890489</v>
      </c>
      <c r="C1943">
        <v>112658</v>
      </c>
      <c r="F1943" s="12"/>
      <c r="G1943" s="12"/>
      <c r="H1943" s="12"/>
      <c r="I1943" s="12"/>
      <c r="J1943" s="12"/>
      <c r="K1943" s="12"/>
      <c r="L1943" s="12"/>
      <c r="M1943" s="12"/>
      <c r="N1943" s="12">
        <v>5.27428246560173</v>
      </c>
      <c r="O1943" s="13"/>
      <c r="P1943" s="12" t="s">
        <v>232</v>
      </c>
      <c r="Q1943" s="12">
        <f t="shared" si="1118"/>
        <v>52165232.708926789</v>
      </c>
      <c r="R1943" s="12">
        <f t="shared" si="1116"/>
        <v>594190.11400975974</v>
      </c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3"/>
      <c r="AD1943" s="12" t="s">
        <v>232</v>
      </c>
      <c r="AE1943" s="12">
        <f t="shared" si="1119"/>
        <v>0.19252056112401661</v>
      </c>
      <c r="AF1943" s="12">
        <f t="shared" si="1120"/>
        <v>2.1929129464791338E-3</v>
      </c>
      <c r="AG1943" s="12"/>
      <c r="AH1943" s="12"/>
      <c r="AI1943" s="12"/>
      <c r="AJ1943" s="12"/>
      <c r="AK1943" s="12"/>
      <c r="AL1943" s="12"/>
      <c r="AM1943" s="12"/>
      <c r="AN1943" s="12"/>
      <c r="AO1943" s="12"/>
      <c r="AP1943" s="12"/>
      <c r="AQ1943" s="13"/>
    </row>
    <row r="1944" spans="1:43" x14ac:dyDescent="0.25">
      <c r="A1944" s="12" t="s">
        <v>233</v>
      </c>
      <c r="B1944">
        <v>32693980</v>
      </c>
      <c r="C1944">
        <v>478266</v>
      </c>
      <c r="D1944">
        <v>16130</v>
      </c>
      <c r="F1944" s="12"/>
      <c r="G1944" s="12"/>
      <c r="H1944" s="12"/>
      <c r="I1944" s="12"/>
      <c r="J1944" s="12"/>
      <c r="K1944" s="12"/>
      <c r="L1944" s="12"/>
      <c r="M1944" s="12"/>
      <c r="N1944" s="12">
        <v>1</v>
      </c>
      <c r="O1944" s="13"/>
      <c r="P1944" s="12" t="s">
        <v>233</v>
      </c>
      <c r="Q1944" s="12">
        <f t="shared" si="1118"/>
        <v>32693980</v>
      </c>
      <c r="R1944" s="12">
        <f t="shared" si="1116"/>
        <v>478266</v>
      </c>
      <c r="S1944" s="12">
        <f t="shared" si="1117"/>
        <v>16130</v>
      </c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3"/>
      <c r="AD1944" s="12" t="s">
        <v>233</v>
      </c>
      <c r="AE1944" s="12">
        <f t="shared" si="1119"/>
        <v>0.12066012261650025</v>
      </c>
      <c r="AF1944" s="12">
        <f t="shared" si="1120"/>
        <v>1.7650844040188165E-3</v>
      </c>
      <c r="AG1944" s="12">
        <f>S1944/$Q$1951</f>
        <v>5.9529239872421438E-5</v>
      </c>
      <c r="AH1944" s="12"/>
      <c r="AI1944" s="12"/>
      <c r="AJ1944" s="12"/>
      <c r="AK1944" s="12"/>
      <c r="AL1944" s="12"/>
      <c r="AM1944" s="12"/>
      <c r="AN1944" s="12"/>
      <c r="AO1944" s="12"/>
      <c r="AP1944" s="12"/>
      <c r="AQ1944" s="13"/>
    </row>
    <row r="1945" spans="1:43" x14ac:dyDescent="0.25">
      <c r="A1945" s="12" t="s">
        <v>234</v>
      </c>
      <c r="B1945">
        <v>15119833</v>
      </c>
      <c r="C1945">
        <v>180647</v>
      </c>
      <c r="D1945">
        <v>21944</v>
      </c>
      <c r="F1945" s="12"/>
      <c r="G1945" s="12"/>
      <c r="H1945" s="12"/>
      <c r="I1945" s="12"/>
      <c r="J1945" s="12"/>
      <c r="K1945" s="12"/>
      <c r="L1945" s="12"/>
      <c r="M1945" s="12"/>
      <c r="N1945" s="12">
        <v>9.4133004498598787</v>
      </c>
      <c r="O1945" s="13"/>
      <c r="P1945" s="12" t="s">
        <v>234</v>
      </c>
      <c r="Q1945" s="12">
        <f t="shared" si="1118"/>
        <v>142327530.78070623</v>
      </c>
      <c r="R1945" s="12">
        <f t="shared" si="1116"/>
        <v>1700484.4863658375</v>
      </c>
      <c r="S1945" s="12">
        <f t="shared" si="1117"/>
        <v>206565.46507172516</v>
      </c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3"/>
      <c r="AD1945" s="12" t="s">
        <v>234</v>
      </c>
      <c r="AE1945" s="12">
        <f t="shared" si="1119"/>
        <v>0.52527276629225705</v>
      </c>
      <c r="AF1945" s="12">
        <f t="shared" si="1120"/>
        <v>6.275793483459597E-3</v>
      </c>
      <c r="AG1945" s="12">
        <f>S1945/$Q$1951</f>
        <v>7.6234873649181777E-4</v>
      </c>
      <c r="AH1945" s="12"/>
      <c r="AI1945" s="12"/>
      <c r="AJ1945" s="12"/>
      <c r="AK1945" s="12"/>
      <c r="AL1945" s="12"/>
      <c r="AM1945" s="12"/>
      <c r="AN1945" s="12"/>
      <c r="AO1945" s="12"/>
      <c r="AP1945" s="12"/>
      <c r="AQ1945" s="13"/>
    </row>
    <row r="1946" spans="1:43" x14ac:dyDescent="0.25">
      <c r="A1946" s="12" t="s">
        <v>235</v>
      </c>
      <c r="B1946">
        <v>44215933</v>
      </c>
      <c r="C1946">
        <v>431836</v>
      </c>
      <c r="F1946" s="12"/>
      <c r="G1946" s="12"/>
      <c r="H1946" s="12"/>
      <c r="I1946" s="12"/>
      <c r="J1946" s="12"/>
      <c r="K1946" s="12"/>
      <c r="L1946" s="12"/>
      <c r="M1946" s="12"/>
      <c r="N1946" s="12">
        <v>3.3537949993383345</v>
      </c>
      <c r="O1946" s="13"/>
      <c r="P1946" s="12" t="s">
        <v>235</v>
      </c>
      <c r="Q1946" s="12">
        <f t="shared" ref="Q1946:Q1950" si="1121">B1946*$N1946</f>
        <v>148291174.98647884</v>
      </c>
      <c r="R1946" s="12">
        <f t="shared" ref="R1946:R1950" si="1122">C1946*$N1946</f>
        <v>1448289.417334269</v>
      </c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3"/>
      <c r="AD1946" s="12" t="s">
        <v>235</v>
      </c>
      <c r="AE1946" s="12">
        <f t="shared" si="1119"/>
        <v>0.54728214052903412</v>
      </c>
      <c r="AF1946" s="12">
        <f t="shared" si="1120"/>
        <v>5.345044521337953E-3</v>
      </c>
      <c r="AG1946" s="12"/>
      <c r="AH1946" s="12"/>
      <c r="AI1946" s="12"/>
      <c r="AJ1946" s="12"/>
      <c r="AK1946" s="12"/>
      <c r="AL1946" s="12"/>
      <c r="AM1946" s="12"/>
      <c r="AN1946" s="12"/>
      <c r="AO1946" s="12"/>
      <c r="AP1946" s="12"/>
      <c r="AQ1946" s="13"/>
    </row>
    <row r="1947" spans="1:43" x14ac:dyDescent="0.25">
      <c r="A1947" s="12" t="s">
        <v>236</v>
      </c>
      <c r="B1947">
        <v>3493626</v>
      </c>
      <c r="C1947">
        <v>67291</v>
      </c>
      <c r="D1947">
        <v>36707</v>
      </c>
      <c r="F1947" s="12"/>
      <c r="G1947" s="12"/>
      <c r="H1947" s="12"/>
      <c r="I1947" s="12"/>
      <c r="J1947" s="12"/>
      <c r="K1947" s="12"/>
      <c r="L1947" s="12"/>
      <c r="M1947" s="12"/>
      <c r="N1947" s="12">
        <v>3.7705854651120836</v>
      </c>
      <c r="O1947" s="13"/>
      <c r="P1947" s="12" t="s">
        <v>236</v>
      </c>
      <c r="Q1947" s="12">
        <f t="shared" si="1121"/>
        <v>13173015.416137667</v>
      </c>
      <c r="R1947" s="12">
        <f t="shared" si="1122"/>
        <v>253726.46653285722</v>
      </c>
      <c r="S1947" s="12">
        <f t="shared" ref="S1947" si="1123">D1947*$N1947</f>
        <v>138406.88066786926</v>
      </c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3"/>
      <c r="AD1947" s="12" t="s">
        <v>236</v>
      </c>
      <c r="AE1947" s="12">
        <f t="shared" si="1119"/>
        <v>4.8616217889049268E-2</v>
      </c>
      <c r="AF1947" s="12">
        <f t="shared" si="1120"/>
        <v>9.3640072462593726E-4</v>
      </c>
      <c r="AG1947" s="12">
        <f>S1947/$Q$1951</f>
        <v>5.1080324855990074E-4</v>
      </c>
      <c r="AH1947" s="12"/>
      <c r="AI1947" s="12"/>
      <c r="AJ1947" s="12"/>
      <c r="AK1947" s="12"/>
      <c r="AL1947" s="12"/>
      <c r="AM1947" s="12"/>
      <c r="AN1947" s="12"/>
      <c r="AO1947" s="12"/>
      <c r="AP1947" s="12"/>
      <c r="AQ1947" s="13"/>
    </row>
    <row r="1948" spans="1:43" x14ac:dyDescent="0.25">
      <c r="A1948" s="12" t="s">
        <v>237</v>
      </c>
      <c r="B1948">
        <v>10201901</v>
      </c>
      <c r="C1948">
        <v>24918</v>
      </c>
      <c r="F1948" s="12"/>
      <c r="G1948" s="12"/>
      <c r="H1948" s="12"/>
      <c r="I1948" s="12"/>
      <c r="J1948" s="12"/>
      <c r="K1948" s="12"/>
      <c r="L1948" s="12"/>
      <c r="M1948" s="12"/>
      <c r="N1948" s="12">
        <v>10.154589962199262</v>
      </c>
      <c r="O1948" s="13"/>
      <c r="P1948" s="12" t="s">
        <v>237</v>
      </c>
      <c r="Q1948" s="12">
        <f t="shared" si="1121"/>
        <v>103596121.48995061</v>
      </c>
      <c r="R1948" s="12">
        <f t="shared" si="1122"/>
        <v>253032.07267808123</v>
      </c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3"/>
      <c r="AD1948" s="12" t="s">
        <v>237</v>
      </c>
      <c r="AE1948" s="12">
        <f t="shared" si="1119"/>
        <v>0.38233095883619239</v>
      </c>
      <c r="AF1948" s="12">
        <f t="shared" si="1120"/>
        <v>9.3383800061187057E-4</v>
      </c>
      <c r="AG1948" s="12"/>
      <c r="AH1948" s="12"/>
      <c r="AI1948" s="12"/>
      <c r="AJ1948" s="12"/>
      <c r="AK1948" s="12"/>
      <c r="AL1948" s="12"/>
      <c r="AM1948" s="12"/>
      <c r="AN1948" s="12"/>
      <c r="AO1948" s="12"/>
      <c r="AP1948" s="12"/>
      <c r="AQ1948" s="13"/>
    </row>
    <row r="1949" spans="1:43" x14ac:dyDescent="0.25">
      <c r="A1949" s="12" t="s">
        <v>238</v>
      </c>
      <c r="B1949">
        <v>26913375</v>
      </c>
      <c r="C1949">
        <v>382374</v>
      </c>
      <c r="F1949" s="12"/>
      <c r="G1949" s="12"/>
      <c r="H1949" s="12"/>
      <c r="I1949" s="12"/>
      <c r="J1949" s="12"/>
      <c r="K1949" s="12"/>
      <c r="L1949" s="12"/>
      <c r="M1949" s="12"/>
      <c r="N1949" s="12">
        <v>2.4585723137428261</v>
      </c>
      <c r="O1949" s="13"/>
      <c r="P1949" s="12" t="s">
        <v>238</v>
      </c>
      <c r="Q1949" s="12">
        <f t="shared" si="1121"/>
        <v>66168478.644378334</v>
      </c>
      <c r="R1949" s="12">
        <f t="shared" si="1122"/>
        <v>940094.12989509944</v>
      </c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3"/>
      <c r="AD1949" s="12" t="s">
        <v>238</v>
      </c>
      <c r="AE1949" s="12">
        <f t="shared" si="1119"/>
        <v>0.2442008206580529</v>
      </c>
      <c r="AF1949" s="12">
        <f t="shared" si="1120"/>
        <v>3.4695033453924795E-3</v>
      </c>
      <c r="AG1949" s="12"/>
      <c r="AH1949" s="12"/>
      <c r="AI1949" s="12"/>
      <c r="AJ1949" s="12"/>
      <c r="AK1949" s="12"/>
      <c r="AL1949" s="12"/>
      <c r="AM1949" s="12"/>
      <c r="AN1949" s="12"/>
      <c r="AO1949" s="12"/>
      <c r="AP1949" s="12"/>
      <c r="AQ1949" s="13"/>
    </row>
    <row r="1950" spans="1:43" x14ac:dyDescent="0.25">
      <c r="A1950" s="12" t="s">
        <v>239</v>
      </c>
      <c r="B1950">
        <v>7608783</v>
      </c>
      <c r="C1950">
        <v>96607</v>
      </c>
      <c r="F1950" s="12"/>
      <c r="G1950" s="12"/>
      <c r="H1950" s="12"/>
      <c r="I1950" s="12"/>
      <c r="J1950" s="12"/>
      <c r="K1950" s="12"/>
      <c r="L1950" s="12"/>
      <c r="M1950" s="12"/>
      <c r="N1950" s="12">
        <v>5.7441821194253215</v>
      </c>
      <c r="O1950" s="13"/>
      <c r="P1950" s="12" t="s">
        <v>239</v>
      </c>
      <c r="Q1950" s="12">
        <f t="shared" si="1121"/>
        <v>43706235.259187356</v>
      </c>
      <c r="R1950" s="12">
        <f t="shared" si="1122"/>
        <v>554928.20201132202</v>
      </c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3"/>
      <c r="AD1950" s="12" t="s">
        <v>239</v>
      </c>
      <c r="AE1950" s="12">
        <f t="shared" si="1119"/>
        <v>0.16130185757375373</v>
      </c>
      <c r="AF1950" s="12">
        <f t="shared" si="1120"/>
        <v>2.0480132702730023E-3</v>
      </c>
      <c r="AG1950" s="12"/>
      <c r="AH1950" s="12"/>
      <c r="AI1950" s="12"/>
      <c r="AJ1950" s="12"/>
      <c r="AK1950" s="12"/>
      <c r="AL1950" s="12"/>
      <c r="AM1950" s="12"/>
      <c r="AN1950" s="12"/>
      <c r="AO1950" s="12"/>
      <c r="AP1950" s="12"/>
      <c r="AQ1950" s="13"/>
    </row>
    <row r="1951" spans="1:43" ht="15.75" x14ac:dyDescent="0.25">
      <c r="A1951" s="11" t="s">
        <v>240</v>
      </c>
      <c r="B1951" s="12">
        <f t="shared" ref="B1951:M1951" si="1124">AVERAGE(B1941:B1945)</f>
        <v>16489175.4</v>
      </c>
      <c r="C1951" s="12">
        <f t="shared" si="1124"/>
        <v>240072.4</v>
      </c>
      <c r="D1951" s="12">
        <f t="shared" si="1124"/>
        <v>17043.333333333332</v>
      </c>
      <c r="E1951" s="12" t="e">
        <f t="shared" si="1124"/>
        <v>#DIV/0!</v>
      </c>
      <c r="F1951" s="12" t="e">
        <f t="shared" si="1124"/>
        <v>#DIV/0!</v>
      </c>
      <c r="G1951" s="12" t="e">
        <f t="shared" si="1124"/>
        <v>#DIV/0!</v>
      </c>
      <c r="H1951" s="12" t="e">
        <f t="shared" si="1124"/>
        <v>#DIV/0!</v>
      </c>
      <c r="I1951" s="12" t="e">
        <f t="shared" si="1124"/>
        <v>#DIV/0!</v>
      </c>
      <c r="J1951" s="12" t="e">
        <f t="shared" si="1124"/>
        <v>#DIV/0!</v>
      </c>
      <c r="K1951" s="12" t="e">
        <f t="shared" si="1124"/>
        <v>#DIV/0!</v>
      </c>
      <c r="L1951" s="12" t="e">
        <f t="shared" si="1124"/>
        <v>#DIV/0!</v>
      </c>
      <c r="M1951" s="12" t="e">
        <f t="shared" si="1124"/>
        <v>#DIV/0!</v>
      </c>
      <c r="N1951" s="12"/>
      <c r="O1951" s="13"/>
      <c r="P1951" s="11" t="s">
        <v>240</v>
      </c>
      <c r="Q1951" s="12">
        <f t="shared" ref="Q1951:S1951" si="1125">AVERAGE(Q1941:Q1945)</f>
        <v>270959280.42368078</v>
      </c>
      <c r="R1951" s="12">
        <f t="shared" si="1125"/>
        <v>4640706.570258189</v>
      </c>
      <c r="S1951" s="12">
        <f t="shared" si="1125"/>
        <v>90175.208928197098</v>
      </c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3"/>
      <c r="AD1951" s="11" t="s">
        <v>240</v>
      </c>
      <c r="AE1951" s="12">
        <f>AVERAGE(AE1941:AE1945)</f>
        <v>1.0000000000000002</v>
      </c>
      <c r="AF1951" s="12">
        <f>AVERAGE(AF1941:AF1945)</f>
        <v>1.7126951927986484E-2</v>
      </c>
      <c r="AG1951" s="12">
        <f>AVERAGE(AG1941:AG1945)</f>
        <v>3.3279985386437476E-4</v>
      </c>
      <c r="AH1951" s="12"/>
      <c r="AI1951" s="12"/>
      <c r="AJ1951" s="12"/>
      <c r="AK1951" s="12"/>
      <c r="AL1951" s="12"/>
      <c r="AM1951" s="12"/>
      <c r="AN1951" s="12"/>
      <c r="AO1951" s="12"/>
      <c r="AP1951" s="12"/>
      <c r="AQ1951" s="13"/>
    </row>
    <row r="1952" spans="1:43" ht="15.75" x14ac:dyDescent="0.25">
      <c r="A1952" s="11" t="s">
        <v>241</v>
      </c>
      <c r="B1952" s="12">
        <f>AVERAGE(B1946:B1950)</f>
        <v>18486723.600000001</v>
      </c>
      <c r="C1952" s="12">
        <f t="shared" ref="C1952:M1952" si="1126">AVERAGE(C1946:C1950)</f>
        <v>200605.2</v>
      </c>
      <c r="D1952" s="12">
        <f t="shared" si="1126"/>
        <v>36707</v>
      </c>
      <c r="E1952" s="12" t="e">
        <f t="shared" si="1126"/>
        <v>#DIV/0!</v>
      </c>
      <c r="F1952" s="12" t="e">
        <f t="shared" si="1126"/>
        <v>#DIV/0!</v>
      </c>
      <c r="G1952" s="12" t="e">
        <f t="shared" si="1126"/>
        <v>#DIV/0!</v>
      </c>
      <c r="H1952" s="12" t="e">
        <f t="shared" si="1126"/>
        <v>#DIV/0!</v>
      </c>
      <c r="I1952" s="12" t="e">
        <f t="shared" si="1126"/>
        <v>#DIV/0!</v>
      </c>
      <c r="J1952" s="12" t="e">
        <f t="shared" si="1126"/>
        <v>#DIV/0!</v>
      </c>
      <c r="K1952" s="12" t="e">
        <f t="shared" si="1126"/>
        <v>#DIV/0!</v>
      </c>
      <c r="L1952" s="12" t="e">
        <f t="shared" si="1126"/>
        <v>#DIV/0!</v>
      </c>
      <c r="M1952" s="12" t="e">
        <f t="shared" si="1126"/>
        <v>#DIV/0!</v>
      </c>
      <c r="N1952" s="12"/>
      <c r="O1952" s="13"/>
      <c r="P1952" s="11" t="s">
        <v>241</v>
      </c>
      <c r="Q1952" s="12">
        <f>AVERAGE(Q1946:Q1950)</f>
        <v>74987005.159226567</v>
      </c>
      <c r="R1952" s="12">
        <f t="shared" ref="R1952:S1952" si="1127">AVERAGE(R1946:R1950)</f>
        <v>690014.05769032589</v>
      </c>
      <c r="S1952" s="12">
        <f t="shared" si="1127"/>
        <v>138406.88066786926</v>
      </c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3"/>
      <c r="AD1952" s="11" t="s">
        <v>241</v>
      </c>
      <c r="AE1952" s="12">
        <f>AVERAGE(AE1946:AE1950)</f>
        <v>0.27674639909721643</v>
      </c>
      <c r="AF1952" s="12">
        <f>AVERAGE(AF1946:AF1950)</f>
        <v>2.5465599724482486E-3</v>
      </c>
      <c r="AG1952" s="12"/>
      <c r="AH1952" s="12"/>
      <c r="AI1952" s="12"/>
      <c r="AJ1952" s="12"/>
      <c r="AK1952" s="12"/>
      <c r="AL1952" s="12"/>
      <c r="AM1952" s="12"/>
      <c r="AN1952" s="12"/>
      <c r="AO1952" s="12"/>
      <c r="AP1952" s="12"/>
      <c r="AQ1952" s="13"/>
    </row>
    <row r="1953" spans="1:43" ht="15.75" x14ac:dyDescent="0.25">
      <c r="A1953" s="11"/>
      <c r="B1953" s="14"/>
      <c r="C1953" s="14"/>
      <c r="D1953" s="14"/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5"/>
      <c r="P1953" s="11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  <c r="AB1953" s="14"/>
      <c r="AC1953" s="15"/>
      <c r="AD1953" s="11" t="s">
        <v>242</v>
      </c>
      <c r="AE1953" s="14">
        <f t="shared" ref="AE1953:AP1953" si="1128">TTEST(AE1941:AE1945,AE1946:AE1950,1,2)</f>
        <v>0.19258665654778234</v>
      </c>
      <c r="AF1953" s="14">
        <f t="shared" si="1128"/>
        <v>0.17166648095999201</v>
      </c>
      <c r="AG1953" s="14" t="e">
        <f t="shared" si="1128"/>
        <v>#DIV/0!</v>
      </c>
      <c r="AH1953" s="14" t="e">
        <f t="shared" si="1128"/>
        <v>#DIV/0!</v>
      </c>
      <c r="AI1953" s="14" t="e">
        <f t="shared" si="1128"/>
        <v>#DIV/0!</v>
      </c>
      <c r="AJ1953" s="14" t="e">
        <f t="shared" si="1128"/>
        <v>#DIV/0!</v>
      </c>
      <c r="AK1953" s="14" t="e">
        <f t="shared" si="1128"/>
        <v>#DIV/0!</v>
      </c>
      <c r="AL1953" s="14" t="e">
        <f t="shared" si="1128"/>
        <v>#DIV/0!</v>
      </c>
      <c r="AM1953" s="14" t="e">
        <f t="shared" si="1128"/>
        <v>#DIV/0!</v>
      </c>
      <c r="AN1953" s="14" t="e">
        <f t="shared" si="1128"/>
        <v>#DIV/0!</v>
      </c>
      <c r="AO1953" s="14" t="e">
        <f t="shared" si="1128"/>
        <v>#DIV/0!</v>
      </c>
      <c r="AP1953" s="14" t="e">
        <f t="shared" si="1128"/>
        <v>#DIV/0!</v>
      </c>
      <c r="AQ1953" s="15"/>
    </row>
    <row r="1954" spans="1:43" x14ac:dyDescent="0.25">
      <c r="A1954" s="13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</row>
    <row r="1955" spans="1:43" x14ac:dyDescent="0.25">
      <c r="A1955" s="13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</row>
    <row r="1956" spans="1:43" ht="15.75" x14ac:dyDescent="0.25">
      <c r="A1956" s="11" t="s">
        <v>216</v>
      </c>
      <c r="B1956" s="17" t="s">
        <v>267</v>
      </c>
      <c r="C1956" s="17"/>
      <c r="D1956" s="17"/>
      <c r="E1956" s="17"/>
      <c r="F1956" s="17"/>
      <c r="G1956" s="17"/>
      <c r="H1956" s="17"/>
      <c r="I1956" s="17"/>
      <c r="J1956" s="17"/>
      <c r="K1956" s="17"/>
      <c r="L1956" s="17"/>
      <c r="M1956" s="12"/>
      <c r="N1956" s="12"/>
      <c r="O1956" s="13"/>
      <c r="P1956" s="11" t="s">
        <v>217</v>
      </c>
      <c r="Q1956" s="17" t="str">
        <f>B1956</f>
        <v>Thymidine</v>
      </c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2"/>
      <c r="AC1956" s="13"/>
      <c r="AD1956" s="11" t="s">
        <v>214</v>
      </c>
      <c r="AE1956" s="17" t="str">
        <f>B1956</f>
        <v>Thymidine</v>
      </c>
      <c r="AF1956" s="17"/>
      <c r="AG1956" s="17"/>
      <c r="AH1956" s="17"/>
      <c r="AI1956" s="17"/>
      <c r="AJ1956" s="17"/>
      <c r="AK1956" s="17"/>
      <c r="AL1956" s="17"/>
      <c r="AM1956" s="17"/>
      <c r="AN1956" s="17"/>
      <c r="AO1956" s="17"/>
      <c r="AP1956" s="12"/>
      <c r="AQ1956" s="13"/>
    </row>
    <row r="1957" spans="1:43" x14ac:dyDescent="0.25">
      <c r="A1957" s="12"/>
      <c r="B1957" s="14" t="s">
        <v>218</v>
      </c>
      <c r="C1957" s="14" t="s">
        <v>219</v>
      </c>
      <c r="D1957" s="14" t="s">
        <v>220</v>
      </c>
      <c r="E1957" s="14" t="s">
        <v>221</v>
      </c>
      <c r="F1957" s="14" t="s">
        <v>222</v>
      </c>
      <c r="G1957" s="14" t="s">
        <v>223</v>
      </c>
      <c r="H1957" s="14" t="s">
        <v>224</v>
      </c>
      <c r="I1957" s="14" t="s">
        <v>225</v>
      </c>
      <c r="J1957" s="14" t="s">
        <v>226</v>
      </c>
      <c r="K1957" s="14" t="s">
        <v>227</v>
      </c>
      <c r="L1957" s="14" t="s">
        <v>228</v>
      </c>
      <c r="M1957" s="14" t="s">
        <v>229</v>
      </c>
      <c r="N1957" s="14" t="s">
        <v>213</v>
      </c>
      <c r="O1957" s="13"/>
      <c r="P1957" s="12"/>
      <c r="Q1957" s="14" t="s">
        <v>218</v>
      </c>
      <c r="R1957" s="14" t="s">
        <v>219</v>
      </c>
      <c r="S1957" s="14" t="s">
        <v>220</v>
      </c>
      <c r="T1957" s="14" t="s">
        <v>221</v>
      </c>
      <c r="U1957" s="14" t="s">
        <v>222</v>
      </c>
      <c r="V1957" s="14" t="s">
        <v>223</v>
      </c>
      <c r="W1957" s="14" t="s">
        <v>224</v>
      </c>
      <c r="X1957" s="14" t="s">
        <v>225</v>
      </c>
      <c r="Y1957" s="14" t="s">
        <v>226</v>
      </c>
      <c r="Z1957" s="14" t="s">
        <v>227</v>
      </c>
      <c r="AA1957" s="14" t="s">
        <v>228</v>
      </c>
      <c r="AB1957" s="14" t="s">
        <v>229</v>
      </c>
      <c r="AC1957" s="13"/>
      <c r="AD1957" s="12"/>
      <c r="AE1957" s="14" t="s">
        <v>218</v>
      </c>
      <c r="AF1957" s="14" t="s">
        <v>219</v>
      </c>
      <c r="AG1957" s="14" t="s">
        <v>220</v>
      </c>
      <c r="AH1957" s="14" t="s">
        <v>221</v>
      </c>
      <c r="AI1957" s="14" t="s">
        <v>222</v>
      </c>
      <c r="AJ1957" s="14" t="s">
        <v>223</v>
      </c>
      <c r="AK1957" s="14" t="s">
        <v>224</v>
      </c>
      <c r="AL1957" s="14" t="s">
        <v>225</v>
      </c>
      <c r="AM1957" s="14" t="s">
        <v>226</v>
      </c>
      <c r="AN1957" s="14" t="s">
        <v>227</v>
      </c>
      <c r="AO1957" s="14" t="s">
        <v>228</v>
      </c>
      <c r="AP1957" s="14" t="s">
        <v>229</v>
      </c>
      <c r="AQ1957" s="13"/>
    </row>
    <row r="1958" spans="1:43" x14ac:dyDescent="0.25">
      <c r="A1958" s="12" t="s">
        <v>230</v>
      </c>
      <c r="B1958">
        <v>10061</v>
      </c>
      <c r="F1958" s="12"/>
      <c r="G1958" s="12"/>
      <c r="H1958" s="12"/>
      <c r="I1958" s="12"/>
      <c r="J1958" s="12"/>
      <c r="K1958" s="12"/>
      <c r="L1958" s="12"/>
      <c r="M1958" s="12"/>
      <c r="N1958" s="12">
        <v>3.6634621409977131</v>
      </c>
      <c r="O1958" s="13"/>
      <c r="P1958" s="12" t="s">
        <v>230</v>
      </c>
      <c r="Q1958" s="12">
        <f>B1958*$N1958</f>
        <v>36858.092600577991</v>
      </c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3"/>
      <c r="AD1958" s="12" t="s">
        <v>230</v>
      </c>
      <c r="AE1958" s="12">
        <f t="shared" ref="AE1958:AE1963" si="1129">Q1958/$Q$1968</f>
        <v>7.6550134762777597E-2</v>
      </c>
      <c r="AF1958" s="12"/>
      <c r="AG1958" s="12"/>
      <c r="AH1958" s="12"/>
      <c r="AI1958" s="12"/>
      <c r="AJ1958" s="12"/>
      <c r="AK1958" s="12"/>
      <c r="AL1958" s="12"/>
      <c r="AM1958" s="12"/>
      <c r="AN1958" s="12"/>
      <c r="AO1958" s="12"/>
      <c r="AP1958" s="12"/>
      <c r="AQ1958" s="13"/>
    </row>
    <row r="1959" spans="1:43" x14ac:dyDescent="0.25">
      <c r="A1959" s="12" t="s">
        <v>231</v>
      </c>
      <c r="B1959">
        <v>32984</v>
      </c>
      <c r="F1959" s="12"/>
      <c r="G1959" s="12"/>
      <c r="H1959" s="12"/>
      <c r="I1959" s="12"/>
      <c r="J1959" s="12"/>
      <c r="K1959" s="12"/>
      <c r="L1959" s="12"/>
      <c r="M1959" s="12"/>
      <c r="N1959" s="12">
        <v>52.663271584675194</v>
      </c>
      <c r="O1959" s="13"/>
      <c r="P1959" s="12" t="s">
        <v>231</v>
      </c>
      <c r="Q1959" s="12">
        <f t="shared" ref="Q1959:Q1962" si="1130">B1959*$N1959</f>
        <v>1737045.3499489266</v>
      </c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3"/>
      <c r="AD1959" s="12" t="s">
        <v>231</v>
      </c>
      <c r="AE1959" s="12">
        <f t="shared" si="1129"/>
        <v>3.6076488566193823</v>
      </c>
      <c r="AF1959" s="12"/>
      <c r="AG1959" s="12"/>
      <c r="AH1959" s="12"/>
      <c r="AI1959" s="12"/>
      <c r="AJ1959" s="12"/>
      <c r="AK1959" s="12"/>
      <c r="AL1959" s="12"/>
      <c r="AM1959" s="12"/>
      <c r="AN1959" s="12"/>
      <c r="AO1959" s="12"/>
      <c r="AP1959" s="12"/>
      <c r="AQ1959" s="13"/>
    </row>
    <row r="1960" spans="1:43" x14ac:dyDescent="0.25">
      <c r="A1960" s="12" t="s">
        <v>232</v>
      </c>
      <c r="B1960">
        <v>36272</v>
      </c>
      <c r="F1960" s="12"/>
      <c r="G1960" s="12"/>
      <c r="H1960" s="12"/>
      <c r="I1960" s="12"/>
      <c r="J1960" s="12"/>
      <c r="K1960" s="12"/>
      <c r="L1960" s="12"/>
      <c r="M1960" s="12"/>
      <c r="N1960" s="12">
        <v>5.27428246560173</v>
      </c>
      <c r="O1960" s="13"/>
      <c r="P1960" s="12" t="s">
        <v>232</v>
      </c>
      <c r="Q1960" s="12">
        <f t="shared" si="1130"/>
        <v>191308.77359230595</v>
      </c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3"/>
      <c r="AD1960" s="12" t="s">
        <v>232</v>
      </c>
      <c r="AE1960" s="12">
        <f t="shared" si="1129"/>
        <v>0.39732691972137152</v>
      </c>
      <c r="AF1960" s="12"/>
      <c r="AG1960" s="12"/>
      <c r="AH1960" s="12"/>
      <c r="AI1960" s="12"/>
      <c r="AJ1960" s="12"/>
      <c r="AK1960" s="12"/>
      <c r="AL1960" s="12"/>
      <c r="AM1960" s="12"/>
      <c r="AN1960" s="12"/>
      <c r="AO1960" s="12"/>
      <c r="AP1960" s="12"/>
      <c r="AQ1960" s="13"/>
    </row>
    <row r="1961" spans="1:43" x14ac:dyDescent="0.25">
      <c r="A1961" s="12" t="s">
        <v>233</v>
      </c>
      <c r="B1961">
        <v>72293</v>
      </c>
      <c r="F1961" s="12"/>
      <c r="G1961" s="12"/>
      <c r="H1961" s="12"/>
      <c r="I1961" s="12"/>
      <c r="J1961" s="12"/>
      <c r="K1961" s="12"/>
      <c r="L1961" s="12"/>
      <c r="M1961" s="12"/>
      <c r="N1961" s="12">
        <v>1</v>
      </c>
      <c r="O1961" s="13"/>
      <c r="P1961" s="12" t="s">
        <v>233</v>
      </c>
      <c r="Q1961" s="12">
        <f t="shared" si="1130"/>
        <v>72293</v>
      </c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3"/>
      <c r="AD1961" s="12" t="s">
        <v>233</v>
      </c>
      <c r="AE1961" s="12">
        <f t="shared" si="1129"/>
        <v>0.15014447308428269</v>
      </c>
      <c r="AF1961" s="12"/>
      <c r="AG1961" s="12"/>
      <c r="AH1961" s="12"/>
      <c r="AI1961" s="12"/>
      <c r="AJ1961" s="12"/>
      <c r="AK1961" s="12"/>
      <c r="AL1961" s="12"/>
      <c r="AM1961" s="12"/>
      <c r="AN1961" s="12"/>
      <c r="AO1961" s="12"/>
      <c r="AP1961" s="12"/>
      <c r="AQ1961" s="13"/>
    </row>
    <row r="1962" spans="1:43" x14ac:dyDescent="0.25">
      <c r="A1962" s="12" t="s">
        <v>234</v>
      </c>
      <c r="B1962">
        <v>39300</v>
      </c>
      <c r="F1962" s="12"/>
      <c r="G1962" s="12"/>
      <c r="H1962" s="12"/>
      <c r="I1962" s="12"/>
      <c r="J1962" s="12"/>
      <c r="K1962" s="12"/>
      <c r="L1962" s="12"/>
      <c r="M1962" s="12"/>
      <c r="N1962" s="12">
        <v>9.4133004498598787</v>
      </c>
      <c r="O1962" s="13"/>
      <c r="P1962" s="12" t="s">
        <v>234</v>
      </c>
      <c r="Q1962" s="12">
        <f t="shared" si="1130"/>
        <v>369942.70767949324</v>
      </c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3"/>
      <c r="AD1962" s="12" t="s">
        <v>234</v>
      </c>
      <c r="AE1962" s="12">
        <f t="shared" si="1129"/>
        <v>0.76832961581218551</v>
      </c>
      <c r="AF1962" s="12"/>
      <c r="AG1962" s="12"/>
      <c r="AH1962" s="12"/>
      <c r="AI1962" s="12"/>
      <c r="AJ1962" s="12"/>
      <c r="AK1962" s="12"/>
      <c r="AL1962" s="12"/>
      <c r="AM1962" s="12"/>
      <c r="AN1962" s="12"/>
      <c r="AO1962" s="12"/>
      <c r="AP1962" s="12"/>
      <c r="AQ1962" s="13"/>
    </row>
    <row r="1963" spans="1:43" x14ac:dyDescent="0.25">
      <c r="A1963" s="12" t="s">
        <v>235</v>
      </c>
      <c r="B1963">
        <v>105865</v>
      </c>
      <c r="F1963" s="12"/>
      <c r="G1963" s="12"/>
      <c r="H1963" s="12"/>
      <c r="I1963" s="12"/>
      <c r="J1963" s="12"/>
      <c r="K1963" s="12"/>
      <c r="L1963" s="12"/>
      <c r="M1963" s="12"/>
      <c r="N1963" s="12">
        <v>3.3537949993383345</v>
      </c>
      <c r="O1963" s="13"/>
      <c r="P1963" s="12" t="s">
        <v>235</v>
      </c>
      <c r="Q1963" s="12">
        <f t="shared" ref="Q1963:Q1967" si="1131">B1963*$N1963</f>
        <v>355049.50760495279</v>
      </c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3"/>
      <c r="AD1963" s="12" t="s">
        <v>235</v>
      </c>
      <c r="AE1963" s="12">
        <f t="shared" si="1129"/>
        <v>0.73739810546221141</v>
      </c>
      <c r="AF1963" s="12"/>
      <c r="AG1963" s="12"/>
      <c r="AH1963" s="12"/>
      <c r="AI1963" s="12"/>
      <c r="AJ1963" s="12"/>
      <c r="AK1963" s="12"/>
      <c r="AL1963" s="12"/>
      <c r="AM1963" s="12"/>
      <c r="AN1963" s="12"/>
      <c r="AO1963" s="12"/>
      <c r="AP1963" s="12"/>
      <c r="AQ1963" s="13"/>
    </row>
    <row r="1964" spans="1:43" x14ac:dyDescent="0.25">
      <c r="A1964" s="12" t="s">
        <v>236</v>
      </c>
      <c r="F1964" s="12"/>
      <c r="G1964" s="12"/>
      <c r="H1964" s="12"/>
      <c r="I1964" s="12"/>
      <c r="J1964" s="12"/>
      <c r="K1964" s="12"/>
      <c r="L1964" s="12"/>
      <c r="M1964" s="12"/>
      <c r="N1964" s="12">
        <v>3.7705854651120836</v>
      </c>
      <c r="O1964" s="13"/>
      <c r="P1964" s="12" t="s">
        <v>236</v>
      </c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3"/>
      <c r="AD1964" s="12" t="s">
        <v>236</v>
      </c>
      <c r="AE1964" s="12"/>
      <c r="AF1964" s="12"/>
      <c r="AG1964" s="12"/>
      <c r="AH1964" s="12"/>
      <c r="AI1964" s="12"/>
      <c r="AJ1964" s="12"/>
      <c r="AK1964" s="12"/>
      <c r="AL1964" s="12"/>
      <c r="AM1964" s="12"/>
      <c r="AN1964" s="12"/>
      <c r="AO1964" s="12"/>
      <c r="AP1964" s="12"/>
      <c r="AQ1964" s="13"/>
    </row>
    <row r="1965" spans="1:43" x14ac:dyDescent="0.25">
      <c r="A1965" s="12" t="s">
        <v>237</v>
      </c>
      <c r="B1965">
        <v>29968</v>
      </c>
      <c r="F1965" s="12"/>
      <c r="G1965" s="12"/>
      <c r="H1965" s="12"/>
      <c r="I1965" s="12"/>
      <c r="J1965" s="12"/>
      <c r="K1965" s="12"/>
      <c r="L1965" s="12"/>
      <c r="M1965" s="12"/>
      <c r="N1965" s="12">
        <v>10.154589962199262</v>
      </c>
      <c r="O1965" s="13"/>
      <c r="P1965" s="12" t="s">
        <v>237</v>
      </c>
      <c r="Q1965" s="12">
        <f t="shared" si="1131"/>
        <v>304312.75198718748</v>
      </c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3"/>
      <c r="AD1965" s="12" t="s">
        <v>237</v>
      </c>
      <c r="AE1965" s="12">
        <f>Q1965/$Q$1968</f>
        <v>0.63202354031433561</v>
      </c>
      <c r="AF1965" s="12"/>
      <c r="AG1965" s="12"/>
      <c r="AH1965" s="12"/>
      <c r="AI1965" s="12"/>
      <c r="AJ1965" s="12"/>
      <c r="AK1965" s="12"/>
      <c r="AL1965" s="12"/>
      <c r="AM1965" s="12"/>
      <c r="AN1965" s="12"/>
      <c r="AO1965" s="12"/>
      <c r="AP1965" s="12"/>
      <c r="AQ1965" s="13"/>
    </row>
    <row r="1966" spans="1:43" x14ac:dyDescent="0.25">
      <c r="A1966" s="12" t="s">
        <v>238</v>
      </c>
      <c r="B1966">
        <v>139316</v>
      </c>
      <c r="F1966" s="12"/>
      <c r="G1966" s="12"/>
      <c r="H1966" s="12"/>
      <c r="I1966" s="12"/>
      <c r="J1966" s="12"/>
      <c r="K1966" s="12"/>
      <c r="L1966" s="12"/>
      <c r="M1966" s="12"/>
      <c r="N1966" s="12">
        <v>2.4585723137428261</v>
      </c>
      <c r="O1966" s="13"/>
      <c r="P1966" s="12" t="s">
        <v>238</v>
      </c>
      <c r="Q1966" s="12">
        <f t="shared" si="1131"/>
        <v>342518.46046139556</v>
      </c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3"/>
      <c r="AD1966" s="12" t="s">
        <v>238</v>
      </c>
      <c r="AE1966" s="12">
        <f>Q1966/$Q$1968</f>
        <v>0.71137252247957539</v>
      </c>
      <c r="AF1966" s="12"/>
      <c r="AG1966" s="12"/>
      <c r="AH1966" s="12"/>
      <c r="AI1966" s="12"/>
      <c r="AJ1966" s="12"/>
      <c r="AK1966" s="12"/>
      <c r="AL1966" s="12"/>
      <c r="AM1966" s="12"/>
      <c r="AN1966" s="12"/>
      <c r="AO1966" s="12"/>
      <c r="AP1966" s="12"/>
      <c r="AQ1966" s="13"/>
    </row>
    <row r="1967" spans="1:43" x14ac:dyDescent="0.25">
      <c r="A1967" s="12" t="s">
        <v>239</v>
      </c>
      <c r="B1967">
        <v>33119</v>
      </c>
      <c r="F1967" s="12"/>
      <c r="G1967" s="12"/>
      <c r="H1967" s="12"/>
      <c r="I1967" s="12"/>
      <c r="J1967" s="12"/>
      <c r="K1967" s="12"/>
      <c r="L1967" s="12"/>
      <c r="M1967" s="12"/>
      <c r="N1967" s="12">
        <v>5.7441821194253215</v>
      </c>
      <c r="O1967" s="13"/>
      <c r="P1967" s="12" t="s">
        <v>239</v>
      </c>
      <c r="Q1967" s="12">
        <f t="shared" si="1131"/>
        <v>190241.56761324723</v>
      </c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3"/>
      <c r="AD1967" s="12" t="s">
        <v>239</v>
      </c>
      <c r="AE1967" s="12">
        <f>Q1967/$Q$1968</f>
        <v>0.39511045229854819</v>
      </c>
      <c r="AF1967" s="12"/>
      <c r="AG1967" s="12"/>
      <c r="AH1967" s="12"/>
      <c r="AI1967" s="12"/>
      <c r="AJ1967" s="12"/>
      <c r="AK1967" s="12"/>
      <c r="AL1967" s="12"/>
      <c r="AM1967" s="12"/>
      <c r="AN1967" s="12"/>
      <c r="AO1967" s="12"/>
      <c r="AP1967" s="12"/>
      <c r="AQ1967" s="13"/>
    </row>
    <row r="1968" spans="1:43" ht="15.75" x14ac:dyDescent="0.25">
      <c r="A1968" s="11" t="s">
        <v>240</v>
      </c>
      <c r="B1968" s="12">
        <f t="shared" ref="B1968:M1968" si="1132">AVERAGE(B1958:B1962)</f>
        <v>38182</v>
      </c>
      <c r="C1968" s="12" t="e">
        <f t="shared" si="1132"/>
        <v>#DIV/0!</v>
      </c>
      <c r="D1968" s="12" t="e">
        <f t="shared" si="1132"/>
        <v>#DIV/0!</v>
      </c>
      <c r="E1968" s="12" t="e">
        <f t="shared" si="1132"/>
        <v>#DIV/0!</v>
      </c>
      <c r="F1968" s="12" t="e">
        <f t="shared" si="1132"/>
        <v>#DIV/0!</v>
      </c>
      <c r="G1968" s="12" t="e">
        <f t="shared" si="1132"/>
        <v>#DIV/0!</v>
      </c>
      <c r="H1968" s="12" t="e">
        <f t="shared" si="1132"/>
        <v>#DIV/0!</v>
      </c>
      <c r="I1968" s="12" t="e">
        <f t="shared" si="1132"/>
        <v>#DIV/0!</v>
      </c>
      <c r="J1968" s="12" t="e">
        <f t="shared" si="1132"/>
        <v>#DIV/0!</v>
      </c>
      <c r="K1968" s="12" t="e">
        <f t="shared" si="1132"/>
        <v>#DIV/0!</v>
      </c>
      <c r="L1968" s="12" t="e">
        <f t="shared" si="1132"/>
        <v>#DIV/0!</v>
      </c>
      <c r="M1968" s="12" t="e">
        <f t="shared" si="1132"/>
        <v>#DIV/0!</v>
      </c>
      <c r="N1968" s="12"/>
      <c r="O1968" s="13"/>
      <c r="P1968" s="11" t="s">
        <v>240</v>
      </c>
      <c r="Q1968" s="12">
        <f>AVERAGE(Q1958:Q1962)</f>
        <v>481489.5847642608</v>
      </c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3"/>
      <c r="AD1968" s="11" t="s">
        <v>240</v>
      </c>
      <c r="AE1968" s="12">
        <f>AVERAGE(AE1958:AE1962)</f>
        <v>1</v>
      </c>
      <c r="AF1968" s="12"/>
      <c r="AG1968" s="12"/>
      <c r="AH1968" s="12"/>
      <c r="AI1968" s="12"/>
      <c r="AJ1968" s="12"/>
      <c r="AK1968" s="12"/>
      <c r="AL1968" s="12"/>
      <c r="AM1968" s="12"/>
      <c r="AN1968" s="12"/>
      <c r="AO1968" s="12"/>
      <c r="AP1968" s="12"/>
      <c r="AQ1968" s="13"/>
    </row>
    <row r="1969" spans="1:43" ht="15.75" x14ac:dyDescent="0.25">
      <c r="A1969" s="11" t="s">
        <v>241</v>
      </c>
      <c r="B1969" s="12">
        <f>AVERAGE(B1963:B1967)</f>
        <v>77067</v>
      </c>
      <c r="C1969" s="12" t="e">
        <f t="shared" ref="C1969:M1969" si="1133">AVERAGE(C1963:C1967)</f>
        <v>#DIV/0!</v>
      </c>
      <c r="D1969" s="12" t="e">
        <f t="shared" si="1133"/>
        <v>#DIV/0!</v>
      </c>
      <c r="E1969" s="12" t="e">
        <f t="shared" si="1133"/>
        <v>#DIV/0!</v>
      </c>
      <c r="F1969" s="12" t="e">
        <f t="shared" si="1133"/>
        <v>#DIV/0!</v>
      </c>
      <c r="G1969" s="12" t="e">
        <f t="shared" si="1133"/>
        <v>#DIV/0!</v>
      </c>
      <c r="H1969" s="12" t="e">
        <f t="shared" si="1133"/>
        <v>#DIV/0!</v>
      </c>
      <c r="I1969" s="12" t="e">
        <f t="shared" si="1133"/>
        <v>#DIV/0!</v>
      </c>
      <c r="J1969" s="12" t="e">
        <f t="shared" si="1133"/>
        <v>#DIV/0!</v>
      </c>
      <c r="K1969" s="12" t="e">
        <f t="shared" si="1133"/>
        <v>#DIV/0!</v>
      </c>
      <c r="L1969" s="12" t="e">
        <f t="shared" si="1133"/>
        <v>#DIV/0!</v>
      </c>
      <c r="M1969" s="12" t="e">
        <f t="shared" si="1133"/>
        <v>#DIV/0!</v>
      </c>
      <c r="N1969" s="12"/>
      <c r="O1969" s="13"/>
      <c r="P1969" s="11" t="s">
        <v>241</v>
      </c>
      <c r="Q1969" s="12">
        <f>AVERAGE(Q1963:Q1967)</f>
        <v>298030.5719166958</v>
      </c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3"/>
      <c r="AD1969" s="11" t="s">
        <v>241</v>
      </c>
      <c r="AE1969" s="12">
        <f>AVERAGE(AE1963:AE1967)</f>
        <v>0.61897615513866766</v>
      </c>
      <c r="AF1969" s="12"/>
      <c r="AG1969" s="12"/>
      <c r="AH1969" s="12"/>
      <c r="AI1969" s="12"/>
      <c r="AJ1969" s="12"/>
      <c r="AK1969" s="12"/>
      <c r="AL1969" s="12"/>
      <c r="AM1969" s="12"/>
      <c r="AN1969" s="12"/>
      <c r="AO1969" s="12"/>
      <c r="AP1969" s="12"/>
      <c r="AQ1969" s="13"/>
    </row>
    <row r="1970" spans="1:43" ht="15.75" x14ac:dyDescent="0.25">
      <c r="A1970" s="11"/>
      <c r="B1970" s="14"/>
      <c r="C1970" s="14"/>
      <c r="D1970" s="14"/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5"/>
      <c r="P1970" s="11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  <c r="AB1970" s="14"/>
      <c r="AC1970" s="15"/>
      <c r="AD1970" s="11" t="s">
        <v>242</v>
      </c>
      <c r="AE1970" s="14">
        <f>TTEST(AE1958:AE1962,AE1963:AE1967,1,2)</f>
        <v>0.31462049633836608</v>
      </c>
      <c r="AF1970" s="14"/>
      <c r="AG1970" s="14"/>
      <c r="AH1970" s="14"/>
      <c r="AI1970" s="14"/>
      <c r="AJ1970" s="14"/>
      <c r="AK1970" s="14"/>
      <c r="AL1970" s="14"/>
      <c r="AM1970" s="14"/>
      <c r="AN1970" s="14"/>
      <c r="AO1970" s="14"/>
      <c r="AP1970" s="14"/>
      <c r="AQ1970" s="15"/>
    </row>
    <row r="1971" spans="1:43" x14ac:dyDescent="0.25">
      <c r="A1971" s="13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</row>
    <row r="1972" spans="1:43" x14ac:dyDescent="0.25">
      <c r="A1972" s="13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</row>
    <row r="1973" spans="1:43" ht="15.75" x14ac:dyDescent="0.25">
      <c r="A1973" s="11" t="s">
        <v>216</v>
      </c>
      <c r="B1973" s="17" t="s">
        <v>266</v>
      </c>
      <c r="C1973" s="17"/>
      <c r="D1973" s="17"/>
      <c r="E1973" s="17"/>
      <c r="F1973" s="17"/>
      <c r="G1973" s="17"/>
      <c r="H1973" s="17"/>
      <c r="I1973" s="17"/>
      <c r="J1973" s="17"/>
      <c r="K1973" s="17"/>
      <c r="L1973" s="17"/>
      <c r="M1973" s="12"/>
      <c r="N1973" s="12"/>
      <c r="O1973" s="13"/>
      <c r="P1973" s="11" t="s">
        <v>217</v>
      </c>
      <c r="Q1973" s="17" t="str">
        <f>B1973</f>
        <v>Thymine</v>
      </c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2"/>
      <c r="AC1973" s="13"/>
      <c r="AD1973" s="11" t="s">
        <v>214</v>
      </c>
      <c r="AE1973" s="17" t="str">
        <f>B1973</f>
        <v>Thymine</v>
      </c>
      <c r="AF1973" s="17"/>
      <c r="AG1973" s="17"/>
      <c r="AH1973" s="17"/>
      <c r="AI1973" s="17"/>
      <c r="AJ1973" s="17"/>
      <c r="AK1973" s="17"/>
      <c r="AL1973" s="17"/>
      <c r="AM1973" s="17"/>
      <c r="AN1973" s="17"/>
      <c r="AO1973" s="17"/>
      <c r="AP1973" s="12"/>
      <c r="AQ1973" s="13"/>
    </row>
    <row r="1974" spans="1:43" x14ac:dyDescent="0.25">
      <c r="A1974" s="12"/>
      <c r="B1974" s="14" t="s">
        <v>218</v>
      </c>
      <c r="C1974" s="14" t="s">
        <v>219</v>
      </c>
      <c r="D1974" s="14" t="s">
        <v>220</v>
      </c>
      <c r="E1974" s="14" t="s">
        <v>221</v>
      </c>
      <c r="F1974" s="14" t="s">
        <v>222</v>
      </c>
      <c r="G1974" s="14" t="s">
        <v>223</v>
      </c>
      <c r="H1974" s="14" t="s">
        <v>224</v>
      </c>
      <c r="I1974" s="14" t="s">
        <v>225</v>
      </c>
      <c r="J1974" s="14" t="s">
        <v>226</v>
      </c>
      <c r="K1974" s="14" t="s">
        <v>227</v>
      </c>
      <c r="L1974" s="14" t="s">
        <v>228</v>
      </c>
      <c r="M1974" s="14" t="s">
        <v>229</v>
      </c>
      <c r="N1974" s="14" t="s">
        <v>213</v>
      </c>
      <c r="O1974" s="13"/>
      <c r="P1974" s="12"/>
      <c r="Q1974" s="14" t="s">
        <v>218</v>
      </c>
      <c r="R1974" s="14" t="s">
        <v>219</v>
      </c>
      <c r="S1974" s="14" t="s">
        <v>220</v>
      </c>
      <c r="T1974" s="14" t="s">
        <v>221</v>
      </c>
      <c r="U1974" s="14" t="s">
        <v>222</v>
      </c>
      <c r="V1974" s="14" t="s">
        <v>223</v>
      </c>
      <c r="W1974" s="14" t="s">
        <v>224</v>
      </c>
      <c r="X1974" s="14" t="s">
        <v>225</v>
      </c>
      <c r="Y1974" s="14" t="s">
        <v>226</v>
      </c>
      <c r="Z1974" s="14" t="s">
        <v>227</v>
      </c>
      <c r="AA1974" s="14" t="s">
        <v>228</v>
      </c>
      <c r="AB1974" s="14" t="s">
        <v>229</v>
      </c>
      <c r="AC1974" s="13"/>
      <c r="AD1974" s="12"/>
      <c r="AE1974" s="14" t="s">
        <v>218</v>
      </c>
      <c r="AF1974" s="14" t="s">
        <v>219</v>
      </c>
      <c r="AG1974" s="14" t="s">
        <v>220</v>
      </c>
      <c r="AH1974" s="14" t="s">
        <v>221</v>
      </c>
      <c r="AI1974" s="14" t="s">
        <v>222</v>
      </c>
      <c r="AJ1974" s="14" t="s">
        <v>223</v>
      </c>
      <c r="AK1974" s="14" t="s">
        <v>224</v>
      </c>
      <c r="AL1974" s="14" t="s">
        <v>225</v>
      </c>
      <c r="AM1974" s="14" t="s">
        <v>226</v>
      </c>
      <c r="AN1974" s="14" t="s">
        <v>227</v>
      </c>
      <c r="AO1974" s="14" t="s">
        <v>228</v>
      </c>
      <c r="AP1974" s="14" t="s">
        <v>229</v>
      </c>
      <c r="AQ1974" s="13"/>
    </row>
    <row r="1975" spans="1:43" x14ac:dyDescent="0.25">
      <c r="A1975" s="12" t="s">
        <v>230</v>
      </c>
      <c r="B1975">
        <v>50335</v>
      </c>
      <c r="F1975" s="12"/>
      <c r="G1975" s="12"/>
      <c r="H1975" s="12"/>
      <c r="I1975" s="12"/>
      <c r="J1975" s="12"/>
      <c r="K1975" s="12"/>
      <c r="L1975" s="12"/>
      <c r="M1975" s="12"/>
      <c r="N1975" s="12">
        <v>3.6634621409977131</v>
      </c>
      <c r="O1975" s="13"/>
      <c r="P1975" s="12" t="s">
        <v>230</v>
      </c>
      <c r="Q1975" s="12">
        <f>B1975*$N1975</f>
        <v>184400.36686711988</v>
      </c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3"/>
      <c r="AD1975" s="12" t="s">
        <v>230</v>
      </c>
      <c r="AE1975" s="12">
        <f t="shared" ref="AE1975:AE1984" si="1134">Q1975/$Q$1985</f>
        <v>0.11921854223104637</v>
      </c>
      <c r="AF1975" s="12"/>
      <c r="AG1975" s="12"/>
      <c r="AH1975" s="12"/>
      <c r="AI1975" s="12"/>
      <c r="AJ1975" s="12"/>
      <c r="AK1975" s="12"/>
      <c r="AL1975" s="12"/>
      <c r="AM1975" s="12"/>
      <c r="AN1975" s="12"/>
      <c r="AO1975" s="12"/>
      <c r="AP1975" s="12"/>
      <c r="AQ1975" s="13"/>
    </row>
    <row r="1976" spans="1:43" x14ac:dyDescent="0.25">
      <c r="A1976" s="12" t="s">
        <v>231</v>
      </c>
      <c r="B1976">
        <v>104092</v>
      </c>
      <c r="F1976" s="12"/>
      <c r="G1976" s="12"/>
      <c r="H1976" s="12"/>
      <c r="I1976" s="12"/>
      <c r="J1976" s="12"/>
      <c r="K1976" s="12"/>
      <c r="L1976" s="12"/>
      <c r="M1976" s="12"/>
      <c r="N1976" s="12">
        <v>52.663271584675194</v>
      </c>
      <c r="O1976" s="13"/>
      <c r="P1976" s="12" t="s">
        <v>231</v>
      </c>
      <c r="Q1976" s="12">
        <f t="shared" ref="Q1976:Q1979" si="1135">B1976*$N1976</f>
        <v>5481825.2657920104</v>
      </c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3"/>
      <c r="AD1976" s="12" t="s">
        <v>231</v>
      </c>
      <c r="AE1976" s="12">
        <f t="shared" si="1134"/>
        <v>3.5441101775246659</v>
      </c>
      <c r="AF1976" s="12"/>
      <c r="AG1976" s="12"/>
      <c r="AH1976" s="12"/>
      <c r="AI1976" s="12"/>
      <c r="AJ1976" s="12"/>
      <c r="AK1976" s="12"/>
      <c r="AL1976" s="12"/>
      <c r="AM1976" s="12"/>
      <c r="AN1976" s="12"/>
      <c r="AO1976" s="12"/>
      <c r="AP1976" s="12"/>
      <c r="AQ1976" s="13"/>
    </row>
    <row r="1977" spans="1:43" x14ac:dyDescent="0.25">
      <c r="A1977" s="12" t="s">
        <v>232</v>
      </c>
      <c r="B1977">
        <v>123019</v>
      </c>
      <c r="F1977" s="12"/>
      <c r="G1977" s="12"/>
      <c r="H1977" s="12"/>
      <c r="I1977" s="12"/>
      <c r="J1977" s="12"/>
      <c r="K1977" s="12"/>
      <c r="L1977" s="12"/>
      <c r="M1977" s="12"/>
      <c r="N1977" s="12">
        <v>5.27428246560173</v>
      </c>
      <c r="O1977" s="13"/>
      <c r="P1977" s="12" t="s">
        <v>232</v>
      </c>
      <c r="Q1977" s="12">
        <f t="shared" si="1135"/>
        <v>648836.95463585923</v>
      </c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3"/>
      <c r="AD1977" s="12" t="s">
        <v>232</v>
      </c>
      <c r="AE1977" s="12">
        <f t="shared" si="1134"/>
        <v>0.41948612788314066</v>
      </c>
      <c r="AF1977" s="12"/>
      <c r="AG1977" s="12"/>
      <c r="AH1977" s="12"/>
      <c r="AI1977" s="12"/>
      <c r="AJ1977" s="12"/>
      <c r="AK1977" s="12"/>
      <c r="AL1977" s="12"/>
      <c r="AM1977" s="12"/>
      <c r="AN1977" s="12"/>
      <c r="AO1977" s="12"/>
      <c r="AP1977" s="12"/>
      <c r="AQ1977" s="13"/>
    </row>
    <row r="1978" spans="1:43" x14ac:dyDescent="0.25">
      <c r="A1978" s="12" t="s">
        <v>233</v>
      </c>
      <c r="B1978">
        <v>228149</v>
      </c>
      <c r="F1978" s="12"/>
      <c r="G1978" s="12"/>
      <c r="H1978" s="12"/>
      <c r="I1978" s="12"/>
      <c r="J1978" s="12"/>
      <c r="K1978" s="12"/>
      <c r="L1978" s="12"/>
      <c r="M1978" s="12"/>
      <c r="N1978" s="12">
        <v>1</v>
      </c>
      <c r="O1978" s="13"/>
      <c r="P1978" s="12" t="s">
        <v>233</v>
      </c>
      <c r="Q1978" s="12">
        <f t="shared" si="1135"/>
        <v>228149</v>
      </c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3"/>
      <c r="AD1978" s="12" t="s">
        <v>233</v>
      </c>
      <c r="AE1978" s="12">
        <f t="shared" si="1134"/>
        <v>0.14750291256779985</v>
      </c>
      <c r="AF1978" s="12"/>
      <c r="AG1978" s="12"/>
      <c r="AH1978" s="12"/>
      <c r="AI1978" s="12"/>
      <c r="AJ1978" s="12"/>
      <c r="AK1978" s="12"/>
      <c r="AL1978" s="12"/>
      <c r="AM1978" s="12"/>
      <c r="AN1978" s="12"/>
      <c r="AO1978" s="12"/>
      <c r="AP1978" s="12"/>
      <c r="AQ1978" s="13"/>
    </row>
    <row r="1979" spans="1:43" x14ac:dyDescent="0.25">
      <c r="A1979" s="12" t="s">
        <v>234</v>
      </c>
      <c r="B1979">
        <v>126470</v>
      </c>
      <c r="F1979" s="12"/>
      <c r="G1979" s="12"/>
      <c r="H1979" s="12"/>
      <c r="I1979" s="12"/>
      <c r="J1979" s="12"/>
      <c r="K1979" s="12"/>
      <c r="L1979" s="12"/>
      <c r="M1979" s="12"/>
      <c r="N1979" s="12">
        <v>9.4133004498598787</v>
      </c>
      <c r="O1979" s="13"/>
      <c r="P1979" s="12" t="s">
        <v>234</v>
      </c>
      <c r="Q1979" s="12">
        <f t="shared" si="1135"/>
        <v>1190500.1078937789</v>
      </c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3"/>
      <c r="AD1979" s="12" t="s">
        <v>234</v>
      </c>
      <c r="AE1979" s="12">
        <f t="shared" si="1134"/>
        <v>0.76968223979334716</v>
      </c>
      <c r="AF1979" s="12"/>
      <c r="AG1979" s="12"/>
      <c r="AH1979" s="12"/>
      <c r="AI1979" s="12"/>
      <c r="AJ1979" s="12"/>
      <c r="AK1979" s="12"/>
      <c r="AL1979" s="12"/>
      <c r="AM1979" s="12"/>
      <c r="AN1979" s="12"/>
      <c r="AO1979" s="12"/>
      <c r="AP1979" s="12"/>
      <c r="AQ1979" s="13"/>
    </row>
    <row r="1980" spans="1:43" x14ac:dyDescent="0.25">
      <c r="A1980" s="12" t="s">
        <v>235</v>
      </c>
      <c r="B1980">
        <v>876438</v>
      </c>
      <c r="F1980" s="12"/>
      <c r="G1980" s="12"/>
      <c r="H1980" s="12"/>
      <c r="I1980" s="12"/>
      <c r="J1980" s="12"/>
      <c r="K1980" s="12"/>
      <c r="L1980" s="12"/>
      <c r="M1980" s="12"/>
      <c r="N1980" s="12">
        <v>3.3537949993383345</v>
      </c>
      <c r="O1980" s="13"/>
      <c r="P1980" s="12" t="s">
        <v>235</v>
      </c>
      <c r="Q1980" s="12">
        <f t="shared" ref="Q1980:Q1984" si="1136">B1980*$N1980</f>
        <v>2939393.381630091</v>
      </c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3"/>
      <c r="AD1980" s="12" t="s">
        <v>235</v>
      </c>
      <c r="AE1980" s="12">
        <f t="shared" si="1134"/>
        <v>1.9003768807794592</v>
      </c>
      <c r="AF1980" s="12"/>
      <c r="AG1980" s="12"/>
      <c r="AH1980" s="12"/>
      <c r="AI1980" s="12"/>
      <c r="AJ1980" s="12"/>
      <c r="AK1980" s="12"/>
      <c r="AL1980" s="12"/>
      <c r="AM1980" s="12"/>
      <c r="AN1980" s="12"/>
      <c r="AO1980" s="12"/>
      <c r="AP1980" s="12"/>
      <c r="AQ1980" s="13"/>
    </row>
    <row r="1981" spans="1:43" x14ac:dyDescent="0.25">
      <c r="A1981" s="12" t="s">
        <v>236</v>
      </c>
      <c r="B1981">
        <v>15699</v>
      </c>
      <c r="F1981" s="12"/>
      <c r="G1981" s="12"/>
      <c r="H1981" s="12"/>
      <c r="I1981" s="12"/>
      <c r="J1981" s="12"/>
      <c r="K1981" s="12"/>
      <c r="L1981" s="12"/>
      <c r="M1981" s="12"/>
      <c r="N1981" s="12">
        <v>3.7705854651120836</v>
      </c>
      <c r="O1981" s="13"/>
      <c r="P1981" s="12" t="s">
        <v>236</v>
      </c>
      <c r="Q1981" s="12">
        <f t="shared" si="1136"/>
        <v>59194.421216794603</v>
      </c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3"/>
      <c r="AD1981" s="12" t="s">
        <v>236</v>
      </c>
      <c r="AE1981" s="12">
        <f t="shared" si="1134"/>
        <v>3.8270382676419225E-2</v>
      </c>
      <c r="AF1981" s="12"/>
      <c r="AG1981" s="12"/>
      <c r="AH1981" s="12"/>
      <c r="AI1981" s="12"/>
      <c r="AJ1981" s="12"/>
      <c r="AK1981" s="12"/>
      <c r="AL1981" s="12"/>
      <c r="AM1981" s="12"/>
      <c r="AN1981" s="12"/>
      <c r="AO1981" s="12"/>
      <c r="AP1981" s="12"/>
      <c r="AQ1981" s="13"/>
    </row>
    <row r="1982" spans="1:43" x14ac:dyDescent="0.25">
      <c r="A1982" s="12" t="s">
        <v>237</v>
      </c>
      <c r="B1982">
        <v>113726</v>
      </c>
      <c r="F1982" s="12"/>
      <c r="G1982" s="12"/>
      <c r="H1982" s="12"/>
      <c r="I1982" s="12"/>
      <c r="J1982" s="12"/>
      <c r="K1982" s="12"/>
      <c r="L1982" s="12"/>
      <c r="M1982" s="12"/>
      <c r="N1982" s="12">
        <v>10.154589962199262</v>
      </c>
      <c r="O1982" s="13"/>
      <c r="P1982" s="12" t="s">
        <v>237</v>
      </c>
      <c r="Q1982" s="12">
        <f t="shared" si="1136"/>
        <v>1154840.8980410732</v>
      </c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3"/>
      <c r="AD1982" s="12" t="s">
        <v>237</v>
      </c>
      <c r="AE1982" s="12">
        <f t="shared" si="1134"/>
        <v>0.746627844143397</v>
      </c>
      <c r="AF1982" s="12"/>
      <c r="AG1982" s="12"/>
      <c r="AH1982" s="12"/>
      <c r="AI1982" s="12"/>
      <c r="AJ1982" s="12"/>
      <c r="AK1982" s="12"/>
      <c r="AL1982" s="12"/>
      <c r="AM1982" s="12"/>
      <c r="AN1982" s="12"/>
      <c r="AO1982" s="12"/>
      <c r="AP1982" s="12"/>
      <c r="AQ1982" s="13"/>
    </row>
    <row r="1983" spans="1:43" x14ac:dyDescent="0.25">
      <c r="A1983" s="12" t="s">
        <v>238</v>
      </c>
      <c r="B1983">
        <v>440921</v>
      </c>
      <c r="F1983" s="12"/>
      <c r="G1983" s="12"/>
      <c r="H1983" s="12"/>
      <c r="I1983" s="12"/>
      <c r="J1983" s="12"/>
      <c r="K1983" s="12"/>
      <c r="L1983" s="12"/>
      <c r="M1983" s="12"/>
      <c r="N1983" s="12">
        <v>2.4585723137428261</v>
      </c>
      <c r="O1983" s="13"/>
      <c r="P1983" s="12" t="s">
        <v>238</v>
      </c>
      <c r="Q1983" s="12">
        <f t="shared" si="1136"/>
        <v>1084036.1631478006</v>
      </c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3"/>
      <c r="AD1983" s="12" t="s">
        <v>238</v>
      </c>
      <c r="AE1983" s="12">
        <f t="shared" si="1134"/>
        <v>0.70085116039572048</v>
      </c>
      <c r="AF1983" s="12"/>
      <c r="AG1983" s="12"/>
      <c r="AH1983" s="12"/>
      <c r="AI1983" s="12"/>
      <c r="AJ1983" s="12"/>
      <c r="AK1983" s="12"/>
      <c r="AL1983" s="12"/>
      <c r="AM1983" s="12"/>
      <c r="AN1983" s="12"/>
      <c r="AO1983" s="12"/>
      <c r="AP1983" s="12"/>
      <c r="AQ1983" s="13"/>
    </row>
    <row r="1984" spans="1:43" x14ac:dyDescent="0.25">
      <c r="A1984" s="12" t="s">
        <v>239</v>
      </c>
      <c r="B1984">
        <v>98741</v>
      </c>
      <c r="F1984" s="12"/>
      <c r="G1984" s="12"/>
      <c r="H1984" s="12"/>
      <c r="I1984" s="12"/>
      <c r="J1984" s="12"/>
      <c r="K1984" s="12"/>
      <c r="L1984" s="12"/>
      <c r="M1984" s="12"/>
      <c r="N1984" s="12">
        <v>5.7441821194253215</v>
      </c>
      <c r="O1984" s="13"/>
      <c r="P1984" s="12" t="s">
        <v>239</v>
      </c>
      <c r="Q1984" s="12">
        <f t="shared" si="1136"/>
        <v>567186.28665417572</v>
      </c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3"/>
      <c r="AD1984" s="12" t="s">
        <v>239</v>
      </c>
      <c r="AE1984" s="12">
        <f t="shared" si="1134"/>
        <v>0.36669733047265579</v>
      </c>
      <c r="AF1984" s="12"/>
      <c r="AG1984" s="12"/>
      <c r="AH1984" s="12"/>
      <c r="AI1984" s="12"/>
      <c r="AJ1984" s="12"/>
      <c r="AK1984" s="12"/>
      <c r="AL1984" s="12"/>
      <c r="AM1984" s="12"/>
      <c r="AN1984" s="12"/>
      <c r="AO1984" s="12"/>
      <c r="AP1984" s="12"/>
      <c r="AQ1984" s="13"/>
    </row>
    <row r="1985" spans="1:43" ht="15.75" x14ac:dyDescent="0.25">
      <c r="A1985" s="11" t="s">
        <v>240</v>
      </c>
      <c r="B1985" s="12">
        <f t="shared" ref="B1985:M1985" si="1137">AVERAGE(B1975:B1979)</f>
        <v>126413</v>
      </c>
      <c r="C1985" s="12" t="e">
        <f t="shared" si="1137"/>
        <v>#DIV/0!</v>
      </c>
      <c r="D1985" s="12" t="e">
        <f t="shared" si="1137"/>
        <v>#DIV/0!</v>
      </c>
      <c r="E1985" s="12" t="e">
        <f t="shared" si="1137"/>
        <v>#DIV/0!</v>
      </c>
      <c r="F1985" s="12" t="e">
        <f t="shared" si="1137"/>
        <v>#DIV/0!</v>
      </c>
      <c r="G1985" s="12" t="e">
        <f t="shared" si="1137"/>
        <v>#DIV/0!</v>
      </c>
      <c r="H1985" s="12" t="e">
        <f t="shared" si="1137"/>
        <v>#DIV/0!</v>
      </c>
      <c r="I1985" s="12" t="e">
        <f t="shared" si="1137"/>
        <v>#DIV/0!</v>
      </c>
      <c r="J1985" s="12" t="e">
        <f t="shared" si="1137"/>
        <v>#DIV/0!</v>
      </c>
      <c r="K1985" s="12" t="e">
        <f t="shared" si="1137"/>
        <v>#DIV/0!</v>
      </c>
      <c r="L1985" s="12" t="e">
        <f t="shared" si="1137"/>
        <v>#DIV/0!</v>
      </c>
      <c r="M1985" s="12" t="e">
        <f t="shared" si="1137"/>
        <v>#DIV/0!</v>
      </c>
      <c r="N1985" s="12"/>
      <c r="O1985" s="13"/>
      <c r="P1985" s="11" t="s">
        <v>240</v>
      </c>
      <c r="Q1985" s="12">
        <f>AVERAGE(Q1975:Q1979)</f>
        <v>1546742.3390377536</v>
      </c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3"/>
      <c r="AD1985" s="11" t="s">
        <v>240</v>
      </c>
      <c r="AE1985" s="12">
        <f>AVERAGE(AE1975:AE1979)</f>
        <v>1.0000000000000002</v>
      </c>
      <c r="AF1985" s="12"/>
      <c r="AG1985" s="12"/>
      <c r="AH1985" s="12"/>
      <c r="AI1985" s="12"/>
      <c r="AJ1985" s="12"/>
      <c r="AK1985" s="12"/>
      <c r="AL1985" s="12"/>
      <c r="AM1985" s="12"/>
      <c r="AN1985" s="12"/>
      <c r="AO1985" s="12"/>
      <c r="AP1985" s="12"/>
      <c r="AQ1985" s="13"/>
    </row>
    <row r="1986" spans="1:43" ht="15.75" x14ac:dyDescent="0.25">
      <c r="A1986" s="11" t="s">
        <v>241</v>
      </c>
      <c r="B1986" s="12">
        <f>AVERAGE(B1980:B1984)</f>
        <v>309105</v>
      </c>
      <c r="C1986" s="12" t="e">
        <f t="shared" ref="C1986:M1986" si="1138">AVERAGE(C1980:C1984)</f>
        <v>#DIV/0!</v>
      </c>
      <c r="D1986" s="12" t="e">
        <f t="shared" si="1138"/>
        <v>#DIV/0!</v>
      </c>
      <c r="E1986" s="12" t="e">
        <f t="shared" si="1138"/>
        <v>#DIV/0!</v>
      </c>
      <c r="F1986" s="12" t="e">
        <f t="shared" si="1138"/>
        <v>#DIV/0!</v>
      </c>
      <c r="G1986" s="12" t="e">
        <f t="shared" si="1138"/>
        <v>#DIV/0!</v>
      </c>
      <c r="H1986" s="12" t="e">
        <f t="shared" si="1138"/>
        <v>#DIV/0!</v>
      </c>
      <c r="I1986" s="12" t="e">
        <f t="shared" si="1138"/>
        <v>#DIV/0!</v>
      </c>
      <c r="J1986" s="12" t="e">
        <f t="shared" si="1138"/>
        <v>#DIV/0!</v>
      </c>
      <c r="K1986" s="12" t="e">
        <f t="shared" si="1138"/>
        <v>#DIV/0!</v>
      </c>
      <c r="L1986" s="12" t="e">
        <f t="shared" si="1138"/>
        <v>#DIV/0!</v>
      </c>
      <c r="M1986" s="12" t="e">
        <f t="shared" si="1138"/>
        <v>#DIV/0!</v>
      </c>
      <c r="N1986" s="12"/>
      <c r="O1986" s="13"/>
      <c r="P1986" s="11" t="s">
        <v>241</v>
      </c>
      <c r="Q1986" s="12">
        <f>AVERAGE(Q1980:Q1984)</f>
        <v>1160930.2301379871</v>
      </c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3"/>
      <c r="AD1986" s="11" t="s">
        <v>241</v>
      </c>
      <c r="AE1986" s="12">
        <f>AVERAGE(AE1980:AE1984)</f>
        <v>0.75056471969353034</v>
      </c>
      <c r="AF1986" s="12"/>
      <c r="AG1986" s="12"/>
      <c r="AH1986" s="12"/>
      <c r="AI1986" s="12"/>
      <c r="AJ1986" s="12"/>
      <c r="AK1986" s="12"/>
      <c r="AL1986" s="12"/>
      <c r="AM1986" s="12"/>
      <c r="AN1986" s="12"/>
      <c r="AO1986" s="12"/>
      <c r="AP1986" s="12"/>
      <c r="AQ1986" s="13"/>
    </row>
    <row r="1987" spans="1:43" ht="15.75" x14ac:dyDescent="0.25">
      <c r="A1987" s="11"/>
      <c r="B1987" s="14"/>
      <c r="C1987" s="14"/>
      <c r="D1987" s="14"/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5"/>
      <c r="P1987" s="11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  <c r="AA1987" s="14"/>
      <c r="AB1987" s="14"/>
      <c r="AC1987" s="15"/>
      <c r="AD1987" s="11" t="s">
        <v>242</v>
      </c>
      <c r="AE1987" s="14">
        <f>TTEST(AE1975:AE1979,AE1980:AE1984,1,2)</f>
        <v>0.3688314283297473</v>
      </c>
      <c r="AF1987" s="14"/>
      <c r="AG1987" s="14"/>
      <c r="AH1987" s="14"/>
      <c r="AI1987" s="14"/>
      <c r="AJ1987" s="14"/>
      <c r="AK1987" s="14"/>
      <c r="AL1987" s="14"/>
      <c r="AM1987" s="14"/>
      <c r="AN1987" s="14"/>
      <c r="AO1987" s="14"/>
      <c r="AP1987" s="14"/>
      <c r="AQ1987" s="15"/>
    </row>
    <row r="1988" spans="1:43" x14ac:dyDescent="0.25">
      <c r="A1988" s="13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</row>
    <row r="1989" spans="1:43" x14ac:dyDescent="0.25">
      <c r="A1989" s="13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</row>
    <row r="1990" spans="1:43" ht="15.75" x14ac:dyDescent="0.25">
      <c r="A1990" s="11" t="s">
        <v>216</v>
      </c>
      <c r="B1990" s="17" t="s">
        <v>138</v>
      </c>
      <c r="C1990" s="17"/>
      <c r="D1990" s="17"/>
      <c r="E1990" s="17"/>
      <c r="F1990" s="17"/>
      <c r="G1990" s="17"/>
      <c r="H1990" s="17"/>
      <c r="I1990" s="17"/>
      <c r="J1990" s="17"/>
      <c r="K1990" s="17"/>
      <c r="L1990" s="17"/>
      <c r="M1990" s="12"/>
      <c r="N1990" s="12"/>
      <c r="O1990" s="13"/>
      <c r="P1990" s="11" t="s">
        <v>217</v>
      </c>
      <c r="Q1990" s="17" t="str">
        <f>B1990</f>
        <v>Tyrosine</v>
      </c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2"/>
      <c r="AC1990" s="13"/>
      <c r="AD1990" s="11" t="s">
        <v>214</v>
      </c>
      <c r="AE1990" s="17" t="str">
        <f>B1990</f>
        <v>Tyrosine</v>
      </c>
      <c r="AF1990" s="17"/>
      <c r="AG1990" s="17"/>
      <c r="AH1990" s="17"/>
      <c r="AI1990" s="17"/>
      <c r="AJ1990" s="17"/>
      <c r="AK1990" s="17"/>
      <c r="AL1990" s="17"/>
      <c r="AM1990" s="17"/>
      <c r="AN1990" s="17"/>
      <c r="AO1990" s="17"/>
      <c r="AP1990" s="12"/>
      <c r="AQ1990" s="13"/>
    </row>
    <row r="1991" spans="1:43" x14ac:dyDescent="0.25">
      <c r="A1991" s="12"/>
      <c r="B1991" s="14" t="s">
        <v>218</v>
      </c>
      <c r="C1991" s="14" t="s">
        <v>219</v>
      </c>
      <c r="D1991" s="14" t="s">
        <v>220</v>
      </c>
      <c r="E1991" s="14" t="s">
        <v>221</v>
      </c>
      <c r="F1991" s="14" t="s">
        <v>222</v>
      </c>
      <c r="G1991" s="14" t="s">
        <v>223</v>
      </c>
      <c r="H1991" s="14" t="s">
        <v>224</v>
      </c>
      <c r="I1991" s="14" t="s">
        <v>225</v>
      </c>
      <c r="J1991" s="14" t="s">
        <v>226</v>
      </c>
      <c r="K1991" s="14" t="s">
        <v>227</v>
      </c>
      <c r="L1991" s="14" t="s">
        <v>228</v>
      </c>
      <c r="M1991" s="14" t="s">
        <v>229</v>
      </c>
      <c r="N1991" s="14" t="s">
        <v>213</v>
      </c>
      <c r="O1991" s="13"/>
      <c r="P1991" s="12"/>
      <c r="Q1991" s="14" t="s">
        <v>218</v>
      </c>
      <c r="R1991" s="14" t="s">
        <v>219</v>
      </c>
      <c r="S1991" s="14" t="s">
        <v>220</v>
      </c>
      <c r="T1991" s="14" t="s">
        <v>221</v>
      </c>
      <c r="U1991" s="14" t="s">
        <v>222</v>
      </c>
      <c r="V1991" s="14" t="s">
        <v>223</v>
      </c>
      <c r="W1991" s="14" t="s">
        <v>224</v>
      </c>
      <c r="X1991" s="14" t="s">
        <v>225</v>
      </c>
      <c r="Y1991" s="14" t="s">
        <v>226</v>
      </c>
      <c r="Z1991" s="14" t="s">
        <v>227</v>
      </c>
      <c r="AA1991" s="14" t="s">
        <v>228</v>
      </c>
      <c r="AB1991" s="14" t="s">
        <v>229</v>
      </c>
      <c r="AC1991" s="13"/>
      <c r="AD1991" s="12"/>
      <c r="AE1991" s="14" t="s">
        <v>218</v>
      </c>
      <c r="AF1991" s="14" t="s">
        <v>219</v>
      </c>
      <c r="AG1991" s="14" t="s">
        <v>220</v>
      </c>
      <c r="AH1991" s="14" t="s">
        <v>221</v>
      </c>
      <c r="AI1991" s="14" t="s">
        <v>222</v>
      </c>
      <c r="AJ1991" s="14" t="s">
        <v>223</v>
      </c>
      <c r="AK1991" s="14" t="s">
        <v>224</v>
      </c>
      <c r="AL1991" s="14" t="s">
        <v>225</v>
      </c>
      <c r="AM1991" s="14" t="s">
        <v>226</v>
      </c>
      <c r="AN1991" s="14" t="s">
        <v>227</v>
      </c>
      <c r="AO1991" s="14" t="s">
        <v>228</v>
      </c>
      <c r="AP1991" s="14" t="s">
        <v>229</v>
      </c>
      <c r="AQ1991" s="13"/>
    </row>
    <row r="1992" spans="1:43" x14ac:dyDescent="0.25">
      <c r="A1992" s="12" t="s">
        <v>230</v>
      </c>
      <c r="B1992">
        <v>2071184</v>
      </c>
      <c r="C1992">
        <v>133254</v>
      </c>
      <c r="F1992" s="12"/>
      <c r="G1992" s="12"/>
      <c r="H1992" s="12"/>
      <c r="I1992" s="12"/>
      <c r="J1992" s="12"/>
      <c r="K1992" s="12"/>
      <c r="L1992" s="12"/>
      <c r="M1992" s="12"/>
      <c r="N1992" s="12">
        <v>3.6634621409977131</v>
      </c>
      <c r="O1992" s="13"/>
      <c r="P1992" s="12" t="s">
        <v>230</v>
      </c>
      <c r="Q1992" s="12">
        <f>B1992*$N1992</f>
        <v>7587704.1710402071</v>
      </c>
      <c r="R1992" s="12">
        <f t="shared" ref="R1992:R1996" si="1139">C1992*$N1992</f>
        <v>488170.98413650924</v>
      </c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3"/>
      <c r="AD1992" s="12" t="s">
        <v>230</v>
      </c>
      <c r="AE1992" s="12">
        <f t="shared" ref="AE1992:AE2001" si="1140">Q1992/$Q$2002</f>
        <v>2.7319767062600965E-3</v>
      </c>
      <c r="AF1992" s="12">
        <f t="shared" ref="AF1992:AF2001" si="1141">R1992/$Q$2002</f>
        <v>1.7576749531474889E-4</v>
      </c>
      <c r="AG1992" s="12"/>
      <c r="AH1992" s="12"/>
      <c r="AI1992" s="12"/>
      <c r="AJ1992" s="12"/>
      <c r="AK1992" s="12"/>
      <c r="AL1992" s="12"/>
      <c r="AM1992" s="12"/>
      <c r="AN1992" s="12"/>
      <c r="AO1992" s="12"/>
      <c r="AP1992" s="12"/>
      <c r="AQ1992" s="13"/>
    </row>
    <row r="1993" spans="1:43" x14ac:dyDescent="0.25">
      <c r="A1993" s="12" t="s">
        <v>231</v>
      </c>
      <c r="B1993">
        <v>199450947</v>
      </c>
      <c r="C1993">
        <v>16978416</v>
      </c>
      <c r="D1993">
        <v>90618</v>
      </c>
      <c r="F1993" s="12"/>
      <c r="G1993" s="12"/>
      <c r="H1993" s="12"/>
      <c r="I1993" s="12"/>
      <c r="J1993" s="12"/>
      <c r="K1993" s="12"/>
      <c r="L1993" s="12"/>
      <c r="M1993" s="12"/>
      <c r="N1993" s="12">
        <v>52.663271584675194</v>
      </c>
      <c r="O1993" s="13"/>
      <c r="P1993" s="12" t="s">
        <v>231</v>
      </c>
      <c r="Q1993" s="12">
        <f t="shared" ref="Q1993:Q1996" si="1142">B1993*$N1993</f>
        <v>10503739389.681658</v>
      </c>
      <c r="R1993" s="12">
        <f t="shared" si="1139"/>
        <v>894138932.88559461</v>
      </c>
      <c r="S1993" s="12">
        <f t="shared" ref="S1993:S1996" si="1143">D1993*$N1993</f>
        <v>4772240.3444600971</v>
      </c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3"/>
      <c r="AD1993" s="12" t="s">
        <v>231</v>
      </c>
      <c r="AE1993" s="12">
        <f t="shared" si="1140"/>
        <v>3.7819043408097137</v>
      </c>
      <c r="AF1993" s="12">
        <f t="shared" si="1141"/>
        <v>0.32193752968479561</v>
      </c>
      <c r="AG1993" s="12">
        <f>S1993/$Q$2002</f>
        <v>1.7182601171379481E-3</v>
      </c>
      <c r="AH1993" s="12"/>
      <c r="AI1993" s="12"/>
      <c r="AJ1993" s="12"/>
      <c r="AK1993" s="12"/>
      <c r="AL1993" s="12"/>
      <c r="AM1993" s="12"/>
      <c r="AN1993" s="12"/>
      <c r="AO1993" s="12"/>
      <c r="AP1993" s="12"/>
      <c r="AQ1993" s="13"/>
    </row>
    <row r="1994" spans="1:43" x14ac:dyDescent="0.25">
      <c r="A1994" s="12" t="s">
        <v>232</v>
      </c>
      <c r="B1994">
        <v>166857095</v>
      </c>
      <c r="C1994">
        <v>13526542</v>
      </c>
      <c r="D1994">
        <v>20544</v>
      </c>
      <c r="F1994" s="12"/>
      <c r="G1994" s="12"/>
      <c r="H1994" s="12"/>
      <c r="I1994" s="12"/>
      <c r="J1994" s="12"/>
      <c r="K1994" s="12"/>
      <c r="L1994" s="12"/>
      <c r="M1994" s="12"/>
      <c r="N1994" s="12">
        <v>5.27428246560173</v>
      </c>
      <c r="O1994" s="13"/>
      <c r="P1994" s="12" t="s">
        <v>232</v>
      </c>
      <c r="Q1994" s="12">
        <f t="shared" si="1142"/>
        <v>880051450.41974211</v>
      </c>
      <c r="R1994" s="12">
        <f t="shared" si="1139"/>
        <v>71342803.290825352</v>
      </c>
      <c r="S1994" s="12">
        <f t="shared" si="1143"/>
        <v>108354.85897332194</v>
      </c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3"/>
      <c r="AD1994" s="12" t="s">
        <v>232</v>
      </c>
      <c r="AE1994" s="12">
        <f t="shared" si="1140"/>
        <v>0.31686528739925057</v>
      </c>
      <c r="AF1994" s="12">
        <f t="shared" si="1141"/>
        <v>2.5687200285657817E-2</v>
      </c>
      <c r="AG1994" s="12">
        <f>S1994/$Q$2002</f>
        <v>3.9013507123147526E-5</v>
      </c>
      <c r="AH1994" s="12"/>
      <c r="AI1994" s="12"/>
      <c r="AJ1994" s="12"/>
      <c r="AK1994" s="12"/>
      <c r="AL1994" s="12"/>
      <c r="AM1994" s="12"/>
      <c r="AN1994" s="12"/>
      <c r="AO1994" s="12"/>
      <c r="AP1994" s="12"/>
      <c r="AQ1994" s="13"/>
    </row>
    <row r="1995" spans="1:43" x14ac:dyDescent="0.25">
      <c r="A1995" s="12" t="s">
        <v>233</v>
      </c>
      <c r="B1995">
        <v>478583223</v>
      </c>
      <c r="C1995">
        <v>42806661</v>
      </c>
      <c r="D1995">
        <v>288514</v>
      </c>
      <c r="F1995" s="12"/>
      <c r="G1995" s="12"/>
      <c r="H1995" s="12"/>
      <c r="I1995" s="12"/>
      <c r="J1995" s="12"/>
      <c r="K1995" s="12"/>
      <c r="L1995" s="12"/>
      <c r="M1995" s="12"/>
      <c r="N1995" s="12">
        <v>1</v>
      </c>
      <c r="O1995" s="13"/>
      <c r="P1995" s="12" t="s">
        <v>233</v>
      </c>
      <c r="Q1995" s="12">
        <f t="shared" si="1142"/>
        <v>478583223</v>
      </c>
      <c r="R1995" s="12">
        <f t="shared" si="1139"/>
        <v>42806661</v>
      </c>
      <c r="S1995" s="12">
        <f t="shared" si="1143"/>
        <v>288514</v>
      </c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3"/>
      <c r="AD1995" s="12" t="s">
        <v>233</v>
      </c>
      <c r="AE1995" s="12">
        <f t="shared" si="1140"/>
        <v>0.17231539181945169</v>
      </c>
      <c r="AF1995" s="12">
        <f t="shared" si="1141"/>
        <v>1.5412672672601066E-2</v>
      </c>
      <c r="AG1995" s="12">
        <f>S1995/$Q$2002</f>
        <v>1.038803714090857E-4</v>
      </c>
      <c r="AH1995" s="12"/>
      <c r="AI1995" s="12"/>
      <c r="AJ1995" s="12"/>
      <c r="AK1995" s="12"/>
      <c r="AL1995" s="12"/>
      <c r="AM1995" s="12"/>
      <c r="AN1995" s="12"/>
      <c r="AO1995" s="12"/>
      <c r="AP1995" s="12"/>
      <c r="AQ1995" s="13"/>
    </row>
    <row r="1996" spans="1:43" x14ac:dyDescent="0.25">
      <c r="A1996" s="12" t="s">
        <v>234</v>
      </c>
      <c r="B1996">
        <v>214258252</v>
      </c>
      <c r="C1996">
        <v>18003356</v>
      </c>
      <c r="D1996">
        <v>76633</v>
      </c>
      <c r="F1996" s="12"/>
      <c r="G1996" s="12"/>
      <c r="H1996" s="12"/>
      <c r="I1996" s="12"/>
      <c r="J1996" s="12"/>
      <c r="K1996" s="12"/>
      <c r="L1996" s="12"/>
      <c r="M1996" s="12"/>
      <c r="N1996" s="12">
        <v>9.4133004498598787</v>
      </c>
      <c r="O1996" s="13"/>
      <c r="P1996" s="12" t="s">
        <v>234</v>
      </c>
      <c r="Q1996" s="12">
        <f t="shared" si="1142"/>
        <v>2016877299.9377913</v>
      </c>
      <c r="R1996" s="12">
        <f t="shared" si="1139"/>
        <v>169470999.13378754</v>
      </c>
      <c r="S1996" s="12">
        <f t="shared" si="1143"/>
        <v>721369.45337411202</v>
      </c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3"/>
      <c r="AD1996" s="12" t="s">
        <v>234</v>
      </c>
      <c r="AE1996" s="12">
        <f t="shared" si="1140"/>
        <v>0.72618300326532403</v>
      </c>
      <c r="AF1996" s="12">
        <f t="shared" si="1141"/>
        <v>6.101856524496798E-2</v>
      </c>
      <c r="AG1996" s="12">
        <f>S1996/$Q$2002</f>
        <v>2.5973133622518108E-4</v>
      </c>
      <c r="AH1996" s="12"/>
      <c r="AI1996" s="12"/>
      <c r="AJ1996" s="12"/>
      <c r="AK1996" s="12"/>
      <c r="AL1996" s="12"/>
      <c r="AM1996" s="12"/>
      <c r="AN1996" s="12"/>
      <c r="AO1996" s="12"/>
      <c r="AP1996" s="12"/>
      <c r="AQ1996" s="13"/>
    </row>
    <row r="1997" spans="1:43" x14ac:dyDescent="0.25">
      <c r="A1997" s="12" t="s">
        <v>235</v>
      </c>
      <c r="B1997">
        <v>498340331</v>
      </c>
      <c r="C1997">
        <v>45036482</v>
      </c>
      <c r="D1997">
        <v>289754</v>
      </c>
      <c r="F1997" s="12"/>
      <c r="G1997" s="12"/>
      <c r="H1997" s="12"/>
      <c r="I1997" s="12"/>
      <c r="J1997" s="12"/>
      <c r="K1997" s="12"/>
      <c r="L1997" s="12"/>
      <c r="M1997" s="12"/>
      <c r="N1997" s="12">
        <v>3.3537949993383345</v>
      </c>
      <c r="O1997" s="13"/>
      <c r="P1997" s="12" t="s">
        <v>235</v>
      </c>
      <c r="Q1997" s="12">
        <f t="shared" ref="Q1997:Q2001" si="1144">B1997*$N1997</f>
        <v>1671331310.0764103</v>
      </c>
      <c r="R1997" s="12">
        <f t="shared" ref="R1997:R2001" si="1145">C1997*$N1997</f>
        <v>151043128.1193909</v>
      </c>
      <c r="S1997" s="12">
        <f t="shared" ref="S1997:S2001" si="1146">D1997*$N1997</f>
        <v>971775.51623827976</v>
      </c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3"/>
      <c r="AD1997" s="12" t="s">
        <v>235</v>
      </c>
      <c r="AE1997" s="12">
        <f t="shared" si="1140"/>
        <v>0.60176808487065192</v>
      </c>
      <c r="AF1997" s="12">
        <f t="shared" si="1141"/>
        <v>5.438355243708258E-2</v>
      </c>
      <c r="AG1997" s="12">
        <f>S1997/$Q$2002</f>
        <v>3.4989082523928993E-4</v>
      </c>
      <c r="AH1997" s="12"/>
      <c r="AI1997" s="12"/>
      <c r="AJ1997" s="12"/>
      <c r="AK1997" s="12"/>
      <c r="AL1997" s="12"/>
      <c r="AM1997" s="12"/>
      <c r="AN1997" s="12"/>
      <c r="AO1997" s="12"/>
      <c r="AP1997" s="12"/>
      <c r="AQ1997" s="13"/>
    </row>
    <row r="1998" spans="1:43" x14ac:dyDescent="0.25">
      <c r="A1998" s="12" t="s">
        <v>236</v>
      </c>
      <c r="B1998">
        <v>2004988</v>
      </c>
      <c r="C1998">
        <v>130643</v>
      </c>
      <c r="F1998" s="12"/>
      <c r="G1998" s="12"/>
      <c r="H1998" s="12"/>
      <c r="I1998" s="12"/>
      <c r="J1998" s="12"/>
      <c r="K1998" s="12"/>
      <c r="L1998" s="12"/>
      <c r="M1998" s="12"/>
      <c r="N1998" s="12">
        <v>3.7705854651120836</v>
      </c>
      <c r="O1998" s="13"/>
      <c r="P1998" s="12" t="s">
        <v>236</v>
      </c>
      <c r="Q1998" s="12">
        <f t="shared" si="1144"/>
        <v>7559978.6105241459</v>
      </c>
      <c r="R1998" s="12">
        <f t="shared" si="1145"/>
        <v>492600.59691863792</v>
      </c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3"/>
      <c r="AD1998" s="12" t="s">
        <v>236</v>
      </c>
      <c r="AE1998" s="12">
        <f t="shared" si="1140"/>
        <v>2.7219940311596384E-3</v>
      </c>
      <c r="AF1998" s="12">
        <f t="shared" si="1141"/>
        <v>1.7736239130248594E-4</v>
      </c>
      <c r="AG1998" s="12"/>
      <c r="AH1998" s="12"/>
      <c r="AI1998" s="12"/>
      <c r="AJ1998" s="12"/>
      <c r="AK1998" s="12"/>
      <c r="AL1998" s="12"/>
      <c r="AM1998" s="12"/>
      <c r="AN1998" s="12"/>
      <c r="AO1998" s="12"/>
      <c r="AP1998" s="12"/>
      <c r="AQ1998" s="13"/>
    </row>
    <row r="1999" spans="1:43" x14ac:dyDescent="0.25">
      <c r="A1999" s="12" t="s">
        <v>237</v>
      </c>
      <c r="B1999">
        <v>165913461</v>
      </c>
      <c r="C1999">
        <v>13327730</v>
      </c>
      <c r="D1999">
        <v>39454</v>
      </c>
      <c r="F1999" s="12"/>
      <c r="G1999" s="12"/>
      <c r="H1999" s="12"/>
      <c r="I1999" s="12"/>
      <c r="J1999" s="12"/>
      <c r="K1999" s="12"/>
      <c r="L1999" s="12"/>
      <c r="M1999" s="12"/>
      <c r="N1999" s="12">
        <v>10.154589962199262</v>
      </c>
      <c r="O1999" s="13"/>
      <c r="P1999" s="12" t="s">
        <v>237</v>
      </c>
      <c r="Q1999" s="12">
        <f t="shared" si="1144"/>
        <v>1684783165.6643388</v>
      </c>
      <c r="R1999" s="12">
        <f t="shared" si="1145"/>
        <v>135337633.27690196</v>
      </c>
      <c r="S1999" s="12">
        <f t="shared" si="1146"/>
        <v>400639.19236860971</v>
      </c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3"/>
      <c r="AD1999" s="12" t="s">
        <v>237</v>
      </c>
      <c r="AE1999" s="12">
        <f t="shared" si="1140"/>
        <v>0.60661146770342744</v>
      </c>
      <c r="AF1999" s="12">
        <f t="shared" si="1141"/>
        <v>4.8728739716031845E-2</v>
      </c>
      <c r="AG1999" s="12">
        <f>S1999/$Q$2002</f>
        <v>1.4425139890711478E-4</v>
      </c>
      <c r="AH1999" s="12"/>
      <c r="AI1999" s="12"/>
      <c r="AJ1999" s="12"/>
      <c r="AK1999" s="12"/>
      <c r="AL1999" s="12"/>
      <c r="AM1999" s="12"/>
      <c r="AN1999" s="12"/>
      <c r="AO1999" s="12"/>
      <c r="AP1999" s="12"/>
      <c r="AQ1999" s="13"/>
    </row>
    <row r="2000" spans="1:43" x14ac:dyDescent="0.25">
      <c r="A2000" s="12" t="s">
        <v>238</v>
      </c>
      <c r="B2000">
        <v>467349798</v>
      </c>
      <c r="C2000">
        <v>45296252</v>
      </c>
      <c r="D2000">
        <v>89090</v>
      </c>
      <c r="F2000" s="12"/>
      <c r="G2000" s="12"/>
      <c r="H2000" s="12"/>
      <c r="I2000" s="12"/>
      <c r="J2000" s="12"/>
      <c r="K2000" s="12"/>
      <c r="L2000" s="12"/>
      <c r="M2000" s="12"/>
      <c r="N2000" s="12">
        <v>2.4585723137428261</v>
      </c>
      <c r="O2000" s="13"/>
      <c r="P2000" s="12" t="s">
        <v>238</v>
      </c>
      <c r="Q2000" s="12">
        <f t="shared" si="1144"/>
        <v>1149013274.1961024</v>
      </c>
      <c r="R2000" s="12">
        <f t="shared" si="1145"/>
        <v>111364111.08351812</v>
      </c>
      <c r="S2000" s="12">
        <f t="shared" si="1146"/>
        <v>219034.20743134839</v>
      </c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3"/>
      <c r="AD2000" s="12" t="s">
        <v>238</v>
      </c>
      <c r="AE2000" s="12">
        <f t="shared" si="1140"/>
        <v>0.41370583638042085</v>
      </c>
      <c r="AF2000" s="12">
        <f t="shared" si="1141"/>
        <v>4.0096997792129808E-2</v>
      </c>
      <c r="AG2000" s="12">
        <f>S2000/$Q$2002</f>
        <v>7.8863953982348135E-5</v>
      </c>
      <c r="AH2000" s="12"/>
      <c r="AI2000" s="12"/>
      <c r="AJ2000" s="12"/>
      <c r="AK2000" s="12"/>
      <c r="AL2000" s="12"/>
      <c r="AM2000" s="12"/>
      <c r="AN2000" s="12"/>
      <c r="AO2000" s="12"/>
      <c r="AP2000" s="12"/>
      <c r="AQ2000" s="13"/>
    </row>
    <row r="2001" spans="1:43" x14ac:dyDescent="0.25">
      <c r="A2001" s="12" t="s">
        <v>239</v>
      </c>
      <c r="B2001">
        <v>106077641</v>
      </c>
      <c r="C2001">
        <v>8008336</v>
      </c>
      <c r="D2001">
        <v>49813</v>
      </c>
      <c r="F2001" s="12"/>
      <c r="G2001" s="12"/>
      <c r="H2001" s="12"/>
      <c r="I2001" s="12"/>
      <c r="J2001" s="12"/>
      <c r="K2001" s="12"/>
      <c r="L2001" s="12"/>
      <c r="M2001" s="12"/>
      <c r="N2001" s="12">
        <v>5.7441821194253215</v>
      </c>
      <c r="O2001" s="13"/>
      <c r="P2001" s="12" t="s">
        <v>239</v>
      </c>
      <c r="Q2001" s="12">
        <f t="shared" si="1144"/>
        <v>609329288.70301843</v>
      </c>
      <c r="R2001" s="12">
        <f t="shared" si="1145"/>
        <v>46001340.457550101</v>
      </c>
      <c r="S2001" s="12">
        <f t="shared" si="1146"/>
        <v>286134.94391493354</v>
      </c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3"/>
      <c r="AD2001" s="12" t="s">
        <v>239</v>
      </c>
      <c r="AE2001" s="12">
        <f t="shared" si="1140"/>
        <v>0.21939092321656337</v>
      </c>
      <c r="AF2001" s="12">
        <f t="shared" si="1141"/>
        <v>1.656292704009547E-2</v>
      </c>
      <c r="AG2001" s="12">
        <f>S2001/$Q$2002</f>
        <v>1.030237847972757E-4</v>
      </c>
      <c r="AH2001" s="12"/>
      <c r="AI2001" s="12"/>
      <c r="AJ2001" s="12"/>
      <c r="AK2001" s="12"/>
      <c r="AL2001" s="12"/>
      <c r="AM2001" s="12"/>
      <c r="AN2001" s="12"/>
      <c r="AO2001" s="12"/>
      <c r="AP2001" s="12"/>
      <c r="AQ2001" s="13"/>
    </row>
    <row r="2002" spans="1:43" ht="15.75" x14ac:dyDescent="0.25">
      <c r="A2002" s="11" t="s">
        <v>240</v>
      </c>
      <c r="B2002" s="12">
        <f t="shared" ref="B2002:M2002" si="1147">AVERAGE(B1992:B1996)</f>
        <v>212244140.19999999</v>
      </c>
      <c r="C2002" s="12">
        <f t="shared" si="1147"/>
        <v>18289645.800000001</v>
      </c>
      <c r="D2002" s="12">
        <f t="shared" si="1147"/>
        <v>119077.25</v>
      </c>
      <c r="E2002" s="12" t="e">
        <f t="shared" si="1147"/>
        <v>#DIV/0!</v>
      </c>
      <c r="F2002" s="12" t="e">
        <f t="shared" si="1147"/>
        <v>#DIV/0!</v>
      </c>
      <c r="G2002" s="12" t="e">
        <f t="shared" si="1147"/>
        <v>#DIV/0!</v>
      </c>
      <c r="H2002" s="12" t="e">
        <f t="shared" si="1147"/>
        <v>#DIV/0!</v>
      </c>
      <c r="I2002" s="12" t="e">
        <f t="shared" si="1147"/>
        <v>#DIV/0!</v>
      </c>
      <c r="J2002" s="12" t="e">
        <f t="shared" si="1147"/>
        <v>#DIV/0!</v>
      </c>
      <c r="K2002" s="12" t="e">
        <f t="shared" si="1147"/>
        <v>#DIV/0!</v>
      </c>
      <c r="L2002" s="12" t="e">
        <f t="shared" si="1147"/>
        <v>#DIV/0!</v>
      </c>
      <c r="M2002" s="12" t="e">
        <f t="shared" si="1147"/>
        <v>#DIV/0!</v>
      </c>
      <c r="N2002" s="12"/>
      <c r="O2002" s="13"/>
      <c r="P2002" s="11" t="s">
        <v>240</v>
      </c>
      <c r="Q2002" s="12">
        <f>AVERAGE(Q1992:Q1996)</f>
        <v>2777367813.4420462</v>
      </c>
      <c r="R2002" s="12">
        <f>AVERAGE(R1992:R1996)</f>
        <v>235649513.4588688</v>
      </c>
      <c r="S2002" s="12">
        <f>AVERAGE(S1992:S1996)</f>
        <v>1472619.6642018827</v>
      </c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3"/>
      <c r="AD2002" s="11" t="s">
        <v>240</v>
      </c>
      <c r="AE2002" s="12">
        <f>AVERAGE(AE1992:AE1996)</f>
        <v>1</v>
      </c>
      <c r="AF2002" s="12">
        <f>AVERAGE(AF1992:AF1996)</f>
        <v>8.4846347076667425E-2</v>
      </c>
      <c r="AG2002" s="12">
        <f>AVERAGE(AG1992:AG1996)</f>
        <v>5.3022133297384066E-4</v>
      </c>
      <c r="AH2002" s="12"/>
      <c r="AI2002" s="12"/>
      <c r="AJ2002" s="12"/>
      <c r="AK2002" s="12"/>
      <c r="AL2002" s="12"/>
      <c r="AM2002" s="12"/>
      <c r="AN2002" s="12"/>
      <c r="AO2002" s="12"/>
      <c r="AP2002" s="12"/>
      <c r="AQ2002" s="13"/>
    </row>
    <row r="2003" spans="1:43" ht="15.75" x14ac:dyDescent="0.25">
      <c r="A2003" s="11" t="s">
        <v>241</v>
      </c>
      <c r="B2003" s="12">
        <f>AVERAGE(B1997:B2001)</f>
        <v>247937243.80000001</v>
      </c>
      <c r="C2003" s="12">
        <f t="shared" ref="C2003:M2003" si="1148">AVERAGE(C1997:C2001)</f>
        <v>22359888.600000001</v>
      </c>
      <c r="D2003" s="12">
        <f t="shared" si="1148"/>
        <v>117027.75</v>
      </c>
      <c r="E2003" s="12" t="e">
        <f t="shared" si="1148"/>
        <v>#DIV/0!</v>
      </c>
      <c r="F2003" s="12" t="e">
        <f t="shared" si="1148"/>
        <v>#DIV/0!</v>
      </c>
      <c r="G2003" s="12" t="e">
        <f t="shared" si="1148"/>
        <v>#DIV/0!</v>
      </c>
      <c r="H2003" s="12" t="e">
        <f t="shared" si="1148"/>
        <v>#DIV/0!</v>
      </c>
      <c r="I2003" s="12" t="e">
        <f t="shared" si="1148"/>
        <v>#DIV/0!</v>
      </c>
      <c r="J2003" s="12" t="e">
        <f t="shared" si="1148"/>
        <v>#DIV/0!</v>
      </c>
      <c r="K2003" s="12" t="e">
        <f t="shared" si="1148"/>
        <v>#DIV/0!</v>
      </c>
      <c r="L2003" s="12" t="e">
        <f t="shared" si="1148"/>
        <v>#DIV/0!</v>
      </c>
      <c r="M2003" s="12" t="e">
        <f t="shared" si="1148"/>
        <v>#DIV/0!</v>
      </c>
      <c r="N2003" s="12"/>
      <c r="O2003" s="13"/>
      <c r="P2003" s="11" t="s">
        <v>241</v>
      </c>
      <c r="Q2003" s="12">
        <f>AVERAGE(Q1997:Q2001)</f>
        <v>1024403403.4500787</v>
      </c>
      <c r="R2003" s="12">
        <f t="shared" ref="R2003:S2003" si="1149">AVERAGE(R1997:R2001)</f>
        <v>88847762.706855953</v>
      </c>
      <c r="S2003" s="12">
        <f t="shared" si="1149"/>
        <v>469395.96498829289</v>
      </c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3"/>
      <c r="AD2003" s="11" t="s">
        <v>241</v>
      </c>
      <c r="AE2003" s="12">
        <f>AVERAGE(AE1997:AE2001)</f>
        <v>0.36883966124044465</v>
      </c>
      <c r="AF2003" s="12">
        <f>AVERAGE(AF1997:AF2001)</f>
        <v>3.1989915875328435E-2</v>
      </c>
      <c r="AG2003" s="12">
        <f>AVERAGE(AG1997:AG2001)</f>
        <v>1.6900749073150715E-4</v>
      </c>
      <c r="AH2003" s="12"/>
      <c r="AI2003" s="12"/>
      <c r="AJ2003" s="12"/>
      <c r="AK2003" s="12"/>
      <c r="AL2003" s="12"/>
      <c r="AM2003" s="12"/>
      <c r="AN2003" s="12"/>
      <c r="AO2003" s="12"/>
      <c r="AP2003" s="12"/>
      <c r="AQ2003" s="13"/>
    </row>
    <row r="2004" spans="1:43" ht="15.75" x14ac:dyDescent="0.25">
      <c r="A2004" s="11"/>
      <c r="B2004" s="14"/>
      <c r="C2004" s="14"/>
      <c r="D2004" s="14"/>
      <c r="E2004" s="14"/>
      <c r="F2004" s="14"/>
      <c r="G2004" s="14"/>
      <c r="H2004" s="14"/>
      <c r="I2004" s="14"/>
      <c r="J2004" s="14"/>
      <c r="K2004" s="14"/>
      <c r="L2004" s="14"/>
      <c r="M2004" s="14"/>
      <c r="N2004" s="14"/>
      <c r="O2004" s="15"/>
      <c r="P2004" s="11"/>
      <c r="Q2004" s="14"/>
      <c r="R2004" s="14"/>
      <c r="S2004" s="14"/>
      <c r="T2004" s="14"/>
      <c r="U2004" s="14"/>
      <c r="V2004" s="14"/>
      <c r="W2004" s="14"/>
      <c r="X2004" s="14"/>
      <c r="Y2004" s="14"/>
      <c r="Z2004" s="14"/>
      <c r="AA2004" s="14"/>
      <c r="AB2004" s="14"/>
      <c r="AC2004" s="15"/>
      <c r="AD2004" s="11" t="s">
        <v>242</v>
      </c>
      <c r="AE2004" s="14">
        <f t="shared" ref="AE2004:AP2004" si="1150">TTEST(AE1992:AE1996,AE1997:AE2001,1,2)</f>
        <v>0.20161450620243437</v>
      </c>
      <c r="AF2004" s="14">
        <f t="shared" si="1150"/>
        <v>0.20564573179212237</v>
      </c>
      <c r="AG2004" s="14">
        <f t="shared" si="1150"/>
        <v>0.20256321933244711</v>
      </c>
      <c r="AH2004" s="14" t="e">
        <f t="shared" si="1150"/>
        <v>#DIV/0!</v>
      </c>
      <c r="AI2004" s="14" t="e">
        <f t="shared" si="1150"/>
        <v>#DIV/0!</v>
      </c>
      <c r="AJ2004" s="14" t="e">
        <f t="shared" si="1150"/>
        <v>#DIV/0!</v>
      </c>
      <c r="AK2004" s="14" t="e">
        <f t="shared" si="1150"/>
        <v>#DIV/0!</v>
      </c>
      <c r="AL2004" s="14" t="e">
        <f t="shared" si="1150"/>
        <v>#DIV/0!</v>
      </c>
      <c r="AM2004" s="14" t="e">
        <f t="shared" si="1150"/>
        <v>#DIV/0!</v>
      </c>
      <c r="AN2004" s="14" t="e">
        <f t="shared" si="1150"/>
        <v>#DIV/0!</v>
      </c>
      <c r="AO2004" s="14" t="e">
        <f t="shared" si="1150"/>
        <v>#DIV/0!</v>
      </c>
      <c r="AP2004" s="14" t="e">
        <f t="shared" si="1150"/>
        <v>#DIV/0!</v>
      </c>
      <c r="AQ2004" s="15"/>
    </row>
    <row r="2005" spans="1:43" x14ac:dyDescent="0.25">
      <c r="A2005" s="13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</row>
    <row r="2006" spans="1:43" x14ac:dyDescent="0.25">
      <c r="A2006" s="13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</row>
    <row r="2007" spans="1:43" ht="15.75" x14ac:dyDescent="0.25">
      <c r="A2007" s="11" t="s">
        <v>216</v>
      </c>
      <c r="B2007" s="17" t="s">
        <v>78</v>
      </c>
      <c r="C2007" s="17"/>
      <c r="D2007" s="17"/>
      <c r="E2007" s="17"/>
      <c r="F2007" s="17"/>
      <c r="G2007" s="17"/>
      <c r="H2007" s="17"/>
      <c r="I2007" s="17"/>
      <c r="J2007" s="17"/>
      <c r="K2007" s="17"/>
      <c r="L2007" s="17"/>
      <c r="M2007" s="12"/>
      <c r="N2007" s="12"/>
      <c r="O2007" s="13"/>
      <c r="P2007" s="11" t="s">
        <v>217</v>
      </c>
      <c r="Q2007" s="17" t="str">
        <f>B2007</f>
        <v>UTP</v>
      </c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2"/>
      <c r="AC2007" s="13"/>
      <c r="AD2007" s="11" t="s">
        <v>214</v>
      </c>
      <c r="AE2007" s="17" t="str">
        <f>B2007</f>
        <v>UTP</v>
      </c>
      <c r="AF2007" s="17"/>
      <c r="AG2007" s="17"/>
      <c r="AH2007" s="17"/>
      <c r="AI2007" s="17"/>
      <c r="AJ2007" s="17"/>
      <c r="AK2007" s="17"/>
      <c r="AL2007" s="17"/>
      <c r="AM2007" s="17"/>
      <c r="AN2007" s="17"/>
      <c r="AO2007" s="17"/>
      <c r="AP2007" s="12"/>
      <c r="AQ2007" s="13"/>
    </row>
    <row r="2008" spans="1:43" x14ac:dyDescent="0.25">
      <c r="A2008" s="12"/>
      <c r="B2008" s="14" t="s">
        <v>218</v>
      </c>
      <c r="C2008" s="14" t="s">
        <v>219</v>
      </c>
      <c r="D2008" s="14" t="s">
        <v>220</v>
      </c>
      <c r="E2008" s="14" t="s">
        <v>221</v>
      </c>
      <c r="F2008" s="14" t="s">
        <v>222</v>
      </c>
      <c r="G2008" s="14" t="s">
        <v>223</v>
      </c>
      <c r="H2008" s="14" t="s">
        <v>224</v>
      </c>
      <c r="I2008" s="14" t="s">
        <v>225</v>
      </c>
      <c r="J2008" s="14" t="s">
        <v>226</v>
      </c>
      <c r="K2008" s="14" t="s">
        <v>227</v>
      </c>
      <c r="L2008" s="14" t="s">
        <v>228</v>
      </c>
      <c r="M2008" s="14" t="s">
        <v>229</v>
      </c>
      <c r="N2008" s="14" t="s">
        <v>213</v>
      </c>
      <c r="O2008" s="13"/>
      <c r="P2008" s="12"/>
      <c r="Q2008" s="14" t="s">
        <v>218</v>
      </c>
      <c r="R2008" s="14" t="s">
        <v>219</v>
      </c>
      <c r="S2008" s="14" t="s">
        <v>220</v>
      </c>
      <c r="T2008" s="14" t="s">
        <v>221</v>
      </c>
      <c r="U2008" s="14" t="s">
        <v>222</v>
      </c>
      <c r="V2008" s="14" t="s">
        <v>223</v>
      </c>
      <c r="W2008" s="14" t="s">
        <v>224</v>
      </c>
      <c r="X2008" s="14" t="s">
        <v>225</v>
      </c>
      <c r="Y2008" s="14" t="s">
        <v>226</v>
      </c>
      <c r="Z2008" s="14" t="s">
        <v>227</v>
      </c>
      <c r="AA2008" s="14" t="s">
        <v>228</v>
      </c>
      <c r="AB2008" s="14" t="s">
        <v>229</v>
      </c>
      <c r="AC2008" s="13"/>
      <c r="AD2008" s="12"/>
      <c r="AE2008" s="14" t="s">
        <v>218</v>
      </c>
      <c r="AF2008" s="14" t="s">
        <v>219</v>
      </c>
      <c r="AG2008" s="14" t="s">
        <v>220</v>
      </c>
      <c r="AH2008" s="14" t="s">
        <v>221</v>
      </c>
      <c r="AI2008" s="14" t="s">
        <v>222</v>
      </c>
      <c r="AJ2008" s="14" t="s">
        <v>223</v>
      </c>
      <c r="AK2008" s="14" t="s">
        <v>224</v>
      </c>
      <c r="AL2008" s="14" t="s">
        <v>225</v>
      </c>
      <c r="AM2008" s="14" t="s">
        <v>226</v>
      </c>
      <c r="AN2008" s="14" t="s">
        <v>227</v>
      </c>
      <c r="AO2008" s="14" t="s">
        <v>228</v>
      </c>
      <c r="AP2008" s="14" t="s">
        <v>229</v>
      </c>
      <c r="AQ2008" s="13"/>
    </row>
    <row r="2009" spans="1:43" x14ac:dyDescent="0.25">
      <c r="A2009" s="12" t="s">
        <v>230</v>
      </c>
      <c r="H2009" s="12"/>
      <c r="I2009" s="12"/>
      <c r="J2009" s="12"/>
      <c r="K2009" s="12"/>
      <c r="L2009" s="12"/>
      <c r="M2009" s="12"/>
      <c r="N2009" s="12">
        <v>3.6634621409977131</v>
      </c>
      <c r="O2009" s="13"/>
      <c r="P2009" s="12" t="s">
        <v>230</v>
      </c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3"/>
      <c r="AD2009" s="12" t="s">
        <v>230</v>
      </c>
      <c r="AE2009" s="12"/>
      <c r="AF2009" s="12"/>
      <c r="AG2009" s="12"/>
      <c r="AH2009" s="12"/>
      <c r="AI2009" s="12"/>
      <c r="AJ2009" s="12"/>
      <c r="AK2009" s="12"/>
      <c r="AL2009" s="12"/>
      <c r="AM2009" s="12"/>
      <c r="AN2009" s="12"/>
      <c r="AO2009" s="12"/>
      <c r="AP2009" s="12"/>
      <c r="AQ2009" s="13"/>
    </row>
    <row r="2010" spans="1:43" x14ac:dyDescent="0.25">
      <c r="A2010" s="12" t="s">
        <v>231</v>
      </c>
      <c r="B2010">
        <v>155437</v>
      </c>
      <c r="G2010">
        <v>14386</v>
      </c>
      <c r="H2010" s="12"/>
      <c r="I2010" s="12"/>
      <c r="J2010" s="12"/>
      <c r="K2010" s="12"/>
      <c r="L2010" s="12"/>
      <c r="M2010" s="12"/>
      <c r="N2010" s="12">
        <v>52.663271584675194</v>
      </c>
      <c r="O2010" s="13"/>
      <c r="P2010" s="12" t="s">
        <v>231</v>
      </c>
      <c r="Q2010" s="12">
        <f t="shared" ref="Q2010:Q2013" si="1151">B2010*$N2010</f>
        <v>8185820.9453071579</v>
      </c>
      <c r="R2010" s="12"/>
      <c r="S2010" s="12"/>
      <c r="T2010" s="12"/>
      <c r="U2010" s="12"/>
      <c r="V2010" s="12">
        <f t="shared" ref="V2010:V2013" si="1152">G2010*$N2010</f>
        <v>757613.82501713734</v>
      </c>
      <c r="W2010" s="12"/>
      <c r="X2010" s="12"/>
      <c r="Y2010" s="12"/>
      <c r="Z2010" s="12"/>
      <c r="AA2010" s="12"/>
      <c r="AB2010" s="12"/>
      <c r="AC2010" s="13"/>
      <c r="AD2010" s="12" t="s">
        <v>231</v>
      </c>
      <c r="AE2010" s="12">
        <f>Q2010/$Q$2019</f>
        <v>3.0882977439340342</v>
      </c>
      <c r="AF2010" s="12"/>
      <c r="AG2010" s="12"/>
      <c r="AH2010" s="12"/>
      <c r="AI2010" s="12"/>
      <c r="AJ2010" s="12">
        <f>V2010/$Q$2019</f>
        <v>0.28582802900361576</v>
      </c>
      <c r="AK2010" s="12"/>
      <c r="AL2010" s="12"/>
      <c r="AM2010" s="12"/>
      <c r="AN2010" s="12"/>
      <c r="AO2010" s="12"/>
      <c r="AP2010" s="12"/>
      <c r="AQ2010" s="13"/>
    </row>
    <row r="2011" spans="1:43" x14ac:dyDescent="0.25">
      <c r="A2011" s="12" t="s">
        <v>232</v>
      </c>
      <c r="B2011">
        <v>69252</v>
      </c>
      <c r="H2011" s="12"/>
      <c r="I2011" s="12"/>
      <c r="J2011" s="12"/>
      <c r="K2011" s="12"/>
      <c r="L2011" s="12"/>
      <c r="M2011" s="12"/>
      <c r="N2011" s="12">
        <v>5.27428246560173</v>
      </c>
      <c r="O2011" s="13"/>
      <c r="P2011" s="12" t="s">
        <v>232</v>
      </c>
      <c r="Q2011" s="12">
        <f t="shared" si="1151"/>
        <v>365254.609307851</v>
      </c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3"/>
      <c r="AD2011" s="12" t="s">
        <v>232</v>
      </c>
      <c r="AE2011" s="12">
        <f>Q2011/$Q$2019</f>
        <v>0.13780108231338997</v>
      </c>
      <c r="AF2011" s="12"/>
      <c r="AG2011" s="12"/>
      <c r="AH2011" s="12"/>
      <c r="AI2011" s="12"/>
      <c r="AJ2011" s="12"/>
      <c r="AK2011" s="12"/>
      <c r="AL2011" s="12"/>
      <c r="AM2011" s="12"/>
      <c r="AN2011" s="12"/>
      <c r="AO2011" s="12"/>
      <c r="AP2011" s="12"/>
      <c r="AQ2011" s="13"/>
    </row>
    <row r="2012" spans="1:43" x14ac:dyDescent="0.25">
      <c r="A2012" s="12" t="s">
        <v>233</v>
      </c>
      <c r="B2012">
        <v>994513</v>
      </c>
      <c r="C2012">
        <v>88234</v>
      </c>
      <c r="F2012">
        <v>180170</v>
      </c>
      <c r="G2012">
        <v>45521</v>
      </c>
      <c r="H2012" s="12"/>
      <c r="I2012" s="12"/>
      <c r="J2012" s="12"/>
      <c r="K2012" s="12"/>
      <c r="L2012" s="12"/>
      <c r="M2012" s="12"/>
      <c r="N2012" s="12">
        <v>1</v>
      </c>
      <c r="O2012" s="13"/>
      <c r="P2012" s="12" t="s">
        <v>233</v>
      </c>
      <c r="Q2012" s="12">
        <f t="shared" si="1151"/>
        <v>994513</v>
      </c>
      <c r="R2012" s="12">
        <f t="shared" ref="R2012" si="1153">C2012*$N2012</f>
        <v>88234</v>
      </c>
      <c r="S2012" s="12"/>
      <c r="T2012" s="12"/>
      <c r="U2012" s="12">
        <f t="shared" ref="U2012:U2013" si="1154">F2012*$N2012</f>
        <v>180170</v>
      </c>
      <c r="V2012" s="12">
        <f t="shared" si="1152"/>
        <v>45521</v>
      </c>
      <c r="W2012" s="12"/>
      <c r="X2012" s="12"/>
      <c r="Y2012" s="12"/>
      <c r="Z2012" s="12"/>
      <c r="AA2012" s="12"/>
      <c r="AB2012" s="12"/>
      <c r="AC2012" s="13"/>
      <c r="AD2012" s="12" t="s">
        <v>233</v>
      </c>
      <c r="AE2012" s="12">
        <f>Q2012/$Q$2019</f>
        <v>0.37520393797201745</v>
      </c>
      <c r="AF2012" s="12">
        <f>R2012/$Q$2019</f>
        <v>3.3288397701209525E-2</v>
      </c>
      <c r="AG2012" s="12"/>
      <c r="AH2012" s="12"/>
      <c r="AI2012" s="12">
        <f t="shared" ref="AI2012:AJ2014" si="1155">U2012/$Q$2019</f>
        <v>6.7973463900842315E-2</v>
      </c>
      <c r="AJ2012" s="12">
        <f t="shared" si="1155"/>
        <v>1.7173891603653454E-2</v>
      </c>
      <c r="AK2012" s="12"/>
      <c r="AL2012" s="12"/>
      <c r="AM2012" s="12"/>
      <c r="AN2012" s="12"/>
      <c r="AO2012" s="12"/>
      <c r="AP2012" s="12"/>
      <c r="AQ2012" s="13"/>
    </row>
    <row r="2013" spans="1:43" x14ac:dyDescent="0.25">
      <c r="A2013" s="12" t="s">
        <v>234</v>
      </c>
      <c r="B2013">
        <v>112265</v>
      </c>
      <c r="F2013">
        <v>14100</v>
      </c>
      <c r="G2013">
        <v>15699</v>
      </c>
      <c r="H2013" s="12"/>
      <c r="I2013" s="12"/>
      <c r="J2013" s="12"/>
      <c r="K2013" s="12"/>
      <c r="L2013" s="12"/>
      <c r="M2013" s="12"/>
      <c r="N2013" s="12">
        <v>9.4133004498598787</v>
      </c>
      <c r="O2013" s="13"/>
      <c r="P2013" s="12" t="s">
        <v>234</v>
      </c>
      <c r="Q2013" s="12">
        <f t="shared" si="1151"/>
        <v>1056784.1750035193</v>
      </c>
      <c r="R2013" s="12"/>
      <c r="S2013" s="12"/>
      <c r="T2013" s="12"/>
      <c r="U2013" s="12">
        <f t="shared" si="1154"/>
        <v>132727.53634302429</v>
      </c>
      <c r="V2013" s="12">
        <f t="shared" si="1152"/>
        <v>147779.40376235024</v>
      </c>
      <c r="W2013" s="12"/>
      <c r="X2013" s="12"/>
      <c r="Y2013" s="12"/>
      <c r="Z2013" s="12"/>
      <c r="AA2013" s="12"/>
      <c r="AB2013" s="12"/>
      <c r="AC2013" s="13"/>
      <c r="AD2013" s="12" t="s">
        <v>234</v>
      </c>
      <c r="AE2013" s="12">
        <f>Q2013/$Q$2019</f>
        <v>0.39869723578055805</v>
      </c>
      <c r="AF2013" s="12"/>
      <c r="AG2013" s="12"/>
      <c r="AH2013" s="12"/>
      <c r="AI2013" s="12">
        <f t="shared" si="1155"/>
        <v>5.007465393939222E-2</v>
      </c>
      <c r="AJ2013" s="12">
        <f t="shared" si="1155"/>
        <v>5.5753332779753091E-2</v>
      </c>
      <c r="AK2013" s="12"/>
      <c r="AL2013" s="12"/>
      <c r="AM2013" s="12"/>
      <c r="AN2013" s="12"/>
      <c r="AO2013" s="12"/>
      <c r="AP2013" s="12"/>
      <c r="AQ2013" s="13"/>
    </row>
    <row r="2014" spans="1:43" x14ac:dyDescent="0.25">
      <c r="A2014" s="12" t="s">
        <v>235</v>
      </c>
      <c r="B2014">
        <v>993579</v>
      </c>
      <c r="C2014">
        <v>73608</v>
      </c>
      <c r="F2014">
        <v>144159</v>
      </c>
      <c r="G2014">
        <v>183240</v>
      </c>
      <c r="H2014" s="12"/>
      <c r="I2014" s="12"/>
      <c r="J2014" s="12"/>
      <c r="K2014" s="12"/>
      <c r="L2014" s="12"/>
      <c r="M2014" s="12"/>
      <c r="N2014" s="12">
        <v>3.3537949993383345</v>
      </c>
      <c r="O2014" s="13"/>
      <c r="P2014" s="12" t="s">
        <v>235</v>
      </c>
      <c r="Q2014" s="12">
        <f t="shared" ref="Q2014:Q2018" si="1156">B2014*$N2014</f>
        <v>3332260.281647583</v>
      </c>
      <c r="R2014" s="12">
        <f t="shared" ref="R2014:R2017" si="1157">C2014*$N2014</f>
        <v>246866.14231129613</v>
      </c>
      <c r="S2014" s="12"/>
      <c r="T2014" s="12"/>
      <c r="U2014" s="12">
        <f t="shared" ref="U2014:U2017" si="1158">F2014*$N2014</f>
        <v>483479.73330961494</v>
      </c>
      <c r="V2014" s="12">
        <f t="shared" ref="V2014:V2017" si="1159">G2014*$N2014</f>
        <v>614549.39567875641</v>
      </c>
      <c r="W2014" s="12"/>
      <c r="X2014" s="12"/>
      <c r="Y2014" s="12"/>
      <c r="Z2014" s="12"/>
      <c r="AA2014" s="12"/>
      <c r="AB2014" s="12"/>
      <c r="AC2014" s="13"/>
      <c r="AD2014" s="12" t="s">
        <v>235</v>
      </c>
      <c r="AE2014" s="12">
        <f>Q2014/$Q$2019</f>
        <v>1.2571753008979443</v>
      </c>
      <c r="AF2014" s="12">
        <f>R2014/$Q$2019</f>
        <v>9.3136187005256638E-2</v>
      </c>
      <c r="AG2014" s="12"/>
      <c r="AH2014" s="12"/>
      <c r="AI2014" s="12">
        <f t="shared" si="1155"/>
        <v>0.18240435254986945</v>
      </c>
      <c r="AJ2014" s="12">
        <f t="shared" si="1155"/>
        <v>0.23185353367627465</v>
      </c>
      <c r="AK2014" s="12"/>
      <c r="AL2014" s="12"/>
      <c r="AM2014" s="12"/>
      <c r="AN2014" s="12"/>
      <c r="AO2014" s="12"/>
      <c r="AP2014" s="12"/>
      <c r="AQ2014" s="13"/>
    </row>
    <row r="2015" spans="1:43" x14ac:dyDescent="0.25">
      <c r="A2015" s="12" t="s">
        <v>236</v>
      </c>
      <c r="H2015" s="12"/>
      <c r="I2015" s="12"/>
      <c r="J2015" s="12"/>
      <c r="K2015" s="12"/>
      <c r="L2015" s="12"/>
      <c r="M2015" s="12"/>
      <c r="N2015" s="12">
        <v>3.7705854651120836</v>
      </c>
      <c r="O2015" s="13"/>
      <c r="P2015" s="12" t="s">
        <v>236</v>
      </c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  <c r="AC2015" s="13"/>
      <c r="AD2015" s="12" t="s">
        <v>236</v>
      </c>
      <c r="AE2015" s="12"/>
      <c r="AF2015" s="12"/>
      <c r="AG2015" s="12"/>
      <c r="AH2015" s="12"/>
      <c r="AI2015" s="12"/>
      <c r="AJ2015" s="12"/>
      <c r="AK2015" s="12"/>
      <c r="AL2015" s="12"/>
      <c r="AM2015" s="12"/>
      <c r="AN2015" s="12"/>
      <c r="AO2015" s="12"/>
      <c r="AP2015" s="12"/>
      <c r="AQ2015" s="13"/>
    </row>
    <row r="2016" spans="1:43" x14ac:dyDescent="0.25">
      <c r="A2016" s="12" t="s">
        <v>237</v>
      </c>
      <c r="B2016">
        <v>31818</v>
      </c>
      <c r="H2016" s="12"/>
      <c r="I2016" s="12"/>
      <c r="J2016" s="12"/>
      <c r="K2016" s="12"/>
      <c r="L2016" s="12"/>
      <c r="M2016" s="12"/>
      <c r="N2016" s="12">
        <v>10.154589962199262</v>
      </c>
      <c r="O2016" s="13"/>
      <c r="P2016" s="12" t="s">
        <v>237</v>
      </c>
      <c r="Q2016" s="12">
        <f t="shared" si="1156"/>
        <v>323098.7434172561</v>
      </c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3"/>
      <c r="AD2016" s="12" t="s">
        <v>237</v>
      </c>
      <c r="AE2016" s="12">
        <f>Q2016/$Q$2019</f>
        <v>0.12189676845246361</v>
      </c>
      <c r="AF2016" s="12"/>
      <c r="AG2016" s="12"/>
      <c r="AH2016" s="12"/>
      <c r="AI2016" s="12"/>
      <c r="AJ2016" s="12"/>
      <c r="AK2016" s="12"/>
      <c r="AL2016" s="12"/>
      <c r="AM2016" s="12"/>
      <c r="AN2016" s="12"/>
      <c r="AO2016" s="12"/>
      <c r="AP2016" s="12"/>
      <c r="AQ2016" s="13"/>
    </row>
    <row r="2017" spans="1:43" x14ac:dyDescent="0.25">
      <c r="A2017" s="12" t="s">
        <v>238</v>
      </c>
      <c r="B2017">
        <v>867034</v>
      </c>
      <c r="C2017">
        <v>73386</v>
      </c>
      <c r="F2017">
        <v>90467</v>
      </c>
      <c r="G2017">
        <v>69858</v>
      </c>
      <c r="H2017" s="12"/>
      <c r="I2017" s="12"/>
      <c r="J2017" s="12"/>
      <c r="K2017" s="12"/>
      <c r="L2017" s="12"/>
      <c r="M2017" s="12"/>
      <c r="N2017" s="12">
        <v>2.4585723137428261</v>
      </c>
      <c r="O2017" s="13"/>
      <c r="P2017" s="12" t="s">
        <v>238</v>
      </c>
      <c r="Q2017" s="12">
        <f t="shared" si="1156"/>
        <v>2131665.7874736977</v>
      </c>
      <c r="R2017" s="12">
        <f t="shared" si="1157"/>
        <v>180424.78781633105</v>
      </c>
      <c r="S2017" s="12"/>
      <c r="T2017" s="12"/>
      <c r="U2017" s="12">
        <f t="shared" si="1158"/>
        <v>222419.66150737225</v>
      </c>
      <c r="V2017" s="12">
        <f t="shared" si="1159"/>
        <v>171750.94469344636</v>
      </c>
      <c r="W2017" s="12"/>
      <c r="X2017" s="12"/>
      <c r="Y2017" s="12"/>
      <c r="Z2017" s="12"/>
      <c r="AA2017" s="12"/>
      <c r="AB2017" s="12"/>
      <c r="AC2017" s="13"/>
      <c r="AD2017" s="12" t="s">
        <v>238</v>
      </c>
      <c r="AE2017" s="12">
        <f>Q2017/$Q$2019</f>
        <v>0.80422216491926501</v>
      </c>
      <c r="AF2017" s="12">
        <f>R2017/$Q$2019</f>
        <v>6.8069588729813571E-2</v>
      </c>
      <c r="AG2017" s="12"/>
      <c r="AH2017" s="12"/>
      <c r="AI2017" s="12">
        <f>U2017/$Q$2019</f>
        <v>8.3913164413103924E-2</v>
      </c>
      <c r="AJ2017" s="12">
        <f>V2017/$Q$2019</f>
        <v>6.4797172887026369E-2</v>
      </c>
      <c r="AK2017" s="12"/>
      <c r="AL2017" s="12"/>
      <c r="AM2017" s="12"/>
      <c r="AN2017" s="12"/>
      <c r="AO2017" s="12"/>
      <c r="AP2017" s="12"/>
      <c r="AQ2017" s="13"/>
    </row>
    <row r="2018" spans="1:43" x14ac:dyDescent="0.25">
      <c r="A2018" s="12" t="s">
        <v>239</v>
      </c>
      <c r="B2018">
        <v>37076</v>
      </c>
      <c r="H2018" s="12"/>
      <c r="I2018" s="12"/>
      <c r="J2018" s="12"/>
      <c r="K2018" s="12"/>
      <c r="L2018" s="12"/>
      <c r="M2018" s="12"/>
      <c r="N2018" s="12">
        <v>5.7441821194253215</v>
      </c>
      <c r="O2018" s="13"/>
      <c r="P2018" s="12" t="s">
        <v>239</v>
      </c>
      <c r="Q2018" s="12">
        <f t="shared" si="1156"/>
        <v>212971.29625981321</v>
      </c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3"/>
      <c r="AD2018" s="12" t="s">
        <v>239</v>
      </c>
      <c r="AE2018" s="12">
        <f>Q2018/$Q$2019</f>
        <v>8.0348541478781191E-2</v>
      </c>
      <c r="AF2018" s="12"/>
      <c r="AG2018" s="12"/>
      <c r="AH2018" s="12"/>
      <c r="AI2018" s="12"/>
      <c r="AJ2018" s="12"/>
      <c r="AK2018" s="12"/>
      <c r="AL2018" s="12"/>
      <c r="AM2018" s="12"/>
      <c r="AN2018" s="12"/>
      <c r="AO2018" s="12"/>
      <c r="AP2018" s="12"/>
      <c r="AQ2018" s="13"/>
    </row>
    <row r="2019" spans="1:43" ht="15.75" x14ac:dyDescent="0.25">
      <c r="A2019" s="11" t="s">
        <v>240</v>
      </c>
      <c r="B2019" s="12">
        <f t="shared" ref="B2019:M2019" si="1160">AVERAGE(B2009:B2013)</f>
        <v>332866.75</v>
      </c>
      <c r="C2019" s="12">
        <f t="shared" si="1160"/>
        <v>88234</v>
      </c>
      <c r="D2019" s="12" t="e">
        <f t="shared" si="1160"/>
        <v>#DIV/0!</v>
      </c>
      <c r="E2019" s="12" t="e">
        <f t="shared" si="1160"/>
        <v>#DIV/0!</v>
      </c>
      <c r="F2019" s="12">
        <f t="shared" si="1160"/>
        <v>97135</v>
      </c>
      <c r="G2019" s="12">
        <f t="shared" si="1160"/>
        <v>25202</v>
      </c>
      <c r="H2019" s="12" t="e">
        <f t="shared" si="1160"/>
        <v>#DIV/0!</v>
      </c>
      <c r="I2019" s="12" t="e">
        <f t="shared" si="1160"/>
        <v>#DIV/0!</v>
      </c>
      <c r="J2019" s="12" t="e">
        <f t="shared" si="1160"/>
        <v>#DIV/0!</v>
      </c>
      <c r="K2019" s="12" t="e">
        <f t="shared" si="1160"/>
        <v>#DIV/0!</v>
      </c>
      <c r="L2019" s="12" t="e">
        <f t="shared" si="1160"/>
        <v>#DIV/0!</v>
      </c>
      <c r="M2019" s="12" t="e">
        <f t="shared" si="1160"/>
        <v>#DIV/0!</v>
      </c>
      <c r="N2019" s="12"/>
      <c r="O2019" s="13"/>
      <c r="P2019" s="11" t="s">
        <v>240</v>
      </c>
      <c r="Q2019" s="12">
        <f>AVERAGE(Q2009:Q2013)</f>
        <v>2650593.1824046322</v>
      </c>
      <c r="R2019" s="12">
        <f>AVERAGE(R2009:R2013)</f>
        <v>88234</v>
      </c>
      <c r="S2019" s="12"/>
      <c r="T2019" s="12"/>
      <c r="U2019" s="12">
        <f>AVERAGE(U2009:U2013)</f>
        <v>156448.76817151214</v>
      </c>
      <c r="V2019" s="12">
        <f>AVERAGE(V2009:V2013)</f>
        <v>316971.40959316253</v>
      </c>
      <c r="W2019" s="12"/>
      <c r="X2019" s="12"/>
      <c r="Y2019" s="12"/>
      <c r="Z2019" s="12"/>
      <c r="AA2019" s="12"/>
      <c r="AB2019" s="12"/>
      <c r="AC2019" s="13"/>
      <c r="AD2019" s="11" t="s">
        <v>240</v>
      </c>
      <c r="AE2019" s="12">
        <f>AVERAGE(AE2009:AE2013)</f>
        <v>0.99999999999999989</v>
      </c>
      <c r="AF2019" s="12">
        <f>AVERAGE(AF2009:AF2013)</f>
        <v>3.3288397701209525E-2</v>
      </c>
      <c r="AG2019" s="12"/>
      <c r="AH2019" s="12"/>
      <c r="AI2019" s="12">
        <f>AVERAGE(AI2009:AI2013)</f>
        <v>5.9024058920117264E-2</v>
      </c>
      <c r="AJ2019" s="12">
        <f>AVERAGE(AJ2009:AJ2013)</f>
        <v>0.11958508446234077</v>
      </c>
      <c r="AK2019" s="12"/>
      <c r="AL2019" s="12"/>
      <c r="AM2019" s="12"/>
      <c r="AN2019" s="12"/>
      <c r="AO2019" s="12"/>
      <c r="AP2019" s="12"/>
      <c r="AQ2019" s="13"/>
    </row>
    <row r="2020" spans="1:43" ht="15.75" x14ac:dyDescent="0.25">
      <c r="A2020" s="11" t="s">
        <v>241</v>
      </c>
      <c r="B2020" s="12">
        <f>AVERAGE(B2014:B2018)</f>
        <v>482376.75</v>
      </c>
      <c r="C2020" s="12">
        <f t="shared" ref="C2020:M2020" si="1161">AVERAGE(C2014:C2018)</f>
        <v>73497</v>
      </c>
      <c r="D2020" s="12" t="e">
        <f t="shared" si="1161"/>
        <v>#DIV/0!</v>
      </c>
      <c r="E2020" s="12" t="e">
        <f t="shared" si="1161"/>
        <v>#DIV/0!</v>
      </c>
      <c r="F2020" s="12">
        <f t="shared" si="1161"/>
        <v>117313</v>
      </c>
      <c r="G2020" s="12">
        <f t="shared" si="1161"/>
        <v>126549</v>
      </c>
      <c r="H2020" s="12" t="e">
        <f t="shared" si="1161"/>
        <v>#DIV/0!</v>
      </c>
      <c r="I2020" s="12" t="e">
        <f t="shared" si="1161"/>
        <v>#DIV/0!</v>
      </c>
      <c r="J2020" s="12" t="e">
        <f t="shared" si="1161"/>
        <v>#DIV/0!</v>
      </c>
      <c r="K2020" s="12" t="e">
        <f t="shared" si="1161"/>
        <v>#DIV/0!</v>
      </c>
      <c r="L2020" s="12" t="e">
        <f t="shared" si="1161"/>
        <v>#DIV/0!</v>
      </c>
      <c r="M2020" s="12" t="e">
        <f t="shared" si="1161"/>
        <v>#DIV/0!</v>
      </c>
      <c r="N2020" s="12"/>
      <c r="O2020" s="13"/>
      <c r="P2020" s="11" t="s">
        <v>241</v>
      </c>
      <c r="Q2020" s="12">
        <f>AVERAGE(Q2014:Q2018)</f>
        <v>1499999.0271995873</v>
      </c>
      <c r="R2020" s="12">
        <f t="shared" ref="R2020:V2020" si="1162">AVERAGE(R2014:R2018)</f>
        <v>213645.46506381361</v>
      </c>
      <c r="S2020" s="12"/>
      <c r="T2020" s="12"/>
      <c r="U2020" s="12">
        <f t="shared" si="1162"/>
        <v>352949.69740849361</v>
      </c>
      <c r="V2020" s="12">
        <f t="shared" si="1162"/>
        <v>393150.1701861014</v>
      </c>
      <c r="W2020" s="12"/>
      <c r="X2020" s="12"/>
      <c r="Y2020" s="12"/>
      <c r="Z2020" s="12"/>
      <c r="AA2020" s="12"/>
      <c r="AB2020" s="12"/>
      <c r="AC2020" s="13"/>
      <c r="AD2020" s="11" t="s">
        <v>241</v>
      </c>
      <c r="AE2020" s="12">
        <f>AVERAGE(AE2014:AE2018)</f>
        <v>0.56591069393711357</v>
      </c>
      <c r="AF2020" s="12">
        <f>AVERAGE(AF2014:AF2018)</f>
        <v>8.0602887867535111E-2</v>
      </c>
      <c r="AG2020" s="12"/>
      <c r="AH2020" s="12"/>
      <c r="AI2020" s="12">
        <f>AVERAGE(AI2014:AI2018)</f>
        <v>0.13315875848148667</v>
      </c>
      <c r="AJ2020" s="12">
        <f>AVERAGE(AJ2014:AJ2018)</f>
        <v>0.1483253532816505</v>
      </c>
      <c r="AK2020" s="12"/>
      <c r="AL2020" s="12"/>
      <c r="AM2020" s="12"/>
      <c r="AN2020" s="12"/>
      <c r="AO2020" s="12"/>
      <c r="AP2020" s="12"/>
      <c r="AQ2020" s="13"/>
    </row>
    <row r="2021" spans="1:43" ht="15.75" x14ac:dyDescent="0.25">
      <c r="A2021" s="11"/>
      <c r="B2021" s="14"/>
      <c r="C2021" s="14"/>
      <c r="D2021" s="14"/>
      <c r="E2021" s="14"/>
      <c r="F2021" s="14"/>
      <c r="G2021" s="14"/>
      <c r="H2021" s="14"/>
      <c r="I2021" s="14"/>
      <c r="J2021" s="14"/>
      <c r="K2021" s="14"/>
      <c r="L2021" s="14"/>
      <c r="M2021" s="14"/>
      <c r="N2021" s="14"/>
      <c r="O2021" s="15"/>
      <c r="P2021" s="11"/>
      <c r="Q2021" s="14"/>
      <c r="R2021" s="14"/>
      <c r="S2021" s="14"/>
      <c r="T2021" s="14"/>
      <c r="U2021" s="14"/>
      <c r="V2021" s="14"/>
      <c r="W2021" s="14"/>
      <c r="X2021" s="14"/>
      <c r="Y2021" s="14"/>
      <c r="Z2021" s="14"/>
      <c r="AA2021" s="14"/>
      <c r="AB2021" s="14"/>
      <c r="AC2021" s="15"/>
      <c r="AD2021" s="11" t="s">
        <v>242</v>
      </c>
      <c r="AE2021" s="14">
        <f t="shared" ref="AE2021:AP2021" si="1163">TTEST(AE2009:AE2013,AE2014:AE2018,1,2)</f>
        <v>0.29289073149016021</v>
      </c>
      <c r="AF2021" s="14" t="e">
        <f t="shared" si="1163"/>
        <v>#DIV/0!</v>
      </c>
      <c r="AG2021" s="14" t="e">
        <f t="shared" si="1163"/>
        <v>#DIV/0!</v>
      </c>
      <c r="AH2021" s="14" t="e">
        <f t="shared" si="1163"/>
        <v>#DIV/0!</v>
      </c>
      <c r="AI2021" s="14">
        <f t="shared" si="1163"/>
        <v>0.13836980519555991</v>
      </c>
      <c r="AJ2021" s="14">
        <f t="shared" si="1163"/>
        <v>0.41639847848429989</v>
      </c>
      <c r="AK2021" s="14" t="e">
        <f t="shared" si="1163"/>
        <v>#DIV/0!</v>
      </c>
      <c r="AL2021" s="14" t="e">
        <f t="shared" si="1163"/>
        <v>#DIV/0!</v>
      </c>
      <c r="AM2021" s="14" t="e">
        <f t="shared" si="1163"/>
        <v>#DIV/0!</v>
      </c>
      <c r="AN2021" s="14" t="e">
        <f t="shared" si="1163"/>
        <v>#DIV/0!</v>
      </c>
      <c r="AO2021" s="14" t="e">
        <f t="shared" si="1163"/>
        <v>#DIV/0!</v>
      </c>
      <c r="AP2021" s="14" t="e">
        <f t="shared" si="1163"/>
        <v>#DIV/0!</v>
      </c>
      <c r="AQ2021" s="15"/>
    </row>
    <row r="2022" spans="1:43" x14ac:dyDescent="0.25">
      <c r="A2022" s="13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</row>
    <row r="2023" spans="1:43" x14ac:dyDescent="0.25">
      <c r="A2023" s="13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</row>
    <row r="2024" spans="1:43" ht="15.75" x14ac:dyDescent="0.25">
      <c r="A2024" s="11" t="s">
        <v>216</v>
      </c>
      <c r="B2024" s="17" t="s">
        <v>79</v>
      </c>
      <c r="C2024" s="17"/>
      <c r="D2024" s="17"/>
      <c r="E2024" s="17"/>
      <c r="F2024" s="17"/>
      <c r="G2024" s="17"/>
      <c r="H2024" s="17"/>
      <c r="I2024" s="17"/>
      <c r="J2024" s="17"/>
      <c r="K2024" s="17"/>
      <c r="L2024" s="17"/>
      <c r="M2024" s="12"/>
      <c r="N2024" s="12"/>
      <c r="O2024" s="13"/>
      <c r="P2024" s="11" t="s">
        <v>217</v>
      </c>
      <c r="Q2024" s="17" t="str">
        <f>B2024</f>
        <v>Valine</v>
      </c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2"/>
      <c r="AC2024" s="13"/>
      <c r="AD2024" s="11" t="s">
        <v>214</v>
      </c>
      <c r="AE2024" s="17" t="str">
        <f>B2024</f>
        <v>Valine</v>
      </c>
      <c r="AF2024" s="17"/>
      <c r="AG2024" s="17"/>
      <c r="AH2024" s="17"/>
      <c r="AI2024" s="17"/>
      <c r="AJ2024" s="17"/>
      <c r="AK2024" s="17"/>
      <c r="AL2024" s="17"/>
      <c r="AM2024" s="17"/>
      <c r="AN2024" s="17"/>
      <c r="AO2024" s="17"/>
      <c r="AP2024" s="12"/>
      <c r="AQ2024" s="13"/>
    </row>
    <row r="2025" spans="1:43" x14ac:dyDescent="0.25">
      <c r="A2025" s="12"/>
      <c r="B2025" s="14" t="s">
        <v>218</v>
      </c>
      <c r="C2025" s="14" t="s">
        <v>219</v>
      </c>
      <c r="D2025" s="14" t="s">
        <v>220</v>
      </c>
      <c r="E2025" s="14" t="s">
        <v>221</v>
      </c>
      <c r="F2025" s="14" t="s">
        <v>222</v>
      </c>
      <c r="G2025" s="14" t="s">
        <v>223</v>
      </c>
      <c r="H2025" s="14" t="s">
        <v>224</v>
      </c>
      <c r="I2025" s="14" t="s">
        <v>225</v>
      </c>
      <c r="J2025" s="14" t="s">
        <v>226</v>
      </c>
      <c r="K2025" s="14" t="s">
        <v>227</v>
      </c>
      <c r="L2025" s="14" t="s">
        <v>228</v>
      </c>
      <c r="M2025" s="14" t="s">
        <v>229</v>
      </c>
      <c r="N2025" s="14" t="s">
        <v>213</v>
      </c>
      <c r="O2025" s="13"/>
      <c r="P2025" s="12"/>
      <c r="Q2025" s="14" t="s">
        <v>218</v>
      </c>
      <c r="R2025" s="14" t="s">
        <v>219</v>
      </c>
      <c r="S2025" s="14" t="s">
        <v>220</v>
      </c>
      <c r="T2025" s="14" t="s">
        <v>221</v>
      </c>
      <c r="U2025" s="14" t="s">
        <v>222</v>
      </c>
      <c r="V2025" s="14" t="s">
        <v>223</v>
      </c>
      <c r="W2025" s="14" t="s">
        <v>224</v>
      </c>
      <c r="X2025" s="14" t="s">
        <v>225</v>
      </c>
      <c r="Y2025" s="14" t="s">
        <v>226</v>
      </c>
      <c r="Z2025" s="14" t="s">
        <v>227</v>
      </c>
      <c r="AA2025" s="14" t="s">
        <v>228</v>
      </c>
      <c r="AB2025" s="14" t="s">
        <v>229</v>
      </c>
      <c r="AC2025" s="13"/>
      <c r="AD2025" s="12"/>
      <c r="AE2025" s="14" t="s">
        <v>218</v>
      </c>
      <c r="AF2025" s="14" t="s">
        <v>219</v>
      </c>
      <c r="AG2025" s="14" t="s">
        <v>220</v>
      </c>
      <c r="AH2025" s="14" t="s">
        <v>221</v>
      </c>
      <c r="AI2025" s="14" t="s">
        <v>222</v>
      </c>
      <c r="AJ2025" s="14" t="s">
        <v>223</v>
      </c>
      <c r="AK2025" s="14" t="s">
        <v>224</v>
      </c>
      <c r="AL2025" s="14" t="s">
        <v>225</v>
      </c>
      <c r="AM2025" s="14" t="s">
        <v>226</v>
      </c>
      <c r="AN2025" s="14" t="s">
        <v>227</v>
      </c>
      <c r="AO2025" s="14" t="s">
        <v>228</v>
      </c>
      <c r="AP2025" s="14" t="s">
        <v>229</v>
      </c>
      <c r="AQ2025" s="13"/>
    </row>
    <row r="2026" spans="1:43" x14ac:dyDescent="0.25">
      <c r="A2026" s="12" t="s">
        <v>230</v>
      </c>
      <c r="B2026">
        <v>3567279</v>
      </c>
      <c r="C2026">
        <v>154962</v>
      </c>
      <c r="F2026" s="12"/>
      <c r="H2026" s="12"/>
      <c r="I2026" s="12"/>
      <c r="J2026" s="12"/>
      <c r="K2026" s="12"/>
      <c r="L2026" s="12"/>
      <c r="M2026" s="12"/>
      <c r="N2026" s="12">
        <v>3.6634621409977131</v>
      </c>
      <c r="O2026" s="13"/>
      <c r="P2026" s="12" t="s">
        <v>230</v>
      </c>
      <c r="Q2026" s="12">
        <f>B2026*$N2026</f>
        <v>13068591.562876182</v>
      </c>
      <c r="R2026" s="12">
        <f t="shared" ref="R2026:R2030" si="1164">C2026*$N2026</f>
        <v>567697.42029328761</v>
      </c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3"/>
      <c r="AD2026" s="12" t="s">
        <v>230</v>
      </c>
      <c r="AE2026" s="12">
        <f t="shared" ref="AE2026:AE2035" si="1165">Q2026/$Q$2036</f>
        <v>3.7291491335617755E-3</v>
      </c>
      <c r="AF2026" s="12">
        <f t="shared" ref="AF2026:AF2035" si="1166">R2026/$Q$2036</f>
        <v>1.6199361138699827E-4</v>
      </c>
      <c r="AG2026" s="12"/>
      <c r="AH2026" s="12"/>
      <c r="AI2026" s="12"/>
      <c r="AJ2026" s="12"/>
      <c r="AK2026" s="12"/>
      <c r="AL2026" s="12"/>
      <c r="AM2026" s="12"/>
      <c r="AN2026" s="12"/>
      <c r="AO2026" s="12"/>
      <c r="AP2026" s="12"/>
      <c r="AQ2026" s="13"/>
    </row>
    <row r="2027" spans="1:43" x14ac:dyDescent="0.25">
      <c r="A2027" s="12" t="s">
        <v>231</v>
      </c>
      <c r="B2027">
        <v>256408386</v>
      </c>
      <c r="C2027">
        <v>13968975</v>
      </c>
      <c r="F2027" s="12"/>
      <c r="H2027" s="12"/>
      <c r="I2027" s="12"/>
      <c r="J2027" s="12"/>
      <c r="K2027" s="12"/>
      <c r="L2027" s="12"/>
      <c r="M2027" s="12"/>
      <c r="N2027" s="12">
        <v>52.663271584675194</v>
      </c>
      <c r="O2027" s="13"/>
      <c r="P2027" s="12" t="s">
        <v>231</v>
      </c>
      <c r="Q2027" s="12">
        <f t="shared" ref="Q2027:Q2030" si="1167">B2027*$N2027</f>
        <v>13503304468.506229</v>
      </c>
      <c r="R2027" s="12">
        <f t="shared" si="1164"/>
        <v>735651924.18453813</v>
      </c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  <c r="AC2027" s="13"/>
      <c r="AD2027" s="12" t="s">
        <v>231</v>
      </c>
      <c r="AE2027" s="12">
        <f t="shared" si="1165"/>
        <v>3.8531953437121853</v>
      </c>
      <c r="AF2027" s="12">
        <f t="shared" si="1166"/>
        <v>0.20991977004383905</v>
      </c>
      <c r="AG2027" s="12"/>
      <c r="AH2027" s="12"/>
      <c r="AI2027" s="12"/>
      <c r="AJ2027" s="12"/>
      <c r="AK2027" s="12"/>
      <c r="AL2027" s="12"/>
      <c r="AM2027" s="12"/>
      <c r="AN2027" s="12"/>
      <c r="AO2027" s="12"/>
      <c r="AP2027" s="12"/>
      <c r="AQ2027" s="13"/>
    </row>
    <row r="2028" spans="1:43" x14ac:dyDescent="0.25">
      <c r="A2028" s="12" t="s">
        <v>232</v>
      </c>
      <c r="B2028">
        <v>199649654</v>
      </c>
      <c r="C2028">
        <v>10721792</v>
      </c>
      <c r="F2028" s="12"/>
      <c r="H2028" s="12"/>
      <c r="I2028" s="12"/>
      <c r="J2028" s="12"/>
      <c r="K2028" s="12"/>
      <c r="L2028" s="12"/>
      <c r="M2028" s="12"/>
      <c r="N2028" s="12">
        <v>5.27428246560173</v>
      </c>
      <c r="O2028" s="13"/>
      <c r="P2028" s="12" t="s">
        <v>232</v>
      </c>
      <c r="Q2028" s="12">
        <f t="shared" si="1167"/>
        <v>1053008669.3556523</v>
      </c>
      <c r="R2028" s="12">
        <f t="shared" si="1164"/>
        <v>56549759.545428902</v>
      </c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3"/>
      <c r="AD2028" s="12" t="s">
        <v>232</v>
      </c>
      <c r="AE2028" s="12">
        <f t="shared" si="1165"/>
        <v>0.30047816155763607</v>
      </c>
      <c r="AF2028" s="12">
        <f t="shared" si="1166"/>
        <v>1.6136588690323347E-2</v>
      </c>
      <c r="AG2028" s="12"/>
      <c r="AH2028" s="12"/>
      <c r="AI2028" s="12"/>
      <c r="AJ2028" s="12"/>
      <c r="AK2028" s="12"/>
      <c r="AL2028" s="12"/>
      <c r="AM2028" s="12"/>
      <c r="AN2028" s="12"/>
      <c r="AO2028" s="12"/>
      <c r="AP2028" s="12"/>
      <c r="AQ2028" s="13"/>
    </row>
    <row r="2029" spans="1:43" x14ac:dyDescent="0.25">
      <c r="A2029" s="12" t="s">
        <v>233</v>
      </c>
      <c r="B2029">
        <v>518895801</v>
      </c>
      <c r="C2029">
        <v>27135078</v>
      </c>
      <c r="F2029" s="12"/>
      <c r="G2029">
        <v>27311</v>
      </c>
      <c r="H2029" s="12"/>
      <c r="I2029" s="12"/>
      <c r="J2029" s="12"/>
      <c r="K2029" s="12"/>
      <c r="L2029" s="12"/>
      <c r="M2029" s="12"/>
      <c r="N2029" s="12">
        <v>1</v>
      </c>
      <c r="O2029" s="13"/>
      <c r="P2029" s="12" t="s">
        <v>233</v>
      </c>
      <c r="Q2029" s="12">
        <f t="shared" si="1167"/>
        <v>518895801</v>
      </c>
      <c r="R2029" s="12">
        <f t="shared" si="1164"/>
        <v>27135078</v>
      </c>
      <c r="S2029" s="12"/>
      <c r="T2029" s="12"/>
      <c r="U2029" s="12"/>
      <c r="V2029" s="12">
        <f t="shared" ref="V2029" si="1168">G2029*$N2029</f>
        <v>27311</v>
      </c>
      <c r="W2029" s="12"/>
      <c r="X2029" s="12"/>
      <c r="Y2029" s="12"/>
      <c r="Z2029" s="12"/>
      <c r="AA2029" s="12"/>
      <c r="AB2029" s="12"/>
      <c r="AC2029" s="13"/>
      <c r="AD2029" s="12" t="s">
        <v>233</v>
      </c>
      <c r="AE2029" s="12">
        <f t="shared" si="1165"/>
        <v>0.14806797024744747</v>
      </c>
      <c r="AF2029" s="12">
        <f t="shared" si="1166"/>
        <v>7.7430495953582906E-3</v>
      </c>
      <c r="AG2029" s="12"/>
      <c r="AH2029" s="12"/>
      <c r="AI2029" s="12"/>
      <c r="AJ2029" s="12">
        <f>V2029/$Q$2036</f>
        <v>7.7932492952049116E-6</v>
      </c>
      <c r="AK2029" s="12"/>
      <c r="AL2029" s="12"/>
      <c r="AM2029" s="12"/>
      <c r="AN2029" s="12"/>
      <c r="AO2029" s="12"/>
      <c r="AP2029" s="12"/>
      <c r="AQ2029" s="13"/>
    </row>
    <row r="2030" spans="1:43" x14ac:dyDescent="0.25">
      <c r="A2030" s="12" t="s">
        <v>234</v>
      </c>
      <c r="B2030">
        <v>258563806</v>
      </c>
      <c r="C2030">
        <v>13723721</v>
      </c>
      <c r="F2030" s="12"/>
      <c r="H2030" s="12"/>
      <c r="I2030" s="12"/>
      <c r="J2030" s="12"/>
      <c r="K2030" s="12"/>
      <c r="L2030" s="12"/>
      <c r="M2030" s="12"/>
      <c r="N2030" s="12">
        <v>9.4133004498598787</v>
      </c>
      <c r="O2030" s="13"/>
      <c r="P2030" s="12" t="s">
        <v>234</v>
      </c>
      <c r="Q2030" s="12">
        <f t="shared" si="1167"/>
        <v>2433938791.3372822</v>
      </c>
      <c r="R2030" s="12">
        <f t="shared" si="1164"/>
        <v>129185509.06305146</v>
      </c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3"/>
      <c r="AD2030" s="12" t="s">
        <v>234</v>
      </c>
      <c r="AE2030" s="12">
        <f t="shared" si="1165"/>
        <v>0.69452937534916948</v>
      </c>
      <c r="AF2030" s="12">
        <f t="shared" si="1166"/>
        <v>3.6863347276054094E-2</v>
      </c>
      <c r="AG2030" s="12"/>
      <c r="AH2030" s="12"/>
      <c r="AI2030" s="12"/>
      <c r="AJ2030" s="12"/>
      <c r="AK2030" s="12"/>
      <c r="AL2030" s="12"/>
      <c r="AM2030" s="12"/>
      <c r="AN2030" s="12"/>
      <c r="AO2030" s="12"/>
      <c r="AP2030" s="12"/>
      <c r="AQ2030" s="13"/>
    </row>
    <row r="2031" spans="1:43" x14ac:dyDescent="0.25">
      <c r="A2031" s="12" t="s">
        <v>235</v>
      </c>
      <c r="B2031">
        <v>514148385</v>
      </c>
      <c r="C2031">
        <v>29838474</v>
      </c>
      <c r="F2031" s="12"/>
      <c r="G2031">
        <v>19558</v>
      </c>
      <c r="H2031" s="12"/>
      <c r="I2031" s="12"/>
      <c r="J2031" s="12"/>
      <c r="K2031" s="12"/>
      <c r="L2031" s="12"/>
      <c r="M2031" s="12"/>
      <c r="N2031" s="12">
        <v>3.3537949993383345</v>
      </c>
      <c r="O2031" s="13"/>
      <c r="P2031" s="12" t="s">
        <v>235</v>
      </c>
      <c r="Q2031" s="12">
        <f t="shared" ref="Q2031:Q2035" si="1169">B2031*$N2031</f>
        <v>1724348282.5308807</v>
      </c>
      <c r="R2031" s="12">
        <f t="shared" ref="R2031:R2035" si="1170">C2031*$N2031</f>
        <v>100072124.88908692</v>
      </c>
      <c r="S2031" s="12"/>
      <c r="T2031" s="12"/>
      <c r="U2031" s="12"/>
      <c r="V2031" s="12">
        <f t="shared" ref="V2031:V2034" si="1171">G2031*$N2031</f>
        <v>65593.522597059142</v>
      </c>
      <c r="W2031" s="12"/>
      <c r="X2031" s="12"/>
      <c r="Y2031" s="12"/>
      <c r="Z2031" s="12"/>
      <c r="AA2031" s="12"/>
      <c r="AB2031" s="12"/>
      <c r="AC2031" s="13"/>
      <c r="AD2031" s="12" t="s">
        <v>235</v>
      </c>
      <c r="AE2031" s="12">
        <f t="shared" si="1165"/>
        <v>0.4920462830918525</v>
      </c>
      <c r="AF2031" s="12">
        <f t="shared" si="1166"/>
        <v>2.8555783997712806E-2</v>
      </c>
      <c r="AG2031" s="12"/>
      <c r="AH2031" s="12"/>
      <c r="AI2031" s="12"/>
      <c r="AJ2031" s="12">
        <f>V2031/$Q$2036</f>
        <v>1.871724483722817E-5</v>
      </c>
      <c r="AK2031" s="12"/>
      <c r="AL2031" s="12"/>
      <c r="AM2031" s="12"/>
      <c r="AN2031" s="12"/>
      <c r="AO2031" s="12"/>
      <c r="AP2031" s="12"/>
      <c r="AQ2031" s="13"/>
    </row>
    <row r="2032" spans="1:43" x14ac:dyDescent="0.25">
      <c r="A2032" s="12" t="s">
        <v>236</v>
      </c>
      <c r="B2032">
        <v>3210340</v>
      </c>
      <c r="C2032">
        <v>192378</v>
      </c>
      <c r="F2032" s="12"/>
      <c r="H2032" s="12"/>
      <c r="I2032" s="12"/>
      <c r="J2032" s="12"/>
      <c r="K2032" s="12"/>
      <c r="L2032" s="12"/>
      <c r="M2032" s="12"/>
      <c r="N2032" s="12">
        <v>3.7705854651120836</v>
      </c>
      <c r="O2032" s="13"/>
      <c r="P2032" s="12" t="s">
        <v>236</v>
      </c>
      <c r="Q2032" s="12">
        <f t="shared" si="1169"/>
        <v>12104861.342067927</v>
      </c>
      <c r="R2032" s="12">
        <f t="shared" si="1170"/>
        <v>725377.69060733239</v>
      </c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3"/>
      <c r="AD2032" s="12" t="s">
        <v>236</v>
      </c>
      <c r="AE2032" s="12">
        <f t="shared" si="1165"/>
        <v>3.4541467585450566E-3</v>
      </c>
      <c r="AF2032" s="12">
        <f t="shared" si="1166"/>
        <v>2.0698799663443151E-4</v>
      </c>
      <c r="AG2032" s="12"/>
      <c r="AH2032" s="12"/>
      <c r="AI2032" s="12"/>
      <c r="AJ2032" s="12"/>
      <c r="AK2032" s="12"/>
      <c r="AL2032" s="12"/>
      <c r="AM2032" s="12"/>
      <c r="AN2032" s="12"/>
      <c r="AO2032" s="12"/>
      <c r="AP2032" s="12"/>
      <c r="AQ2032" s="13"/>
    </row>
    <row r="2033" spans="1:43" x14ac:dyDescent="0.25">
      <c r="A2033" s="12" t="s">
        <v>237</v>
      </c>
      <c r="B2033">
        <v>224922191</v>
      </c>
      <c r="C2033">
        <v>11850744</v>
      </c>
      <c r="F2033" s="12"/>
      <c r="H2033" s="12"/>
      <c r="I2033" s="12"/>
      <c r="J2033" s="12"/>
      <c r="K2033" s="12"/>
      <c r="L2033" s="12"/>
      <c r="M2033" s="12"/>
      <c r="N2033" s="12">
        <v>10.154589962199262</v>
      </c>
      <c r="O2033" s="13"/>
      <c r="P2033" s="12" t="s">
        <v>237</v>
      </c>
      <c r="Q2033" s="12">
        <f t="shared" si="1169"/>
        <v>2283992623.0044651</v>
      </c>
      <c r="R2033" s="12">
        <f t="shared" si="1170"/>
        <v>120339446.06699313</v>
      </c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3"/>
      <c r="AD2033" s="12" t="s">
        <v>237</v>
      </c>
      <c r="AE2033" s="12">
        <f t="shared" si="1165"/>
        <v>0.6517419318034039</v>
      </c>
      <c r="AF2033" s="12">
        <f t="shared" si="1166"/>
        <v>3.433910524136588E-2</v>
      </c>
      <c r="AG2033" s="12"/>
      <c r="AH2033" s="12"/>
      <c r="AI2033" s="12"/>
      <c r="AJ2033" s="12"/>
      <c r="AK2033" s="12"/>
      <c r="AL2033" s="12"/>
      <c r="AM2033" s="12"/>
      <c r="AN2033" s="12"/>
      <c r="AO2033" s="12"/>
      <c r="AP2033" s="12"/>
      <c r="AQ2033" s="13"/>
    </row>
    <row r="2034" spans="1:43" x14ac:dyDescent="0.25">
      <c r="A2034" s="12" t="s">
        <v>238</v>
      </c>
      <c r="B2034">
        <v>554371384</v>
      </c>
      <c r="C2034">
        <v>33035187</v>
      </c>
      <c r="F2034" s="12"/>
      <c r="G2034">
        <v>15389</v>
      </c>
      <c r="H2034" s="12"/>
      <c r="I2034" s="12"/>
      <c r="J2034" s="12"/>
      <c r="K2034" s="12"/>
      <c r="L2034" s="12"/>
      <c r="M2034" s="12"/>
      <c r="N2034" s="12">
        <v>2.4585723137428261</v>
      </c>
      <c r="O2034" s="13"/>
      <c r="P2034" s="12" t="s">
        <v>238</v>
      </c>
      <c r="Q2034" s="12">
        <f t="shared" si="1169"/>
        <v>1362962136.2336926</v>
      </c>
      <c r="R2034" s="12">
        <f t="shared" si="1170"/>
        <v>81219396.137516931</v>
      </c>
      <c r="S2034" s="12"/>
      <c r="T2034" s="12"/>
      <c r="U2034" s="12"/>
      <c r="V2034" s="12">
        <f t="shared" si="1171"/>
        <v>37834.969336188355</v>
      </c>
      <c r="W2034" s="12"/>
      <c r="X2034" s="12"/>
      <c r="Y2034" s="12"/>
      <c r="Z2034" s="12"/>
      <c r="AA2034" s="12"/>
      <c r="AB2034" s="12"/>
      <c r="AC2034" s="13"/>
      <c r="AD2034" s="12" t="s">
        <v>238</v>
      </c>
      <c r="AE2034" s="12">
        <f t="shared" si="1165"/>
        <v>0.38892401258079912</v>
      </c>
      <c r="AF2034" s="12">
        <f t="shared" si="1166"/>
        <v>2.3176119574738099E-2</v>
      </c>
      <c r="AG2034" s="12"/>
      <c r="AH2034" s="12"/>
      <c r="AI2034" s="12"/>
      <c r="AJ2034" s="12">
        <f>V2034/$Q$2036</f>
        <v>1.0796285310437161E-5</v>
      </c>
      <c r="AK2034" s="12"/>
      <c r="AL2034" s="12"/>
      <c r="AM2034" s="12"/>
      <c r="AN2034" s="12"/>
      <c r="AO2034" s="12"/>
      <c r="AP2034" s="12"/>
      <c r="AQ2034" s="13"/>
    </row>
    <row r="2035" spans="1:43" x14ac:dyDescent="0.25">
      <c r="A2035" s="12" t="s">
        <v>239</v>
      </c>
      <c r="B2035">
        <v>127430847</v>
      </c>
      <c r="C2035">
        <v>6572244</v>
      </c>
      <c r="F2035" s="12"/>
      <c r="H2035" s="12"/>
      <c r="I2035" s="12"/>
      <c r="J2035" s="12"/>
      <c r="K2035" s="12"/>
      <c r="L2035" s="12"/>
      <c r="M2035" s="12"/>
      <c r="N2035" s="12">
        <v>5.7441821194253215</v>
      </c>
      <c r="O2035" s="13"/>
      <c r="P2035" s="12" t="s">
        <v>239</v>
      </c>
      <c r="Q2035" s="12">
        <f t="shared" si="1169"/>
        <v>731985992.80062389</v>
      </c>
      <c r="R2035" s="12">
        <f t="shared" si="1170"/>
        <v>37752166.469300352</v>
      </c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  <c r="AC2035" s="13"/>
      <c r="AD2035" s="12" t="s">
        <v>239</v>
      </c>
      <c r="AE2035" s="12">
        <f t="shared" si="1165"/>
        <v>0.20887368908107828</v>
      </c>
      <c r="AF2035" s="12">
        <f t="shared" si="1166"/>
        <v>1.0772657344269101E-2</v>
      </c>
      <c r="AG2035" s="12"/>
      <c r="AH2035" s="12"/>
      <c r="AI2035" s="12"/>
      <c r="AJ2035" s="12"/>
      <c r="AK2035" s="12"/>
      <c r="AL2035" s="12"/>
      <c r="AM2035" s="12"/>
      <c r="AN2035" s="12"/>
      <c r="AO2035" s="12"/>
      <c r="AP2035" s="12"/>
      <c r="AQ2035" s="13"/>
    </row>
    <row r="2036" spans="1:43" ht="15.75" x14ac:dyDescent="0.25">
      <c r="A2036" s="11" t="s">
        <v>240</v>
      </c>
      <c r="B2036" s="12">
        <f t="shared" ref="B2036:M2036" si="1172">AVERAGE(B2026:B2030)</f>
        <v>247416985.19999999</v>
      </c>
      <c r="C2036" s="12">
        <f t="shared" si="1172"/>
        <v>13140905.6</v>
      </c>
      <c r="D2036" s="12" t="e">
        <f t="shared" si="1172"/>
        <v>#DIV/0!</v>
      </c>
      <c r="E2036" s="12" t="e">
        <f t="shared" si="1172"/>
        <v>#DIV/0!</v>
      </c>
      <c r="F2036" s="12" t="e">
        <f t="shared" si="1172"/>
        <v>#DIV/0!</v>
      </c>
      <c r="G2036" s="12">
        <f t="shared" si="1172"/>
        <v>27311</v>
      </c>
      <c r="H2036" s="12" t="e">
        <f t="shared" si="1172"/>
        <v>#DIV/0!</v>
      </c>
      <c r="I2036" s="12" t="e">
        <f t="shared" si="1172"/>
        <v>#DIV/0!</v>
      </c>
      <c r="J2036" s="12" t="e">
        <f t="shared" si="1172"/>
        <v>#DIV/0!</v>
      </c>
      <c r="K2036" s="12" t="e">
        <f t="shared" si="1172"/>
        <v>#DIV/0!</v>
      </c>
      <c r="L2036" s="12" t="e">
        <f t="shared" si="1172"/>
        <v>#DIV/0!</v>
      </c>
      <c r="M2036" s="12" t="e">
        <f t="shared" si="1172"/>
        <v>#DIV/0!</v>
      </c>
      <c r="N2036" s="12"/>
      <c r="O2036" s="13"/>
      <c r="P2036" s="11" t="s">
        <v>240</v>
      </c>
      <c r="Q2036" s="12">
        <f>AVERAGE(Q2026:Q2030)</f>
        <v>3504443264.3524079</v>
      </c>
      <c r="R2036" s="12">
        <f>AVERAGE(R2026:R2030)</f>
        <v>189817993.64266235</v>
      </c>
      <c r="S2036" s="12"/>
      <c r="T2036" s="12"/>
      <c r="U2036" s="12"/>
      <c r="V2036" s="12">
        <f>AVERAGE(V2026:V2030)</f>
        <v>27311</v>
      </c>
      <c r="W2036" s="12"/>
      <c r="X2036" s="12"/>
      <c r="Y2036" s="12"/>
      <c r="Z2036" s="12"/>
      <c r="AA2036" s="12"/>
      <c r="AB2036" s="12"/>
      <c r="AC2036" s="13"/>
      <c r="AD2036" s="11" t="s">
        <v>240</v>
      </c>
      <c r="AE2036" s="12">
        <f>AVERAGE(AE2026:AE2030)</f>
        <v>1.0000000000000002</v>
      </c>
      <c r="AF2036" s="12">
        <f>AVERAGE(AF2026:AF2030)</f>
        <v>5.4164949843392353E-2</v>
      </c>
      <c r="AG2036" s="12"/>
      <c r="AH2036" s="12"/>
      <c r="AI2036" s="12"/>
      <c r="AJ2036" s="12">
        <f>AVERAGE(AJ2026:AJ2030)</f>
        <v>7.7932492952049116E-6</v>
      </c>
      <c r="AK2036" s="12"/>
      <c r="AL2036" s="12"/>
      <c r="AM2036" s="12"/>
      <c r="AN2036" s="12"/>
      <c r="AO2036" s="12"/>
      <c r="AP2036" s="12"/>
      <c r="AQ2036" s="13"/>
    </row>
    <row r="2037" spans="1:43" ht="15.75" x14ac:dyDescent="0.25">
      <c r="A2037" s="11" t="s">
        <v>241</v>
      </c>
      <c r="B2037" s="12">
        <f>AVERAGE(B2031:B2035)</f>
        <v>284816629.39999998</v>
      </c>
      <c r="C2037" s="12">
        <f t="shared" ref="C2037:M2037" si="1173">AVERAGE(C2031:C2035)</f>
        <v>16297805.4</v>
      </c>
      <c r="D2037" s="12" t="e">
        <f t="shared" si="1173"/>
        <v>#DIV/0!</v>
      </c>
      <c r="E2037" s="12" t="e">
        <f t="shared" si="1173"/>
        <v>#DIV/0!</v>
      </c>
      <c r="F2037" s="12" t="e">
        <f t="shared" si="1173"/>
        <v>#DIV/0!</v>
      </c>
      <c r="G2037" s="12">
        <f t="shared" si="1173"/>
        <v>17473.5</v>
      </c>
      <c r="H2037" s="12" t="e">
        <f t="shared" si="1173"/>
        <v>#DIV/0!</v>
      </c>
      <c r="I2037" s="12" t="e">
        <f t="shared" si="1173"/>
        <v>#DIV/0!</v>
      </c>
      <c r="J2037" s="12" t="e">
        <f t="shared" si="1173"/>
        <v>#DIV/0!</v>
      </c>
      <c r="K2037" s="12" t="e">
        <f t="shared" si="1173"/>
        <v>#DIV/0!</v>
      </c>
      <c r="L2037" s="12" t="e">
        <f t="shared" si="1173"/>
        <v>#DIV/0!</v>
      </c>
      <c r="M2037" s="12" t="e">
        <f t="shared" si="1173"/>
        <v>#DIV/0!</v>
      </c>
      <c r="N2037" s="12"/>
      <c r="O2037" s="13"/>
      <c r="P2037" s="11" t="s">
        <v>241</v>
      </c>
      <c r="Q2037" s="12">
        <f>AVERAGE(Q2031:Q2035)</f>
        <v>1223078779.1823461</v>
      </c>
      <c r="R2037" s="12">
        <f t="shared" ref="R2037:V2037" si="1174">AVERAGE(R2031:R2035)</f>
        <v>68021702.250700921</v>
      </c>
      <c r="S2037" s="12"/>
      <c r="T2037" s="12"/>
      <c r="U2037" s="12"/>
      <c r="V2037" s="12">
        <f t="shared" si="1174"/>
        <v>51714.245966623748</v>
      </c>
      <c r="W2037" s="12"/>
      <c r="X2037" s="12"/>
      <c r="Y2037" s="12"/>
      <c r="Z2037" s="12"/>
      <c r="AA2037" s="12"/>
      <c r="AB2037" s="12"/>
      <c r="AC2037" s="13"/>
      <c r="AD2037" s="11" t="s">
        <v>241</v>
      </c>
      <c r="AE2037" s="12">
        <f>AVERAGE(AE2031:AE2035)</f>
        <v>0.34900801266313575</v>
      </c>
      <c r="AF2037" s="12">
        <f>AVERAGE(AF2031:AF2035)</f>
        <v>1.9410130830944065E-2</v>
      </c>
      <c r="AG2037" s="12"/>
      <c r="AH2037" s="12"/>
      <c r="AI2037" s="12"/>
      <c r="AJ2037" s="12">
        <f>AVERAGE(AJ2031:AJ2035)</f>
        <v>1.4756765073832665E-5</v>
      </c>
      <c r="AK2037" s="12"/>
      <c r="AL2037" s="12"/>
      <c r="AM2037" s="12"/>
      <c r="AN2037" s="12"/>
      <c r="AO2037" s="12"/>
      <c r="AP2037" s="12"/>
      <c r="AQ2037" s="13"/>
    </row>
    <row r="2038" spans="1:43" ht="15.75" x14ac:dyDescent="0.25">
      <c r="A2038" s="11"/>
      <c r="B2038" s="14"/>
      <c r="C2038" s="14"/>
      <c r="D2038" s="14"/>
      <c r="E2038" s="14"/>
      <c r="F2038" s="14"/>
      <c r="G2038" s="14"/>
      <c r="H2038" s="14"/>
      <c r="I2038" s="14"/>
      <c r="J2038" s="14"/>
      <c r="K2038" s="14"/>
      <c r="L2038" s="14"/>
      <c r="M2038" s="14"/>
      <c r="N2038" s="14"/>
      <c r="O2038" s="15"/>
      <c r="P2038" s="11"/>
      <c r="Q2038" s="14"/>
      <c r="R2038" s="14"/>
      <c r="S2038" s="14"/>
      <c r="T2038" s="14"/>
      <c r="U2038" s="14"/>
      <c r="V2038" s="14"/>
      <c r="W2038" s="14"/>
      <c r="X2038" s="14"/>
      <c r="Y2038" s="14"/>
      <c r="Z2038" s="14"/>
      <c r="AA2038" s="14"/>
      <c r="AB2038" s="14"/>
      <c r="AC2038" s="15"/>
      <c r="AD2038" s="11" t="s">
        <v>242</v>
      </c>
      <c r="AE2038" s="14">
        <f t="shared" ref="AE2038:AP2038" si="1175">TTEST(AE2026:AE2030,AE2031:AE2035,1,2)</f>
        <v>0.19965623401653726</v>
      </c>
      <c r="AF2038" s="14">
        <f t="shared" si="1175"/>
        <v>0.2045532671090774</v>
      </c>
      <c r="AG2038" s="14" t="e">
        <f t="shared" si="1175"/>
        <v>#DIV/0!</v>
      </c>
      <c r="AH2038" s="14" t="e">
        <f t="shared" si="1175"/>
        <v>#DIV/0!</v>
      </c>
      <c r="AI2038" s="14" t="e">
        <f t="shared" si="1175"/>
        <v>#DIV/0!</v>
      </c>
      <c r="AJ2038" s="14" t="e">
        <f t="shared" si="1175"/>
        <v>#DIV/0!</v>
      </c>
      <c r="AK2038" s="14" t="e">
        <f t="shared" si="1175"/>
        <v>#DIV/0!</v>
      </c>
      <c r="AL2038" s="14" t="e">
        <f t="shared" si="1175"/>
        <v>#DIV/0!</v>
      </c>
      <c r="AM2038" s="14" t="e">
        <f t="shared" si="1175"/>
        <v>#DIV/0!</v>
      </c>
      <c r="AN2038" s="14" t="e">
        <f t="shared" si="1175"/>
        <v>#DIV/0!</v>
      </c>
      <c r="AO2038" s="14" t="e">
        <f t="shared" si="1175"/>
        <v>#DIV/0!</v>
      </c>
      <c r="AP2038" s="14" t="e">
        <f t="shared" si="1175"/>
        <v>#DIV/0!</v>
      </c>
      <c r="AQ2038" s="15"/>
    </row>
    <row r="2039" spans="1:43" x14ac:dyDescent="0.25">
      <c r="A2039" s="13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</row>
    <row r="2040" spans="1:43" x14ac:dyDescent="0.25">
      <c r="A2040" s="13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</row>
  </sheetData>
  <mergeCells count="358">
    <mergeCell ref="B35:L35"/>
    <mergeCell ref="Q35:AA35"/>
    <mergeCell ref="AE35:AO35"/>
    <mergeCell ref="B52:L52"/>
    <mergeCell ref="Q52:AA52"/>
    <mergeCell ref="AE52:AO52"/>
    <mergeCell ref="B1:L1"/>
    <mergeCell ref="Q1:AA1"/>
    <mergeCell ref="AE1:AO1"/>
    <mergeCell ref="B18:L18"/>
    <mergeCell ref="Q18:AA18"/>
    <mergeCell ref="AE18:AO18"/>
    <mergeCell ref="B103:L103"/>
    <mergeCell ref="Q103:AA103"/>
    <mergeCell ref="AE103:AO103"/>
    <mergeCell ref="B120:L120"/>
    <mergeCell ref="Q120:AA120"/>
    <mergeCell ref="AE120:AO120"/>
    <mergeCell ref="B69:L69"/>
    <mergeCell ref="Q69:AA69"/>
    <mergeCell ref="AE69:AO69"/>
    <mergeCell ref="B86:L86"/>
    <mergeCell ref="Q86:AA86"/>
    <mergeCell ref="AE86:AO86"/>
    <mergeCell ref="B171:L171"/>
    <mergeCell ref="Q171:AA171"/>
    <mergeCell ref="AE171:AO171"/>
    <mergeCell ref="B188:L188"/>
    <mergeCell ref="Q188:AA188"/>
    <mergeCell ref="AE188:AO188"/>
    <mergeCell ref="B137:L137"/>
    <mergeCell ref="Q137:AA137"/>
    <mergeCell ref="AE137:AO137"/>
    <mergeCell ref="B154:L154"/>
    <mergeCell ref="Q154:AA154"/>
    <mergeCell ref="AE154:AO154"/>
    <mergeCell ref="B239:L239"/>
    <mergeCell ref="Q239:AA239"/>
    <mergeCell ref="AE239:AO239"/>
    <mergeCell ref="B256:L256"/>
    <mergeCell ref="Q256:AA256"/>
    <mergeCell ref="AE256:AO256"/>
    <mergeCell ref="B205:L205"/>
    <mergeCell ref="Q205:AA205"/>
    <mergeCell ref="AE205:AO205"/>
    <mergeCell ref="B222:L222"/>
    <mergeCell ref="Q222:AA222"/>
    <mergeCell ref="AE222:AO222"/>
    <mergeCell ref="B307:L307"/>
    <mergeCell ref="Q307:AA307"/>
    <mergeCell ref="AE307:AO307"/>
    <mergeCell ref="B324:L324"/>
    <mergeCell ref="Q324:AA324"/>
    <mergeCell ref="AE324:AO324"/>
    <mergeCell ref="B273:L273"/>
    <mergeCell ref="Q273:AA273"/>
    <mergeCell ref="AE273:AO273"/>
    <mergeCell ref="B290:L290"/>
    <mergeCell ref="Q290:AA290"/>
    <mergeCell ref="AE290:AO290"/>
    <mergeCell ref="B375:L375"/>
    <mergeCell ref="Q375:AA375"/>
    <mergeCell ref="AE375:AO375"/>
    <mergeCell ref="B392:L392"/>
    <mergeCell ref="Q392:AA392"/>
    <mergeCell ref="AE392:AO392"/>
    <mergeCell ref="B341:L341"/>
    <mergeCell ref="Q341:AA341"/>
    <mergeCell ref="AE341:AO341"/>
    <mergeCell ref="B358:L358"/>
    <mergeCell ref="Q358:AA358"/>
    <mergeCell ref="AE358:AO358"/>
    <mergeCell ref="B443:L443"/>
    <mergeCell ref="Q443:AA443"/>
    <mergeCell ref="AE443:AO443"/>
    <mergeCell ref="B460:L460"/>
    <mergeCell ref="Q460:AA460"/>
    <mergeCell ref="AE460:AO460"/>
    <mergeCell ref="B409:L409"/>
    <mergeCell ref="Q409:AA409"/>
    <mergeCell ref="AE409:AO409"/>
    <mergeCell ref="B426:L426"/>
    <mergeCell ref="Q426:AA426"/>
    <mergeCell ref="AE426:AO426"/>
    <mergeCell ref="B511:L511"/>
    <mergeCell ref="Q511:AA511"/>
    <mergeCell ref="AE511:AO511"/>
    <mergeCell ref="B528:L528"/>
    <mergeCell ref="Q528:AA528"/>
    <mergeCell ref="AE528:AO528"/>
    <mergeCell ref="B477:L477"/>
    <mergeCell ref="Q477:AA477"/>
    <mergeCell ref="AE477:AO477"/>
    <mergeCell ref="B494:L494"/>
    <mergeCell ref="Q494:AA494"/>
    <mergeCell ref="AE494:AO494"/>
    <mergeCell ref="B579:L579"/>
    <mergeCell ref="Q579:AA579"/>
    <mergeCell ref="AE579:AO579"/>
    <mergeCell ref="B596:L596"/>
    <mergeCell ref="Q596:AA596"/>
    <mergeCell ref="AE596:AO596"/>
    <mergeCell ref="B545:L545"/>
    <mergeCell ref="Q545:AA545"/>
    <mergeCell ref="AE545:AO545"/>
    <mergeCell ref="B562:L562"/>
    <mergeCell ref="Q562:AA562"/>
    <mergeCell ref="AE562:AO562"/>
    <mergeCell ref="B647:L647"/>
    <mergeCell ref="Q647:AA647"/>
    <mergeCell ref="AE647:AO647"/>
    <mergeCell ref="B664:L664"/>
    <mergeCell ref="Q664:AA664"/>
    <mergeCell ref="AE664:AO664"/>
    <mergeCell ref="B613:L613"/>
    <mergeCell ref="Q613:AA613"/>
    <mergeCell ref="AE613:AO613"/>
    <mergeCell ref="B630:L630"/>
    <mergeCell ref="Q630:AA630"/>
    <mergeCell ref="AE630:AO630"/>
    <mergeCell ref="B715:L715"/>
    <mergeCell ref="Q715:AA715"/>
    <mergeCell ref="AE715:AO715"/>
    <mergeCell ref="B732:L732"/>
    <mergeCell ref="Q732:AA732"/>
    <mergeCell ref="AE732:AO732"/>
    <mergeCell ref="B681:L681"/>
    <mergeCell ref="Q681:AA681"/>
    <mergeCell ref="AE681:AO681"/>
    <mergeCell ref="B698:L698"/>
    <mergeCell ref="Q698:AA698"/>
    <mergeCell ref="AE698:AO698"/>
    <mergeCell ref="B783:L783"/>
    <mergeCell ref="Q783:AA783"/>
    <mergeCell ref="AE783:AO783"/>
    <mergeCell ref="B800:L800"/>
    <mergeCell ref="Q800:AA800"/>
    <mergeCell ref="AE800:AO800"/>
    <mergeCell ref="B749:L749"/>
    <mergeCell ref="Q749:AA749"/>
    <mergeCell ref="AE749:AO749"/>
    <mergeCell ref="B766:L766"/>
    <mergeCell ref="Q766:AA766"/>
    <mergeCell ref="AE766:AO766"/>
    <mergeCell ref="B851:L851"/>
    <mergeCell ref="Q851:AA851"/>
    <mergeCell ref="AE851:AO851"/>
    <mergeCell ref="B868:L868"/>
    <mergeCell ref="Q868:AA868"/>
    <mergeCell ref="AE868:AO868"/>
    <mergeCell ref="B817:L817"/>
    <mergeCell ref="Q817:AA817"/>
    <mergeCell ref="AE817:AO817"/>
    <mergeCell ref="B834:L834"/>
    <mergeCell ref="Q834:AA834"/>
    <mergeCell ref="AE834:AO834"/>
    <mergeCell ref="B919:L919"/>
    <mergeCell ref="Q919:AA919"/>
    <mergeCell ref="AE919:AO919"/>
    <mergeCell ref="B936:L936"/>
    <mergeCell ref="Q936:AA936"/>
    <mergeCell ref="AE936:AO936"/>
    <mergeCell ref="B885:L885"/>
    <mergeCell ref="Q885:AA885"/>
    <mergeCell ref="AE885:AO885"/>
    <mergeCell ref="B902:L902"/>
    <mergeCell ref="Q902:AA902"/>
    <mergeCell ref="AE902:AO902"/>
    <mergeCell ref="B970:L970"/>
    <mergeCell ref="Q970:AA970"/>
    <mergeCell ref="AE970:AO970"/>
    <mergeCell ref="B987:L987"/>
    <mergeCell ref="Q987:AA987"/>
    <mergeCell ref="AE987:AO987"/>
    <mergeCell ref="B953:L953"/>
    <mergeCell ref="Q953:AA953"/>
    <mergeCell ref="AE953:AO953"/>
    <mergeCell ref="B1038:L1038"/>
    <mergeCell ref="Q1038:AA1038"/>
    <mergeCell ref="AE1038:AO1038"/>
    <mergeCell ref="B1055:L1055"/>
    <mergeCell ref="Q1055:AA1055"/>
    <mergeCell ref="AE1055:AO1055"/>
    <mergeCell ref="B1004:L1004"/>
    <mergeCell ref="Q1004:AA1004"/>
    <mergeCell ref="AE1004:AO1004"/>
    <mergeCell ref="B1021:L1021"/>
    <mergeCell ref="Q1021:AA1021"/>
    <mergeCell ref="AE1021:AO1021"/>
    <mergeCell ref="B1106:L1106"/>
    <mergeCell ref="Q1106:AA1106"/>
    <mergeCell ref="AE1106:AO1106"/>
    <mergeCell ref="B1123:L1123"/>
    <mergeCell ref="Q1123:AA1123"/>
    <mergeCell ref="AE1123:AO1123"/>
    <mergeCell ref="B1072:L1072"/>
    <mergeCell ref="Q1072:AA1072"/>
    <mergeCell ref="AE1072:AO1072"/>
    <mergeCell ref="B1089:L1089"/>
    <mergeCell ref="Q1089:AA1089"/>
    <mergeCell ref="AE1089:AO1089"/>
    <mergeCell ref="B1174:L1174"/>
    <mergeCell ref="Q1174:AA1174"/>
    <mergeCell ref="AE1174:AO1174"/>
    <mergeCell ref="B1191:L1191"/>
    <mergeCell ref="Q1191:AA1191"/>
    <mergeCell ref="AE1191:AO1191"/>
    <mergeCell ref="B1140:L1140"/>
    <mergeCell ref="Q1140:AA1140"/>
    <mergeCell ref="AE1140:AO1140"/>
    <mergeCell ref="B1157:L1157"/>
    <mergeCell ref="Q1157:AA1157"/>
    <mergeCell ref="AE1157:AO1157"/>
    <mergeCell ref="B1242:L1242"/>
    <mergeCell ref="Q1242:AA1242"/>
    <mergeCell ref="AE1242:AO1242"/>
    <mergeCell ref="B1259:L1259"/>
    <mergeCell ref="Q1259:AA1259"/>
    <mergeCell ref="AE1259:AO1259"/>
    <mergeCell ref="B1208:L1208"/>
    <mergeCell ref="Q1208:AA1208"/>
    <mergeCell ref="AE1208:AO1208"/>
    <mergeCell ref="B1225:L1225"/>
    <mergeCell ref="Q1225:AA1225"/>
    <mergeCell ref="AE1225:AO1225"/>
    <mergeCell ref="B1310:L1310"/>
    <mergeCell ref="Q1310:AA1310"/>
    <mergeCell ref="AE1310:AO1310"/>
    <mergeCell ref="B1327:L1327"/>
    <mergeCell ref="Q1327:AA1327"/>
    <mergeCell ref="AE1327:AO1327"/>
    <mergeCell ref="B1276:L1276"/>
    <mergeCell ref="Q1276:AA1276"/>
    <mergeCell ref="AE1276:AO1276"/>
    <mergeCell ref="B1293:L1293"/>
    <mergeCell ref="Q1293:AA1293"/>
    <mergeCell ref="AE1293:AO1293"/>
    <mergeCell ref="B1378:L1378"/>
    <mergeCell ref="Q1378:AA1378"/>
    <mergeCell ref="AE1378:AO1378"/>
    <mergeCell ref="B1395:L1395"/>
    <mergeCell ref="Q1395:AA1395"/>
    <mergeCell ref="AE1395:AO1395"/>
    <mergeCell ref="B1344:L1344"/>
    <mergeCell ref="Q1344:AA1344"/>
    <mergeCell ref="AE1344:AO1344"/>
    <mergeCell ref="B1361:L1361"/>
    <mergeCell ref="Q1361:AA1361"/>
    <mergeCell ref="AE1361:AO1361"/>
    <mergeCell ref="B1446:L1446"/>
    <mergeCell ref="Q1446:AA1446"/>
    <mergeCell ref="AE1446:AO1446"/>
    <mergeCell ref="B1463:L1463"/>
    <mergeCell ref="Q1463:AA1463"/>
    <mergeCell ref="AE1463:AO1463"/>
    <mergeCell ref="B1412:L1412"/>
    <mergeCell ref="Q1412:AA1412"/>
    <mergeCell ref="AE1412:AO1412"/>
    <mergeCell ref="B1429:L1429"/>
    <mergeCell ref="B1497:L1497"/>
    <mergeCell ref="Q1497:AA1497"/>
    <mergeCell ref="AE1497:AO1497"/>
    <mergeCell ref="B1514:L1514"/>
    <mergeCell ref="Q1514:AA1514"/>
    <mergeCell ref="AE1514:AO1514"/>
    <mergeCell ref="B1480:L1480"/>
    <mergeCell ref="Q1480:AA1480"/>
    <mergeCell ref="AE1480:AO1480"/>
    <mergeCell ref="B1565:L1565"/>
    <mergeCell ref="Q1565:AA1565"/>
    <mergeCell ref="AE1565:AO1565"/>
    <mergeCell ref="B1582:L1582"/>
    <mergeCell ref="Q1582:AA1582"/>
    <mergeCell ref="AE1582:AO1582"/>
    <mergeCell ref="B1531:L1531"/>
    <mergeCell ref="Q1531:AA1531"/>
    <mergeCell ref="AE1531:AO1531"/>
    <mergeCell ref="B1548:L1548"/>
    <mergeCell ref="Q1548:AA1548"/>
    <mergeCell ref="AE1548:AO1548"/>
    <mergeCell ref="B1633:L1633"/>
    <mergeCell ref="Q1633:AA1633"/>
    <mergeCell ref="AE1633:AO1633"/>
    <mergeCell ref="B1650:L1650"/>
    <mergeCell ref="Q1650:AA1650"/>
    <mergeCell ref="AE1650:AO1650"/>
    <mergeCell ref="B1599:L1599"/>
    <mergeCell ref="Q1599:AA1599"/>
    <mergeCell ref="AE1599:AO1599"/>
    <mergeCell ref="B1616:L1616"/>
    <mergeCell ref="Q1616:AA1616"/>
    <mergeCell ref="AE1616:AO1616"/>
    <mergeCell ref="B1684:L1684"/>
    <mergeCell ref="Q1684:AA1684"/>
    <mergeCell ref="AE1684:AO1684"/>
    <mergeCell ref="B1701:L1701"/>
    <mergeCell ref="Q1701:AA1701"/>
    <mergeCell ref="AE1701:AO1701"/>
    <mergeCell ref="B1667:L1667"/>
    <mergeCell ref="Q1667:AA1667"/>
    <mergeCell ref="AE1667:AO1667"/>
    <mergeCell ref="B1752:L1752"/>
    <mergeCell ref="Q1752:AA1752"/>
    <mergeCell ref="AE1752:AO1752"/>
    <mergeCell ref="B1769:L1769"/>
    <mergeCell ref="Q1769:AA1769"/>
    <mergeCell ref="AE1769:AO1769"/>
    <mergeCell ref="B1718:L1718"/>
    <mergeCell ref="Q1718:AA1718"/>
    <mergeCell ref="AE1718:AO1718"/>
    <mergeCell ref="B1735:L1735"/>
    <mergeCell ref="Q1735:AA1735"/>
    <mergeCell ref="AE1735:AO1735"/>
    <mergeCell ref="B1820:L1820"/>
    <mergeCell ref="Q1820:AA1820"/>
    <mergeCell ref="AE1820:AO1820"/>
    <mergeCell ref="B1837:L1837"/>
    <mergeCell ref="Q1837:AA1837"/>
    <mergeCell ref="AE1837:AO1837"/>
    <mergeCell ref="B1786:L1786"/>
    <mergeCell ref="Q1786:AA1786"/>
    <mergeCell ref="AE1786:AO1786"/>
    <mergeCell ref="B1803:L1803"/>
    <mergeCell ref="Q1803:AA1803"/>
    <mergeCell ref="AE1803:AO1803"/>
    <mergeCell ref="B1888:L1888"/>
    <mergeCell ref="Q1888:AA1888"/>
    <mergeCell ref="AE1888:AO1888"/>
    <mergeCell ref="B1905:L1905"/>
    <mergeCell ref="Q1905:AA1905"/>
    <mergeCell ref="AE1905:AO1905"/>
    <mergeCell ref="B1854:L1854"/>
    <mergeCell ref="Q1854:AA1854"/>
    <mergeCell ref="AE1854:AO1854"/>
    <mergeCell ref="B1871:L1871"/>
    <mergeCell ref="Q1871:AA1871"/>
    <mergeCell ref="AE1871:AO1871"/>
    <mergeCell ref="B1956:L1956"/>
    <mergeCell ref="Q1956:AA1956"/>
    <mergeCell ref="AE1956:AO1956"/>
    <mergeCell ref="B1973:L1973"/>
    <mergeCell ref="Q1973:AA1973"/>
    <mergeCell ref="AE1973:AO1973"/>
    <mergeCell ref="B1922:L1922"/>
    <mergeCell ref="Q1922:AA1922"/>
    <mergeCell ref="AE1922:AO1922"/>
    <mergeCell ref="B1939:L1939"/>
    <mergeCell ref="Q1939:AA1939"/>
    <mergeCell ref="AE1939:AO1939"/>
    <mergeCell ref="B2024:L2024"/>
    <mergeCell ref="Q2024:AA2024"/>
    <mergeCell ref="AE2024:AO2024"/>
    <mergeCell ref="B1990:L1990"/>
    <mergeCell ref="Q1990:AA1990"/>
    <mergeCell ref="AE1990:AO1990"/>
    <mergeCell ref="B2007:L2007"/>
    <mergeCell ref="Q2007:AA2007"/>
    <mergeCell ref="AE2007:AO2007"/>
  </mergeCells>
  <conditionalFormatting sqref="AE15:AP15">
    <cfRule type="cellIs" dxfId="241" priority="248" operator="lessThan">
      <formula>0.05</formula>
    </cfRule>
    <cfRule type="cellIs" dxfId="240" priority="250" operator="lessThan">
      <formula>0.05</formula>
    </cfRule>
  </conditionalFormatting>
  <conditionalFormatting sqref="AE32:AP32">
    <cfRule type="cellIs" dxfId="239" priority="246" operator="lessThan">
      <formula>0.05</formula>
    </cfRule>
    <cfRule type="cellIs" dxfId="238" priority="247" operator="lessThan">
      <formula>0.05</formula>
    </cfRule>
  </conditionalFormatting>
  <conditionalFormatting sqref="AE49:AP49">
    <cfRule type="cellIs" dxfId="237" priority="244" operator="lessThan">
      <formula>0.05</formula>
    </cfRule>
    <cfRule type="cellIs" dxfId="236" priority="245" operator="lessThan">
      <formula>0.05</formula>
    </cfRule>
  </conditionalFormatting>
  <conditionalFormatting sqref="AE66:AP66">
    <cfRule type="cellIs" dxfId="235" priority="242" operator="lessThan">
      <formula>0.05</formula>
    </cfRule>
    <cfRule type="cellIs" dxfId="234" priority="243" operator="lessThan">
      <formula>0.05</formula>
    </cfRule>
  </conditionalFormatting>
  <conditionalFormatting sqref="AE83:AP83">
    <cfRule type="cellIs" dxfId="233" priority="240" operator="lessThan">
      <formula>0.05</formula>
    </cfRule>
    <cfRule type="cellIs" dxfId="232" priority="241" operator="lessThan">
      <formula>0.05</formula>
    </cfRule>
  </conditionalFormatting>
  <conditionalFormatting sqref="AE100:AP100">
    <cfRule type="cellIs" dxfId="231" priority="238" operator="lessThan">
      <formula>0.05</formula>
    </cfRule>
    <cfRule type="cellIs" dxfId="230" priority="239" operator="lessThan">
      <formula>0.05</formula>
    </cfRule>
  </conditionalFormatting>
  <conditionalFormatting sqref="AE117:AP117">
    <cfRule type="cellIs" dxfId="229" priority="236" operator="lessThan">
      <formula>0.05</formula>
    </cfRule>
    <cfRule type="cellIs" dxfId="228" priority="237" operator="lessThan">
      <formula>0.05</formula>
    </cfRule>
  </conditionalFormatting>
  <conditionalFormatting sqref="AE134:AP134">
    <cfRule type="cellIs" dxfId="227" priority="234" operator="lessThan">
      <formula>0.05</formula>
    </cfRule>
    <cfRule type="cellIs" dxfId="226" priority="235" operator="lessThan">
      <formula>0.05</formula>
    </cfRule>
  </conditionalFormatting>
  <conditionalFormatting sqref="AE151:AP151">
    <cfRule type="cellIs" dxfId="225" priority="232" operator="lessThan">
      <formula>0.05</formula>
    </cfRule>
    <cfRule type="cellIs" dxfId="224" priority="233" operator="lessThan">
      <formula>0.05</formula>
    </cfRule>
  </conditionalFormatting>
  <conditionalFormatting sqref="AE168:AP168">
    <cfRule type="cellIs" dxfId="223" priority="230" operator="lessThan">
      <formula>0.05</formula>
    </cfRule>
    <cfRule type="cellIs" dxfId="222" priority="231" operator="lessThan">
      <formula>0.05</formula>
    </cfRule>
  </conditionalFormatting>
  <conditionalFormatting sqref="AE185:AP185">
    <cfRule type="cellIs" dxfId="221" priority="228" operator="lessThan">
      <formula>0.05</formula>
    </cfRule>
    <cfRule type="cellIs" dxfId="220" priority="229" operator="lessThan">
      <formula>0.05</formula>
    </cfRule>
  </conditionalFormatting>
  <conditionalFormatting sqref="AE202:AP202">
    <cfRule type="cellIs" dxfId="219" priority="226" operator="lessThan">
      <formula>0.05</formula>
    </cfRule>
    <cfRule type="cellIs" dxfId="218" priority="227" operator="lessThan">
      <formula>0.05</formula>
    </cfRule>
  </conditionalFormatting>
  <conditionalFormatting sqref="AE219:AP219">
    <cfRule type="cellIs" dxfId="217" priority="224" operator="lessThan">
      <formula>0.05</formula>
    </cfRule>
    <cfRule type="cellIs" dxfId="216" priority="225" operator="lessThan">
      <formula>0.05</formula>
    </cfRule>
  </conditionalFormatting>
  <conditionalFormatting sqref="AE236:AP236">
    <cfRule type="cellIs" dxfId="215" priority="222" operator="lessThan">
      <formula>0.05</formula>
    </cfRule>
    <cfRule type="cellIs" dxfId="214" priority="223" operator="lessThan">
      <formula>0.05</formula>
    </cfRule>
  </conditionalFormatting>
  <conditionalFormatting sqref="AE253:AP253">
    <cfRule type="cellIs" dxfId="213" priority="220" operator="lessThan">
      <formula>0.05</formula>
    </cfRule>
    <cfRule type="cellIs" dxfId="212" priority="221" operator="lessThan">
      <formula>0.05</formula>
    </cfRule>
  </conditionalFormatting>
  <conditionalFormatting sqref="AE270:AP270">
    <cfRule type="cellIs" dxfId="211" priority="218" operator="lessThan">
      <formula>0.05</formula>
    </cfRule>
    <cfRule type="cellIs" dxfId="210" priority="219" operator="lessThan">
      <formula>0.05</formula>
    </cfRule>
  </conditionalFormatting>
  <conditionalFormatting sqref="AE287:AP287">
    <cfRule type="cellIs" dxfId="209" priority="216" operator="lessThan">
      <formula>0.05</formula>
    </cfRule>
    <cfRule type="cellIs" dxfId="208" priority="217" operator="lessThan">
      <formula>0.05</formula>
    </cfRule>
  </conditionalFormatting>
  <conditionalFormatting sqref="AE304:AP304">
    <cfRule type="cellIs" dxfId="207" priority="214" operator="lessThan">
      <formula>0.05</formula>
    </cfRule>
    <cfRule type="cellIs" dxfId="206" priority="215" operator="lessThan">
      <formula>0.05</formula>
    </cfRule>
  </conditionalFormatting>
  <conditionalFormatting sqref="AE321:AP321">
    <cfRule type="cellIs" dxfId="205" priority="212" operator="lessThan">
      <formula>0.05</formula>
    </cfRule>
    <cfRule type="cellIs" dxfId="204" priority="213" operator="lessThan">
      <formula>0.05</formula>
    </cfRule>
  </conditionalFormatting>
  <conditionalFormatting sqref="AE338:AP338">
    <cfRule type="cellIs" dxfId="203" priority="210" operator="lessThan">
      <formula>0.05</formula>
    </cfRule>
    <cfRule type="cellIs" dxfId="202" priority="211" operator="lessThan">
      <formula>0.05</formula>
    </cfRule>
  </conditionalFormatting>
  <conditionalFormatting sqref="AE355:AP355">
    <cfRule type="cellIs" dxfId="201" priority="208" operator="lessThan">
      <formula>0.05</formula>
    </cfRule>
    <cfRule type="cellIs" dxfId="200" priority="209" operator="lessThan">
      <formula>0.05</formula>
    </cfRule>
  </conditionalFormatting>
  <conditionalFormatting sqref="AE372:AP372">
    <cfRule type="cellIs" dxfId="199" priority="206" operator="lessThan">
      <formula>0.05</formula>
    </cfRule>
    <cfRule type="cellIs" dxfId="198" priority="207" operator="lessThan">
      <formula>0.05</formula>
    </cfRule>
  </conditionalFormatting>
  <conditionalFormatting sqref="AE389:AP389">
    <cfRule type="cellIs" dxfId="197" priority="204" operator="lessThan">
      <formula>0.05</formula>
    </cfRule>
    <cfRule type="cellIs" dxfId="196" priority="205" operator="lessThan">
      <formula>0.05</formula>
    </cfRule>
  </conditionalFormatting>
  <conditionalFormatting sqref="AE406:AP406">
    <cfRule type="cellIs" dxfId="195" priority="202" operator="lessThan">
      <formula>0.05</formula>
    </cfRule>
    <cfRule type="cellIs" dxfId="194" priority="203" operator="lessThan">
      <formula>0.05</formula>
    </cfRule>
  </conditionalFormatting>
  <conditionalFormatting sqref="AE423:AP423">
    <cfRule type="cellIs" dxfId="193" priority="200" operator="lessThan">
      <formula>0.05</formula>
    </cfRule>
    <cfRule type="cellIs" dxfId="192" priority="201" operator="lessThan">
      <formula>0.05</formula>
    </cfRule>
  </conditionalFormatting>
  <conditionalFormatting sqref="AE440:AP440">
    <cfRule type="cellIs" dxfId="191" priority="198" operator="lessThan">
      <formula>0.05</formula>
    </cfRule>
    <cfRule type="cellIs" dxfId="190" priority="199" operator="lessThan">
      <formula>0.05</formula>
    </cfRule>
  </conditionalFormatting>
  <conditionalFormatting sqref="AE457:AP457">
    <cfRule type="cellIs" dxfId="189" priority="196" operator="lessThan">
      <formula>0.05</formula>
    </cfRule>
    <cfRule type="cellIs" dxfId="188" priority="197" operator="lessThan">
      <formula>0.05</formula>
    </cfRule>
  </conditionalFormatting>
  <conditionalFormatting sqref="AE474:AP474">
    <cfRule type="cellIs" dxfId="187" priority="194" operator="lessThan">
      <formula>0.05</formula>
    </cfRule>
    <cfRule type="cellIs" dxfId="186" priority="195" operator="lessThan">
      <formula>0.05</formula>
    </cfRule>
  </conditionalFormatting>
  <conditionalFormatting sqref="AE491:AP491">
    <cfRule type="cellIs" dxfId="185" priority="192" operator="lessThan">
      <formula>0.05</formula>
    </cfRule>
    <cfRule type="cellIs" dxfId="184" priority="193" operator="lessThan">
      <formula>0.05</formula>
    </cfRule>
  </conditionalFormatting>
  <conditionalFormatting sqref="AE508:AP508">
    <cfRule type="cellIs" dxfId="183" priority="190" operator="lessThan">
      <formula>0.05</formula>
    </cfRule>
    <cfRule type="cellIs" dxfId="182" priority="191" operator="lessThan">
      <formula>0.05</formula>
    </cfRule>
  </conditionalFormatting>
  <conditionalFormatting sqref="AE525:AP525">
    <cfRule type="cellIs" dxfId="181" priority="188" operator="lessThan">
      <formula>0.05</formula>
    </cfRule>
    <cfRule type="cellIs" dxfId="180" priority="189" operator="lessThan">
      <formula>0.05</formula>
    </cfRule>
  </conditionalFormatting>
  <conditionalFormatting sqref="AE542:AP542">
    <cfRule type="cellIs" dxfId="179" priority="186" operator="lessThan">
      <formula>0.05</formula>
    </cfRule>
    <cfRule type="cellIs" dxfId="178" priority="187" operator="lessThan">
      <formula>0.05</formula>
    </cfRule>
  </conditionalFormatting>
  <conditionalFormatting sqref="AE559:AP559">
    <cfRule type="cellIs" dxfId="177" priority="184" operator="lessThan">
      <formula>0.05</formula>
    </cfRule>
    <cfRule type="cellIs" dxfId="176" priority="185" operator="lessThan">
      <formula>0.05</formula>
    </cfRule>
  </conditionalFormatting>
  <conditionalFormatting sqref="AE576:AP576">
    <cfRule type="cellIs" dxfId="175" priority="182" operator="lessThan">
      <formula>0.05</formula>
    </cfRule>
    <cfRule type="cellIs" dxfId="174" priority="183" operator="lessThan">
      <formula>0.05</formula>
    </cfRule>
  </conditionalFormatting>
  <conditionalFormatting sqref="AE593:AP593">
    <cfRule type="cellIs" dxfId="173" priority="180" operator="lessThan">
      <formula>0.05</formula>
    </cfRule>
    <cfRule type="cellIs" dxfId="172" priority="181" operator="lessThan">
      <formula>0.05</formula>
    </cfRule>
  </conditionalFormatting>
  <conditionalFormatting sqref="AE610:AP610">
    <cfRule type="cellIs" dxfId="171" priority="178" operator="lessThan">
      <formula>0.05</formula>
    </cfRule>
    <cfRule type="cellIs" dxfId="170" priority="179" operator="lessThan">
      <formula>0.05</formula>
    </cfRule>
  </conditionalFormatting>
  <conditionalFormatting sqref="AE627:AP627">
    <cfRule type="cellIs" dxfId="169" priority="176" operator="lessThan">
      <formula>0.05</formula>
    </cfRule>
    <cfRule type="cellIs" dxfId="168" priority="177" operator="lessThan">
      <formula>0.05</formula>
    </cfRule>
  </conditionalFormatting>
  <conditionalFormatting sqref="AE644:AP644">
    <cfRule type="cellIs" dxfId="167" priority="174" operator="lessThan">
      <formula>0.05</formula>
    </cfRule>
    <cfRule type="cellIs" dxfId="166" priority="175" operator="lessThan">
      <formula>0.05</formula>
    </cfRule>
  </conditionalFormatting>
  <conditionalFormatting sqref="AE661:AP661">
    <cfRule type="cellIs" dxfId="165" priority="172" operator="lessThan">
      <formula>0.05</formula>
    </cfRule>
    <cfRule type="cellIs" dxfId="164" priority="173" operator="lessThan">
      <formula>0.05</formula>
    </cfRule>
  </conditionalFormatting>
  <conditionalFormatting sqref="AE678:AP678">
    <cfRule type="cellIs" dxfId="163" priority="170" operator="lessThan">
      <formula>0.05</formula>
    </cfRule>
    <cfRule type="cellIs" dxfId="162" priority="171" operator="lessThan">
      <formula>0.05</formula>
    </cfRule>
  </conditionalFormatting>
  <conditionalFormatting sqref="AE695:AP695">
    <cfRule type="cellIs" dxfId="161" priority="168" operator="lessThan">
      <formula>0.05</formula>
    </cfRule>
    <cfRule type="cellIs" dxfId="160" priority="169" operator="lessThan">
      <formula>0.05</formula>
    </cfRule>
  </conditionalFormatting>
  <conditionalFormatting sqref="AE712:AP712">
    <cfRule type="cellIs" dxfId="159" priority="166" operator="lessThan">
      <formula>0.05</formula>
    </cfRule>
    <cfRule type="cellIs" dxfId="158" priority="167" operator="lessThan">
      <formula>0.05</formula>
    </cfRule>
  </conditionalFormatting>
  <conditionalFormatting sqref="AE729:AP729">
    <cfRule type="cellIs" dxfId="157" priority="164" operator="lessThan">
      <formula>0.05</formula>
    </cfRule>
    <cfRule type="cellIs" dxfId="156" priority="165" operator="lessThan">
      <formula>0.05</formula>
    </cfRule>
  </conditionalFormatting>
  <conditionalFormatting sqref="AE746:AP746">
    <cfRule type="cellIs" dxfId="155" priority="162" operator="lessThan">
      <formula>0.05</formula>
    </cfRule>
    <cfRule type="cellIs" dxfId="154" priority="163" operator="lessThan">
      <formula>0.05</formula>
    </cfRule>
  </conditionalFormatting>
  <conditionalFormatting sqref="AE763:AP763">
    <cfRule type="cellIs" dxfId="153" priority="160" operator="lessThan">
      <formula>0.05</formula>
    </cfRule>
    <cfRule type="cellIs" dxfId="152" priority="161" operator="lessThan">
      <formula>0.05</formula>
    </cfRule>
  </conditionalFormatting>
  <conditionalFormatting sqref="AE780:AP780">
    <cfRule type="cellIs" dxfId="151" priority="158" operator="lessThan">
      <formula>0.05</formula>
    </cfRule>
    <cfRule type="cellIs" dxfId="150" priority="159" operator="lessThan">
      <formula>0.05</formula>
    </cfRule>
  </conditionalFormatting>
  <conditionalFormatting sqref="AE797:AP797">
    <cfRule type="cellIs" dxfId="149" priority="156" operator="lessThan">
      <formula>0.05</formula>
    </cfRule>
    <cfRule type="cellIs" dxfId="148" priority="157" operator="lessThan">
      <formula>0.05</formula>
    </cfRule>
  </conditionalFormatting>
  <conditionalFormatting sqref="AE814:AP814">
    <cfRule type="cellIs" dxfId="147" priority="154" operator="lessThan">
      <formula>0.05</formula>
    </cfRule>
    <cfRule type="cellIs" dxfId="146" priority="155" operator="lessThan">
      <formula>0.05</formula>
    </cfRule>
  </conditionalFormatting>
  <conditionalFormatting sqref="AE831:AP831">
    <cfRule type="cellIs" dxfId="145" priority="152" operator="lessThan">
      <formula>0.05</formula>
    </cfRule>
    <cfRule type="cellIs" dxfId="144" priority="153" operator="lessThan">
      <formula>0.05</formula>
    </cfRule>
  </conditionalFormatting>
  <conditionalFormatting sqref="AE848:AP848">
    <cfRule type="cellIs" dxfId="143" priority="150" operator="lessThan">
      <formula>0.05</formula>
    </cfRule>
    <cfRule type="cellIs" dxfId="142" priority="151" operator="lessThan">
      <formula>0.05</formula>
    </cfRule>
  </conditionalFormatting>
  <conditionalFormatting sqref="AE865:AP865">
    <cfRule type="cellIs" dxfId="141" priority="148" operator="lessThan">
      <formula>0.05</formula>
    </cfRule>
    <cfRule type="cellIs" dxfId="140" priority="149" operator="lessThan">
      <formula>0.05</formula>
    </cfRule>
  </conditionalFormatting>
  <conditionalFormatting sqref="AE882:AP882">
    <cfRule type="cellIs" dxfId="139" priority="146" operator="lessThan">
      <formula>0.05</formula>
    </cfRule>
    <cfRule type="cellIs" dxfId="138" priority="147" operator="lessThan">
      <formula>0.05</formula>
    </cfRule>
  </conditionalFormatting>
  <conditionalFormatting sqref="AE899:AP899">
    <cfRule type="cellIs" dxfId="137" priority="144" operator="lessThan">
      <formula>0.05</formula>
    </cfRule>
    <cfRule type="cellIs" dxfId="136" priority="145" operator="lessThan">
      <formula>0.05</formula>
    </cfRule>
  </conditionalFormatting>
  <conditionalFormatting sqref="AE916:AP916">
    <cfRule type="cellIs" dxfId="135" priority="142" operator="lessThan">
      <formula>0.05</formula>
    </cfRule>
    <cfRule type="cellIs" dxfId="134" priority="143" operator="lessThan">
      <formula>0.05</formula>
    </cfRule>
  </conditionalFormatting>
  <conditionalFormatting sqref="AE933:AP933">
    <cfRule type="cellIs" dxfId="133" priority="140" operator="lessThan">
      <formula>0.05</formula>
    </cfRule>
    <cfRule type="cellIs" dxfId="132" priority="141" operator="lessThan">
      <formula>0.05</formula>
    </cfRule>
  </conditionalFormatting>
  <conditionalFormatting sqref="AE950:AP950">
    <cfRule type="cellIs" dxfId="131" priority="138" operator="lessThan">
      <formula>0.05</formula>
    </cfRule>
    <cfRule type="cellIs" dxfId="130" priority="139" operator="lessThan">
      <formula>0.05</formula>
    </cfRule>
  </conditionalFormatting>
  <conditionalFormatting sqref="AE1528:AP1528">
    <cfRule type="cellIs" dxfId="129" priority="68" operator="lessThan">
      <formula>0.05</formula>
    </cfRule>
    <cfRule type="cellIs" dxfId="128" priority="69" operator="lessThan">
      <formula>0.05</formula>
    </cfRule>
  </conditionalFormatting>
  <conditionalFormatting sqref="AE967:AP967">
    <cfRule type="cellIs" dxfId="127" priority="136" operator="lessThan">
      <formula>0.05</formula>
    </cfRule>
    <cfRule type="cellIs" dxfId="126" priority="137" operator="lessThan">
      <formula>0.05</formula>
    </cfRule>
  </conditionalFormatting>
  <conditionalFormatting sqref="AE984:AP984">
    <cfRule type="cellIs" dxfId="125" priority="134" operator="lessThan">
      <formula>0.05</formula>
    </cfRule>
    <cfRule type="cellIs" dxfId="124" priority="135" operator="lessThan">
      <formula>0.05</formula>
    </cfRule>
  </conditionalFormatting>
  <conditionalFormatting sqref="AE1001:AP1001">
    <cfRule type="cellIs" dxfId="123" priority="132" operator="lessThan">
      <formula>0.05</formula>
    </cfRule>
    <cfRule type="cellIs" dxfId="122" priority="133" operator="lessThan">
      <formula>0.05</formula>
    </cfRule>
  </conditionalFormatting>
  <conditionalFormatting sqref="AE1018:AP1018">
    <cfRule type="cellIs" dxfId="121" priority="130" operator="lessThan">
      <formula>0.05</formula>
    </cfRule>
    <cfRule type="cellIs" dxfId="120" priority="131" operator="lessThan">
      <formula>0.05</formula>
    </cfRule>
  </conditionalFormatting>
  <conditionalFormatting sqref="AE1035:AP1035">
    <cfRule type="cellIs" dxfId="119" priority="128" operator="lessThan">
      <formula>0.05</formula>
    </cfRule>
    <cfRule type="cellIs" dxfId="118" priority="129" operator="lessThan">
      <formula>0.05</formula>
    </cfRule>
  </conditionalFormatting>
  <conditionalFormatting sqref="AE1052:AP1052">
    <cfRule type="cellIs" dxfId="117" priority="126" operator="lessThan">
      <formula>0.05</formula>
    </cfRule>
    <cfRule type="cellIs" dxfId="116" priority="127" operator="lessThan">
      <formula>0.05</formula>
    </cfRule>
  </conditionalFormatting>
  <conditionalFormatting sqref="AE1069:AP1069">
    <cfRule type="cellIs" dxfId="115" priority="124" operator="lessThan">
      <formula>0.05</formula>
    </cfRule>
    <cfRule type="cellIs" dxfId="114" priority="125" operator="lessThan">
      <formula>0.05</formula>
    </cfRule>
  </conditionalFormatting>
  <conditionalFormatting sqref="AE1086:AP1086">
    <cfRule type="cellIs" dxfId="113" priority="122" operator="lessThan">
      <formula>0.05</formula>
    </cfRule>
    <cfRule type="cellIs" dxfId="112" priority="123" operator="lessThan">
      <formula>0.05</formula>
    </cfRule>
  </conditionalFormatting>
  <conditionalFormatting sqref="AE1103:AP1103">
    <cfRule type="cellIs" dxfId="111" priority="120" operator="lessThan">
      <formula>0.05</formula>
    </cfRule>
    <cfRule type="cellIs" dxfId="110" priority="121" operator="lessThan">
      <formula>0.05</formula>
    </cfRule>
  </conditionalFormatting>
  <conditionalFormatting sqref="AE1120:AP1120">
    <cfRule type="cellIs" dxfId="109" priority="118" operator="lessThan">
      <formula>0.05</formula>
    </cfRule>
    <cfRule type="cellIs" dxfId="108" priority="119" operator="lessThan">
      <formula>0.05</formula>
    </cfRule>
  </conditionalFormatting>
  <conditionalFormatting sqref="AE1137:AP1137">
    <cfRule type="cellIs" dxfId="107" priority="116" operator="lessThan">
      <formula>0.05</formula>
    </cfRule>
    <cfRule type="cellIs" dxfId="106" priority="117" operator="lessThan">
      <formula>0.05</formula>
    </cfRule>
  </conditionalFormatting>
  <conditionalFormatting sqref="AE1154:AP1154">
    <cfRule type="cellIs" dxfId="105" priority="114" operator="lessThan">
      <formula>0.05</formula>
    </cfRule>
    <cfRule type="cellIs" dxfId="104" priority="115" operator="lessThan">
      <formula>0.05</formula>
    </cfRule>
  </conditionalFormatting>
  <conditionalFormatting sqref="AE1171:AP1171">
    <cfRule type="cellIs" dxfId="103" priority="112" operator="lessThan">
      <formula>0.05</formula>
    </cfRule>
    <cfRule type="cellIs" dxfId="102" priority="113" operator="lessThan">
      <formula>0.05</formula>
    </cfRule>
  </conditionalFormatting>
  <conditionalFormatting sqref="AE1188:AP1188">
    <cfRule type="cellIs" dxfId="101" priority="110" operator="lessThan">
      <formula>0.05</formula>
    </cfRule>
    <cfRule type="cellIs" dxfId="100" priority="111" operator="lessThan">
      <formula>0.05</formula>
    </cfRule>
  </conditionalFormatting>
  <conditionalFormatting sqref="AE1205:AP1205">
    <cfRule type="cellIs" dxfId="99" priority="108" operator="lessThan">
      <formula>0.05</formula>
    </cfRule>
    <cfRule type="cellIs" dxfId="98" priority="109" operator="lessThan">
      <formula>0.05</formula>
    </cfRule>
  </conditionalFormatting>
  <conditionalFormatting sqref="AE1222:AP1222">
    <cfRule type="cellIs" dxfId="97" priority="106" operator="lessThan">
      <formula>0.05</formula>
    </cfRule>
    <cfRule type="cellIs" dxfId="96" priority="107" operator="lessThan">
      <formula>0.05</formula>
    </cfRule>
  </conditionalFormatting>
  <conditionalFormatting sqref="AE1239:AP1239">
    <cfRule type="cellIs" dxfId="95" priority="104" operator="lessThan">
      <formula>0.05</formula>
    </cfRule>
    <cfRule type="cellIs" dxfId="94" priority="105" operator="lessThan">
      <formula>0.05</formula>
    </cfRule>
  </conditionalFormatting>
  <conditionalFormatting sqref="AE1256:AP1256">
    <cfRule type="cellIs" dxfId="93" priority="102" operator="lessThan">
      <formula>0.05</formula>
    </cfRule>
    <cfRule type="cellIs" dxfId="92" priority="103" operator="lessThan">
      <formula>0.05</formula>
    </cfRule>
  </conditionalFormatting>
  <conditionalFormatting sqref="AE1273:AP1273">
    <cfRule type="cellIs" dxfId="91" priority="100" operator="lessThan">
      <formula>0.05</formula>
    </cfRule>
    <cfRule type="cellIs" dxfId="90" priority="101" operator="lessThan">
      <formula>0.05</formula>
    </cfRule>
  </conditionalFormatting>
  <conditionalFormatting sqref="AE1290:AP1290">
    <cfRule type="cellIs" dxfId="89" priority="98" operator="lessThan">
      <formula>0.05</formula>
    </cfRule>
    <cfRule type="cellIs" dxfId="88" priority="99" operator="lessThan">
      <formula>0.05</formula>
    </cfRule>
  </conditionalFormatting>
  <conditionalFormatting sqref="AE1307:AP1307">
    <cfRule type="cellIs" dxfId="87" priority="96" operator="lessThan">
      <formula>0.05</formula>
    </cfRule>
    <cfRule type="cellIs" dxfId="86" priority="97" operator="lessThan">
      <formula>0.05</formula>
    </cfRule>
  </conditionalFormatting>
  <conditionalFormatting sqref="AE1324:AP1324">
    <cfRule type="cellIs" dxfId="85" priority="94" operator="lessThan">
      <formula>0.05</formula>
    </cfRule>
    <cfRule type="cellIs" dxfId="84" priority="95" operator="lessThan">
      <formula>0.05</formula>
    </cfRule>
  </conditionalFormatting>
  <conditionalFormatting sqref="AE1341:AP1341">
    <cfRule type="cellIs" dxfId="83" priority="92" operator="lessThan">
      <formula>0.05</formula>
    </cfRule>
    <cfRule type="cellIs" dxfId="82" priority="93" operator="lessThan">
      <formula>0.05</formula>
    </cfRule>
  </conditionalFormatting>
  <conditionalFormatting sqref="AE1358:AP1358">
    <cfRule type="cellIs" dxfId="81" priority="90" operator="lessThan">
      <formula>0.05</formula>
    </cfRule>
    <cfRule type="cellIs" dxfId="80" priority="91" operator="lessThan">
      <formula>0.05</formula>
    </cfRule>
  </conditionalFormatting>
  <conditionalFormatting sqref="AE1375:AP1375">
    <cfRule type="cellIs" dxfId="79" priority="88" operator="lessThan">
      <formula>0.05</formula>
    </cfRule>
    <cfRule type="cellIs" dxfId="78" priority="89" operator="lessThan">
      <formula>0.05</formula>
    </cfRule>
  </conditionalFormatting>
  <conditionalFormatting sqref="AE1392:AP1392">
    <cfRule type="cellIs" dxfId="77" priority="84" operator="lessThan">
      <formula>0.05</formula>
    </cfRule>
    <cfRule type="cellIs" dxfId="76" priority="85" operator="lessThan">
      <formula>0.05</formula>
    </cfRule>
  </conditionalFormatting>
  <conditionalFormatting sqref="AE1409:AP1409">
    <cfRule type="cellIs" dxfId="75" priority="82" operator="lessThan">
      <formula>0.05</formula>
    </cfRule>
    <cfRule type="cellIs" dxfId="74" priority="83" operator="lessThan">
      <formula>0.05</formula>
    </cfRule>
  </conditionalFormatting>
  <conditionalFormatting sqref="AE1426:AP1426">
    <cfRule type="cellIs" dxfId="73" priority="80" operator="lessThan">
      <formula>0.05</formula>
    </cfRule>
    <cfRule type="cellIs" dxfId="72" priority="81" operator="lessThan">
      <formula>0.05</formula>
    </cfRule>
  </conditionalFormatting>
  <conditionalFormatting sqref="AM1443:BB1443">
    <cfRule type="cellIs" dxfId="71" priority="78" operator="lessThan">
      <formula>0.05</formula>
    </cfRule>
    <cfRule type="cellIs" dxfId="70" priority="79" operator="lessThan">
      <formula>0.05</formula>
    </cfRule>
  </conditionalFormatting>
  <conditionalFormatting sqref="AE1460:AP1460">
    <cfRule type="cellIs" dxfId="69" priority="76" operator="lessThan">
      <formula>0.05</formula>
    </cfRule>
    <cfRule type="cellIs" dxfId="68" priority="77" operator="lessThan">
      <formula>0.05</formula>
    </cfRule>
  </conditionalFormatting>
  <conditionalFormatting sqref="AE1477:AP1477">
    <cfRule type="cellIs" dxfId="67" priority="74" operator="lessThan">
      <formula>0.05</formula>
    </cfRule>
    <cfRule type="cellIs" dxfId="66" priority="75" operator="lessThan">
      <formula>0.05</formula>
    </cfRule>
  </conditionalFormatting>
  <conditionalFormatting sqref="AE1494:AP1494">
    <cfRule type="cellIs" dxfId="65" priority="72" operator="lessThan">
      <formula>0.05</formula>
    </cfRule>
    <cfRule type="cellIs" dxfId="64" priority="73" operator="lessThan">
      <formula>0.05</formula>
    </cfRule>
  </conditionalFormatting>
  <conditionalFormatting sqref="AE1511:AP1511">
    <cfRule type="cellIs" dxfId="63" priority="70" operator="lessThan">
      <formula>0.05</formula>
    </cfRule>
    <cfRule type="cellIs" dxfId="62" priority="71" operator="lessThan">
      <formula>0.05</formula>
    </cfRule>
  </conditionalFormatting>
  <conditionalFormatting sqref="AE1545:AP1545">
    <cfRule type="cellIs" dxfId="61" priority="66" operator="lessThan">
      <formula>0.05</formula>
    </cfRule>
    <cfRule type="cellIs" dxfId="60" priority="67" operator="lessThan">
      <formula>0.05</formula>
    </cfRule>
  </conditionalFormatting>
  <conditionalFormatting sqref="AE1562:AP1562">
    <cfRule type="cellIs" dxfId="59" priority="64" operator="lessThan">
      <formula>0.05</formula>
    </cfRule>
    <cfRule type="cellIs" dxfId="58" priority="65" operator="lessThan">
      <formula>0.05</formula>
    </cfRule>
  </conditionalFormatting>
  <conditionalFormatting sqref="AE1579:AP1579">
    <cfRule type="cellIs" dxfId="57" priority="62" operator="lessThan">
      <formula>0.05</formula>
    </cfRule>
    <cfRule type="cellIs" dxfId="56" priority="63" operator="lessThan">
      <formula>0.05</formula>
    </cfRule>
  </conditionalFormatting>
  <conditionalFormatting sqref="AE1596:AP1596">
    <cfRule type="cellIs" dxfId="55" priority="60" operator="lessThan">
      <formula>0.05</formula>
    </cfRule>
    <cfRule type="cellIs" dxfId="54" priority="61" operator="lessThan">
      <formula>0.05</formula>
    </cfRule>
  </conditionalFormatting>
  <conditionalFormatting sqref="AE1613:AP1613">
    <cfRule type="cellIs" dxfId="53" priority="58" operator="lessThan">
      <formula>0.05</formula>
    </cfRule>
    <cfRule type="cellIs" dxfId="52" priority="59" operator="lessThan">
      <formula>0.05</formula>
    </cfRule>
  </conditionalFormatting>
  <conditionalFormatting sqref="AE1630:AP1630">
    <cfRule type="cellIs" dxfId="51" priority="56" operator="lessThan">
      <formula>0.05</formula>
    </cfRule>
    <cfRule type="cellIs" dxfId="50" priority="57" operator="lessThan">
      <formula>0.05</formula>
    </cfRule>
  </conditionalFormatting>
  <conditionalFormatting sqref="AE1647:AP1647">
    <cfRule type="cellIs" dxfId="49" priority="54" operator="lessThan">
      <formula>0.05</formula>
    </cfRule>
    <cfRule type="cellIs" dxfId="48" priority="55" operator="lessThan">
      <formula>0.05</formula>
    </cfRule>
  </conditionalFormatting>
  <conditionalFormatting sqref="AE1664:AP1664">
    <cfRule type="cellIs" dxfId="47" priority="52" operator="lessThan">
      <formula>0.05</formula>
    </cfRule>
    <cfRule type="cellIs" dxfId="46" priority="53" operator="lessThan">
      <formula>0.05</formula>
    </cfRule>
  </conditionalFormatting>
  <conditionalFormatting sqref="AE1681:AP1681">
    <cfRule type="cellIs" dxfId="43" priority="48" operator="lessThan">
      <formula>0.05</formula>
    </cfRule>
    <cfRule type="cellIs" dxfId="42" priority="49" operator="lessThan">
      <formula>0.05</formula>
    </cfRule>
  </conditionalFormatting>
  <conditionalFormatting sqref="AE1698:AP1698">
    <cfRule type="cellIs" dxfId="41" priority="46" operator="lessThan">
      <formula>0.05</formula>
    </cfRule>
    <cfRule type="cellIs" dxfId="40" priority="47" operator="lessThan">
      <formula>0.05</formula>
    </cfRule>
  </conditionalFormatting>
  <conditionalFormatting sqref="AE1715:AP1715">
    <cfRule type="cellIs" dxfId="39" priority="44" operator="lessThan">
      <formula>0.05</formula>
    </cfRule>
    <cfRule type="cellIs" dxfId="38" priority="45" operator="lessThan">
      <formula>0.05</formula>
    </cfRule>
  </conditionalFormatting>
  <conditionalFormatting sqref="AE1732:AP1732">
    <cfRule type="cellIs" dxfId="37" priority="42" operator="lessThan">
      <formula>0.05</formula>
    </cfRule>
    <cfRule type="cellIs" dxfId="36" priority="43" operator="lessThan">
      <formula>0.05</formula>
    </cfRule>
  </conditionalFormatting>
  <conditionalFormatting sqref="AE1749:AP1749">
    <cfRule type="cellIs" dxfId="35" priority="40" operator="lessThan">
      <formula>0.05</formula>
    </cfRule>
    <cfRule type="cellIs" dxfId="34" priority="41" operator="lessThan">
      <formula>0.05</formula>
    </cfRule>
  </conditionalFormatting>
  <conditionalFormatting sqref="AE1766:AP1766">
    <cfRule type="cellIs" dxfId="33" priority="38" operator="lessThan">
      <formula>0.05</formula>
    </cfRule>
    <cfRule type="cellIs" dxfId="32" priority="39" operator="lessThan">
      <formula>0.05</formula>
    </cfRule>
  </conditionalFormatting>
  <conditionalFormatting sqref="AE1783:AP1783">
    <cfRule type="cellIs" dxfId="31" priority="36" operator="lessThan">
      <formula>0.05</formula>
    </cfRule>
    <cfRule type="cellIs" dxfId="30" priority="37" operator="lessThan">
      <formula>0.05</formula>
    </cfRule>
  </conditionalFormatting>
  <conditionalFormatting sqref="AE1800:AP1800">
    <cfRule type="cellIs" dxfId="29" priority="34" operator="lessThan">
      <formula>0.05</formula>
    </cfRule>
    <cfRule type="cellIs" dxfId="28" priority="35" operator="lessThan">
      <formula>0.05</formula>
    </cfRule>
  </conditionalFormatting>
  <conditionalFormatting sqref="AE1817:AP1817">
    <cfRule type="cellIs" dxfId="27" priority="32" operator="lessThan">
      <formula>0.05</formula>
    </cfRule>
    <cfRule type="cellIs" dxfId="26" priority="33" operator="lessThan">
      <formula>0.05</formula>
    </cfRule>
  </conditionalFormatting>
  <conditionalFormatting sqref="AE1834:AP1834">
    <cfRule type="cellIs" dxfId="25" priority="30" operator="lessThan">
      <formula>0.05</formula>
    </cfRule>
    <cfRule type="cellIs" dxfId="24" priority="31" operator="lessThan">
      <formula>0.05</formula>
    </cfRule>
  </conditionalFormatting>
  <conditionalFormatting sqref="AE1851:AP1851">
    <cfRule type="cellIs" dxfId="23" priority="28" operator="lessThan">
      <formula>0.05</formula>
    </cfRule>
    <cfRule type="cellIs" dxfId="22" priority="29" operator="lessThan">
      <formula>0.05</formula>
    </cfRule>
  </conditionalFormatting>
  <conditionalFormatting sqref="AE1868:AP1868">
    <cfRule type="cellIs" dxfId="21" priority="26" operator="lessThan">
      <formula>0.05</formula>
    </cfRule>
    <cfRule type="cellIs" dxfId="20" priority="27" operator="lessThan">
      <formula>0.05</formula>
    </cfRule>
  </conditionalFormatting>
  <conditionalFormatting sqref="AE1885:AP1885">
    <cfRule type="cellIs" dxfId="19" priority="24" operator="lessThan">
      <formula>0.05</formula>
    </cfRule>
    <cfRule type="cellIs" dxfId="18" priority="25" operator="lessThan">
      <formula>0.05</formula>
    </cfRule>
  </conditionalFormatting>
  <conditionalFormatting sqref="AE1902:AP1902">
    <cfRule type="cellIs" dxfId="17" priority="22" operator="lessThan">
      <formula>0.05</formula>
    </cfRule>
    <cfRule type="cellIs" dxfId="16" priority="23" operator="lessThan">
      <formula>0.05</formula>
    </cfRule>
  </conditionalFormatting>
  <conditionalFormatting sqref="AE1919:AP1919">
    <cfRule type="cellIs" dxfId="15" priority="20" operator="lessThan">
      <formula>0.05</formula>
    </cfRule>
    <cfRule type="cellIs" dxfId="14" priority="21" operator="lessThan">
      <formula>0.05</formula>
    </cfRule>
  </conditionalFormatting>
  <conditionalFormatting sqref="AE1936:AP1936">
    <cfRule type="cellIs" dxfId="13" priority="18" operator="lessThan">
      <formula>0.05</formula>
    </cfRule>
    <cfRule type="cellIs" dxfId="12" priority="19" operator="lessThan">
      <formula>0.05</formula>
    </cfRule>
  </conditionalFormatting>
  <conditionalFormatting sqref="AE1953:AP1953">
    <cfRule type="cellIs" dxfId="11" priority="16" operator="lessThan">
      <formula>0.05</formula>
    </cfRule>
    <cfRule type="cellIs" dxfId="10" priority="17" operator="lessThan">
      <formula>0.05</formula>
    </cfRule>
  </conditionalFormatting>
  <conditionalFormatting sqref="AE1970:AP1970">
    <cfRule type="cellIs" dxfId="9" priority="14" operator="lessThan">
      <formula>0.05</formula>
    </cfRule>
    <cfRule type="cellIs" dxfId="8" priority="15" operator="lessThan">
      <formula>0.05</formula>
    </cfRule>
  </conditionalFormatting>
  <conditionalFormatting sqref="AE1987:AP1987">
    <cfRule type="cellIs" dxfId="7" priority="12" operator="lessThan">
      <formula>0.05</formula>
    </cfRule>
    <cfRule type="cellIs" dxfId="6" priority="13" operator="lessThan">
      <formula>0.05</formula>
    </cfRule>
  </conditionalFormatting>
  <conditionalFormatting sqref="AE2004:AP2004">
    <cfRule type="cellIs" dxfId="5" priority="10" operator="lessThan">
      <formula>0.05</formula>
    </cfRule>
    <cfRule type="cellIs" dxfId="4" priority="11" operator="lessThan">
      <formula>0.05</formula>
    </cfRule>
  </conditionalFormatting>
  <conditionalFormatting sqref="AE2021:AP2021">
    <cfRule type="cellIs" dxfId="3" priority="8" operator="lessThan">
      <formula>0.05</formula>
    </cfRule>
    <cfRule type="cellIs" dxfId="2" priority="9" operator="lessThan">
      <formula>0.05</formula>
    </cfRule>
  </conditionalFormatting>
  <conditionalFormatting sqref="AE2038:AP2038">
    <cfRule type="cellIs" dxfId="1" priority="6" operator="lessThan">
      <formula>0.05</formula>
    </cfRule>
    <cfRule type="cellIs" dxfId="0" priority="7" operator="lessThan">
      <formula>0.05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071521 Metabolomics BCA</vt:lpstr>
      <vt:lpstr>Calculations- non label</vt:lpstr>
      <vt:lpstr>Calculations-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Xiwen Zhang</cp:lastModifiedBy>
  <dcterms:created xsi:type="dcterms:W3CDTF">2021-07-16T21:09:10Z</dcterms:created>
  <dcterms:modified xsi:type="dcterms:W3CDTF">2021-08-23T22:33:19Z</dcterms:modified>
</cp:coreProperties>
</file>