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8800" windowHeight="12630"/>
  </bookViews>
  <sheets>
    <sheet name="Prices" sheetId="4" r:id="rId1"/>
  </sheets>
  <definedNames>
    <definedName name="_xlnm._FilterDatabase" localSheetId="0" hidden="1">Prices!$A$55:$J$388</definedName>
    <definedName name="_xlnm.Print_Area" localSheetId="0">Prices!$A$1:$I$388</definedName>
    <definedName name="_xlnm.Print_Titles" localSheetId="0">Prices!$55:$55</definedName>
  </definedNames>
  <calcPr calcId="152511"/>
</workbook>
</file>

<file path=xl/calcChain.xml><?xml version="1.0" encoding="utf-8"?>
<calcChain xmlns="http://schemas.openxmlformats.org/spreadsheetml/2006/main">
  <c r="E258" i="4" l="1"/>
  <c r="E133" i="4"/>
  <c r="G142" i="4"/>
  <c r="G99" i="4"/>
  <c r="G179" i="4"/>
  <c r="G129" i="4"/>
  <c r="E272" i="4" l="1"/>
  <c r="E268" i="4"/>
  <c r="G196" i="4" l="1"/>
  <c r="E367" i="4"/>
  <c r="G73" i="4"/>
  <c r="G71" i="4" l="1"/>
  <c r="G215" i="4" l="1"/>
  <c r="G217" i="4" l="1"/>
  <c r="E20" i="4" l="1"/>
  <c r="F20" i="4"/>
  <c r="H20" i="4"/>
  <c r="G170" i="4" l="1"/>
  <c r="E382" i="4"/>
  <c r="G69" i="4"/>
  <c r="E365" i="4" l="1"/>
  <c r="E364" i="4"/>
  <c r="E355" i="4"/>
  <c r="E307" i="4"/>
  <c r="E131" i="4"/>
  <c r="E130" i="4"/>
  <c r="E139" i="4"/>
  <c r="E138" i="4"/>
  <c r="G178" i="4" l="1"/>
  <c r="E97" i="4" l="1"/>
  <c r="H44" i="4" l="1"/>
  <c r="G240" i="4" l="1"/>
  <c r="G238" i="4"/>
  <c r="E380" i="4" l="1"/>
  <c r="E15" i="4" l="1"/>
  <c r="F15" i="4"/>
  <c r="H15" i="4"/>
  <c r="E16" i="4"/>
  <c r="F16" i="4"/>
  <c r="H16" i="4"/>
  <c r="E17" i="4"/>
  <c r="F17" i="4"/>
  <c r="H17" i="4"/>
  <c r="E18" i="4"/>
  <c r="F18" i="4"/>
  <c r="H18" i="4"/>
  <c r="E19" i="4"/>
  <c r="F19" i="4"/>
  <c r="H19" i="4"/>
  <c r="E21" i="4"/>
  <c r="F21" i="4"/>
  <c r="H21" i="4"/>
  <c r="E22" i="4"/>
  <c r="F22" i="4"/>
  <c r="H22" i="4"/>
  <c r="E23" i="4"/>
  <c r="F23" i="4"/>
  <c r="H23" i="4"/>
  <c r="E24" i="4"/>
  <c r="F24" i="4"/>
  <c r="H24" i="4"/>
  <c r="E25" i="4"/>
  <c r="F25" i="4"/>
  <c r="H25" i="4"/>
  <c r="E26" i="4"/>
  <c r="F26" i="4"/>
  <c r="H26" i="4"/>
  <c r="E27" i="4"/>
  <c r="F27" i="4"/>
  <c r="H27" i="4"/>
  <c r="E28" i="4"/>
  <c r="F28" i="4"/>
  <c r="H28" i="4"/>
  <c r="E29" i="4"/>
  <c r="F29" i="4"/>
  <c r="H29" i="4"/>
  <c r="E30" i="4"/>
  <c r="F30" i="4"/>
  <c r="H30" i="4"/>
  <c r="E31" i="4"/>
  <c r="F31" i="4"/>
  <c r="H31" i="4"/>
  <c r="E32" i="4"/>
  <c r="F32" i="4"/>
  <c r="H32" i="4"/>
  <c r="E33" i="4"/>
  <c r="F33" i="4"/>
  <c r="H33" i="4"/>
  <c r="E34" i="4"/>
  <c r="F34" i="4"/>
  <c r="H34" i="4"/>
  <c r="E35" i="4"/>
  <c r="F35" i="4"/>
  <c r="H35" i="4"/>
  <c r="E36" i="4"/>
  <c r="F36" i="4"/>
  <c r="H36" i="4"/>
  <c r="E37" i="4"/>
  <c r="F37" i="4"/>
  <c r="H37" i="4"/>
  <c r="E38" i="4"/>
  <c r="F38" i="4"/>
  <c r="H38" i="4"/>
  <c r="E39" i="4"/>
  <c r="F39" i="4"/>
  <c r="H39" i="4"/>
  <c r="E40" i="4"/>
  <c r="F40" i="4"/>
  <c r="H40" i="4"/>
  <c r="E41" i="4"/>
  <c r="F41" i="4"/>
  <c r="H41" i="4"/>
  <c r="E42" i="4"/>
  <c r="F42" i="4"/>
  <c r="H42" i="4"/>
  <c r="E43" i="4"/>
  <c r="F43" i="4"/>
  <c r="H43" i="4"/>
  <c r="E44" i="4"/>
  <c r="F44" i="4"/>
  <c r="E45" i="4"/>
  <c r="F45" i="4"/>
  <c r="H45" i="4"/>
  <c r="E46" i="4"/>
  <c r="F46" i="4"/>
  <c r="H46" i="4"/>
  <c r="E47" i="4"/>
  <c r="F47" i="4"/>
  <c r="H47" i="4"/>
  <c r="E48" i="4"/>
  <c r="F48" i="4"/>
  <c r="H48" i="4"/>
  <c r="E49" i="4"/>
  <c r="F49" i="4"/>
  <c r="H49" i="4"/>
  <c r="E50" i="4"/>
  <c r="F50" i="4"/>
  <c r="H50" i="4"/>
  <c r="E51" i="4"/>
  <c r="F51" i="4"/>
  <c r="H51" i="4"/>
  <c r="E52" i="4"/>
  <c r="F52" i="4"/>
  <c r="H52" i="4"/>
  <c r="H14" i="4"/>
  <c r="F14" i="4"/>
  <c r="E14" i="4"/>
  <c r="G223" i="4" l="1"/>
  <c r="G356" i="4"/>
  <c r="E101" i="4" l="1"/>
  <c r="G52" i="4" s="1"/>
  <c r="G235" i="4" l="1"/>
  <c r="G236" i="4"/>
  <c r="G276" i="4"/>
  <c r="G211" i="4"/>
  <c r="G212" i="4"/>
  <c r="G213" i="4"/>
  <c r="G205" i="4"/>
  <c r="G206" i="4"/>
  <c r="G207" i="4"/>
  <c r="G208" i="4"/>
  <c r="G191" i="4"/>
  <c r="G192" i="4"/>
  <c r="G193" i="4"/>
  <c r="G194" i="4"/>
  <c r="G195" i="4"/>
  <c r="G197" i="4"/>
  <c r="G198" i="4"/>
  <c r="G199" i="4"/>
  <c r="G200" i="4"/>
  <c r="G201" i="4"/>
  <c r="G189" i="4"/>
  <c r="G76" i="4"/>
  <c r="I16" i="4" s="1"/>
  <c r="G184" i="4"/>
  <c r="G161" i="4"/>
  <c r="G162" i="4"/>
  <c r="G159" i="4"/>
  <c r="I40" i="4" s="1"/>
  <c r="G160" i="4"/>
  <c r="G164" i="4"/>
  <c r="G166" i="4"/>
  <c r="G168" i="4"/>
  <c r="G169" i="4"/>
  <c r="I39" i="4" s="1"/>
  <c r="G171" i="4"/>
  <c r="G173" i="4"/>
  <c r="G384" i="4" l="1"/>
  <c r="G88" i="4" l="1"/>
  <c r="G90" i="4"/>
  <c r="E337" i="4" l="1"/>
  <c r="G362" i="4" l="1"/>
  <c r="G67" i="4" l="1"/>
  <c r="G102" i="4"/>
  <c r="E373" i="4" l="1"/>
  <c r="E375" i="4" l="1"/>
  <c r="G42" i="4" s="1"/>
  <c r="E277" i="4" l="1"/>
  <c r="E274" i="4" l="1"/>
  <c r="G19" i="4" s="1"/>
  <c r="G132" i="4" l="1"/>
  <c r="E137" i="4" l="1"/>
  <c r="E347" i="4" l="1"/>
  <c r="G108" i="4" l="1"/>
  <c r="I27" i="4" s="1"/>
  <c r="E372" i="4" l="1"/>
  <c r="E378" i="4" l="1"/>
  <c r="G41" i="4" s="1"/>
  <c r="G121" i="4"/>
  <c r="G122" i="4"/>
  <c r="E202" i="4" l="1"/>
  <c r="G106" i="4" l="1"/>
  <c r="I29" i="4" s="1"/>
  <c r="G104" i="4"/>
  <c r="I25" i="4" s="1"/>
  <c r="G86" i="4" l="1"/>
  <c r="G221" i="4" l="1"/>
  <c r="G114" i="4" l="1"/>
  <c r="G185" i="4" l="1"/>
  <c r="E265" i="4"/>
  <c r="E266" i="4"/>
  <c r="E267" i="4"/>
  <c r="E269" i="4"/>
  <c r="E270" i="4"/>
  <c r="E271" i="4"/>
  <c r="E273" i="4"/>
  <c r="E275" i="4"/>
  <c r="E279" i="4"/>
  <c r="E110" i="4" l="1"/>
  <c r="I15" i="4" l="1"/>
  <c r="E341" i="4" l="1"/>
  <c r="E340" i="4"/>
  <c r="E339" i="4"/>
  <c r="E338" i="4"/>
  <c r="E263" i="4"/>
  <c r="G46" i="4" s="1"/>
  <c r="G150" i="4" l="1"/>
  <c r="I22" i="4" s="1"/>
  <c r="G79" i="4"/>
  <c r="G182" i="4" l="1"/>
  <c r="E82" i="4"/>
  <c r="E126" i="4"/>
  <c r="E242" i="4"/>
  <c r="E368" i="4"/>
  <c r="E361" i="4" l="1"/>
  <c r="E371" i="4"/>
  <c r="G21" i="4" s="1"/>
  <c r="E370" i="4"/>
  <c r="G20" i="4" s="1"/>
  <c r="G141" i="4"/>
  <c r="G29" i="4"/>
  <c r="G25" i="4"/>
  <c r="G210" i="4" l="1"/>
  <c r="E148" i="4"/>
  <c r="G251" i="4" l="1"/>
  <c r="E238" i="4" l="1"/>
  <c r="E294" i="4"/>
  <c r="E93" i="4" l="1"/>
  <c r="G49" i="4" s="1"/>
  <c r="E94" i="4"/>
  <c r="G50" i="4" s="1"/>
  <c r="E281" i="4" l="1"/>
  <c r="G105" i="4"/>
  <c r="I26" i="4" s="1"/>
  <c r="E100" i="4"/>
  <c r="G14" i="4" s="1"/>
  <c r="G107" i="4" l="1"/>
  <c r="I30" i="4" s="1"/>
  <c r="G16" i="4" l="1"/>
  <c r="G77" i="4" l="1"/>
  <c r="I17" i="4" s="1"/>
  <c r="G81" i="4" l="1"/>
  <c r="G84" i="4"/>
  <c r="G85" i="4"/>
  <c r="G190" i="4"/>
  <c r="G204" i="4"/>
  <c r="G112" i="4"/>
  <c r="G116" i="4"/>
  <c r="G118" i="4"/>
  <c r="I48" i="4" s="1"/>
  <c r="G125" i="4"/>
  <c r="G135" i="4"/>
  <c r="G222" i="4"/>
  <c r="G151" i="4"/>
  <c r="G152" i="4"/>
  <c r="I23" i="4" s="1"/>
  <c r="G153" i="4"/>
  <c r="I24" i="4" s="1"/>
  <c r="G154" i="4"/>
  <c r="G157" i="4"/>
  <c r="G176" i="4"/>
  <c r="G177" i="4"/>
  <c r="G180" i="4"/>
  <c r="G181" i="4"/>
  <c r="G186" i="4"/>
  <c r="G187" i="4"/>
  <c r="G244" i="4"/>
  <c r="I31" i="4" s="1"/>
  <c r="G246" i="4"/>
  <c r="I33" i="4" s="1"/>
  <c r="G248" i="4"/>
  <c r="I35" i="4" s="1"/>
  <c r="G250" i="4"/>
  <c r="I37" i="4" s="1"/>
  <c r="G254" i="4"/>
  <c r="I44" i="4" s="1"/>
  <c r="G257" i="4"/>
  <c r="G260" i="4"/>
  <c r="G262" i="4"/>
  <c r="G225" i="4"/>
  <c r="G343" i="4"/>
  <c r="G345" i="4"/>
  <c r="E377" i="4"/>
  <c r="E379" i="4"/>
  <c r="E376" i="4"/>
  <c r="E369" i="4"/>
  <c r="E359" i="4"/>
  <c r="E360" i="4"/>
  <c r="E358" i="4"/>
  <c r="E351" i="4"/>
  <c r="E352" i="4"/>
  <c r="E353" i="4"/>
  <c r="E354" i="4"/>
  <c r="E350" i="4"/>
  <c r="E348" i="4"/>
  <c r="E318" i="4"/>
  <c r="E319" i="4"/>
  <c r="E317" i="4"/>
  <c r="E293" i="4"/>
  <c r="E285" i="4"/>
  <c r="G18" i="4" s="1"/>
  <c r="E286" i="4"/>
  <c r="E284" i="4"/>
  <c r="E280" i="4"/>
  <c r="E255" i="4"/>
  <c r="G45" i="4" s="1"/>
  <c r="E155" i="4"/>
  <c r="E145" i="4"/>
  <c r="E146" i="4"/>
  <c r="E147" i="4"/>
  <c r="E144" i="4"/>
  <c r="E287" i="4"/>
  <c r="E136" i="4"/>
  <c r="E127" i="4"/>
  <c r="E96" i="4"/>
  <c r="E98" i="4"/>
  <c r="E95" i="4"/>
  <c r="G51" i="4" s="1"/>
</calcChain>
</file>

<file path=xl/sharedStrings.xml><?xml version="1.0" encoding="utf-8"?>
<sst xmlns="http://schemas.openxmlformats.org/spreadsheetml/2006/main" count="1289" uniqueCount="713">
  <si>
    <t>250g</t>
  </si>
  <si>
    <t>500g</t>
  </si>
  <si>
    <t>Bramley Apples</t>
  </si>
  <si>
    <t>1kg</t>
  </si>
  <si>
    <t>Golden Delicious Apples</t>
  </si>
  <si>
    <t>Granny Smith Apples</t>
  </si>
  <si>
    <t>Red Braeburn Apples</t>
  </si>
  <si>
    <t>Speciality Vegetables</t>
  </si>
  <si>
    <t>5kg</t>
  </si>
  <si>
    <t>Bunch</t>
  </si>
  <si>
    <t>Aubergines</t>
  </si>
  <si>
    <t>V1848</t>
  </si>
  <si>
    <t>Single</t>
  </si>
  <si>
    <t>V1209</t>
  </si>
  <si>
    <t>Baby Carrots</t>
  </si>
  <si>
    <t>V1330</t>
  </si>
  <si>
    <t>Baby Fennel</t>
  </si>
  <si>
    <t>V1331</t>
  </si>
  <si>
    <t>Baby Leeks</t>
  </si>
  <si>
    <t>Punnet</t>
  </si>
  <si>
    <t>V1334</t>
  </si>
  <si>
    <t>Baby Turnips</t>
  </si>
  <si>
    <t>Bananas</t>
  </si>
  <si>
    <t>1.5kg</t>
  </si>
  <si>
    <t>Root Vegetables</t>
  </si>
  <si>
    <t>V1336</t>
  </si>
  <si>
    <t>Cooked Beetroot</t>
  </si>
  <si>
    <t>Root Vegetables - Prepared</t>
  </si>
  <si>
    <t>Blackberries</t>
  </si>
  <si>
    <t>Soft Fruit</t>
  </si>
  <si>
    <t>Blueberries</t>
  </si>
  <si>
    <t>Broccoli</t>
  </si>
  <si>
    <t>Brassicas</t>
  </si>
  <si>
    <t>6kg</t>
  </si>
  <si>
    <t>Butternut Squash</t>
  </si>
  <si>
    <t>Squash</t>
  </si>
  <si>
    <t>V1855</t>
  </si>
  <si>
    <t>10kg</t>
  </si>
  <si>
    <t>Savoy Cabbage</t>
  </si>
  <si>
    <t>White Cabbage</t>
  </si>
  <si>
    <t>V1344</t>
  </si>
  <si>
    <t>Chantenay Carrots</t>
  </si>
  <si>
    <t>Celeriac</t>
  </si>
  <si>
    <t>Celery</t>
  </si>
  <si>
    <t>Salad Lettuce</t>
  </si>
  <si>
    <t>3kg</t>
  </si>
  <si>
    <t>Capsicums</t>
  </si>
  <si>
    <t>100g</t>
  </si>
  <si>
    <t>Green Chillies</t>
  </si>
  <si>
    <t>Red Chillies</t>
  </si>
  <si>
    <t>V1856</t>
  </si>
  <si>
    <t>Courgettes</t>
  </si>
  <si>
    <t>V1897</t>
  </si>
  <si>
    <t>Cucumbers</t>
  </si>
  <si>
    <t>Salad</t>
  </si>
  <si>
    <t>Citrus</t>
  </si>
  <si>
    <t>Fennel</t>
  </si>
  <si>
    <t>V1893</t>
  </si>
  <si>
    <t>Figs</t>
  </si>
  <si>
    <t>V1348</t>
  </si>
  <si>
    <t>Garlic Bulbs</t>
  </si>
  <si>
    <t>Alliums</t>
  </si>
  <si>
    <t>V1812</t>
  </si>
  <si>
    <t>Herbs</t>
  </si>
  <si>
    <t>Green Grapes (Seedless)</t>
  </si>
  <si>
    <t>Red Grapes (Seedless)</t>
  </si>
  <si>
    <t>Basil</t>
  </si>
  <si>
    <t>50g</t>
  </si>
  <si>
    <t>Chives</t>
  </si>
  <si>
    <t>Coriander</t>
  </si>
  <si>
    <t>Dill</t>
  </si>
  <si>
    <t>80g</t>
  </si>
  <si>
    <t>Mint</t>
  </si>
  <si>
    <t>Rosemary</t>
  </si>
  <si>
    <t>Sage</t>
  </si>
  <si>
    <t>Tarragon</t>
  </si>
  <si>
    <t>Thyme</t>
  </si>
  <si>
    <t>Kiwi</t>
  </si>
  <si>
    <t>Exotic Fruit</t>
  </si>
  <si>
    <t>Leeks</t>
  </si>
  <si>
    <t>V1860</t>
  </si>
  <si>
    <t>V1320</t>
  </si>
  <si>
    <t>Lambs Lettuce</t>
  </si>
  <si>
    <t>Little Gems</t>
  </si>
  <si>
    <t>2 Pack</t>
  </si>
  <si>
    <t>V1291</t>
  </si>
  <si>
    <t>V1290</t>
  </si>
  <si>
    <t>V1302</t>
  </si>
  <si>
    <t>Rocket</t>
  </si>
  <si>
    <t>Mange Tout</t>
  </si>
  <si>
    <t>Cantaloupe Melon</t>
  </si>
  <si>
    <t>Melons</t>
  </si>
  <si>
    <t>Galia Melon</t>
  </si>
  <si>
    <t>Honeydew Melon</t>
  </si>
  <si>
    <t>Watermelon</t>
  </si>
  <si>
    <t>V1223</t>
  </si>
  <si>
    <t>Mixed Baby Leaves</t>
  </si>
  <si>
    <t>V1224</t>
  </si>
  <si>
    <t>Button Mushrooms</t>
  </si>
  <si>
    <t>Mushrooms</t>
  </si>
  <si>
    <t>V1836</t>
  </si>
  <si>
    <t>V1229</t>
  </si>
  <si>
    <t>Chestnut Mushrooms</t>
  </si>
  <si>
    <t>V1230</t>
  </si>
  <si>
    <t>Cup Mushrooms</t>
  </si>
  <si>
    <t>Flat Mushrooms</t>
  </si>
  <si>
    <t>V1837</t>
  </si>
  <si>
    <t>V1233</t>
  </si>
  <si>
    <t>Portobello Mushrooms</t>
  </si>
  <si>
    <t>V1235</t>
  </si>
  <si>
    <t>Mustard Cress</t>
  </si>
  <si>
    <t>Cress &amp; Pea Shoots</t>
  </si>
  <si>
    <t>Cooking Onions</t>
  </si>
  <si>
    <t>20kg</t>
  </si>
  <si>
    <t>Red Onions</t>
  </si>
  <si>
    <t>Spring Onions</t>
  </si>
  <si>
    <t>Curly Parsley</t>
  </si>
  <si>
    <t>Flat Leaf Parsley</t>
  </si>
  <si>
    <t>V1845</t>
  </si>
  <si>
    <t>Parsnips</t>
  </si>
  <si>
    <t>V1880</t>
  </si>
  <si>
    <t>Passion Fruit</t>
  </si>
  <si>
    <t>Punnets</t>
  </si>
  <si>
    <t>V1040</t>
  </si>
  <si>
    <t>Green Peppers</t>
  </si>
  <si>
    <t>V1829</t>
  </si>
  <si>
    <t>Orange Peppers</t>
  </si>
  <si>
    <t>V1830</t>
  </si>
  <si>
    <t>Red Peppers</t>
  </si>
  <si>
    <t>V1831</t>
  </si>
  <si>
    <t>Yellow Peppers</t>
  </si>
  <si>
    <t>V1832</t>
  </si>
  <si>
    <t>Physalis</t>
  </si>
  <si>
    <t>Large Pineapple</t>
  </si>
  <si>
    <t>V1122</t>
  </si>
  <si>
    <t>Plums</t>
  </si>
  <si>
    <t>Stone Fruit</t>
  </si>
  <si>
    <t>V1200</t>
  </si>
  <si>
    <t>Baking Potato 40s</t>
  </si>
  <si>
    <t>Potatoes</t>
  </si>
  <si>
    <t>V1199</t>
  </si>
  <si>
    <t>Baking Potatoes 50s</t>
  </si>
  <si>
    <t>15kg</t>
  </si>
  <si>
    <t>V1311</t>
  </si>
  <si>
    <t>Anya Potatoes</t>
  </si>
  <si>
    <t>V1312</t>
  </si>
  <si>
    <t>V1271</t>
  </si>
  <si>
    <t>Baking Potatoes 30s</t>
  </si>
  <si>
    <t>V1198</t>
  </si>
  <si>
    <t>Baking Potatoes 40s</t>
  </si>
  <si>
    <t>25kg</t>
  </si>
  <si>
    <t>V1261</t>
  </si>
  <si>
    <t>V1282</t>
  </si>
  <si>
    <t>V1411</t>
  </si>
  <si>
    <t>Sweet Potatoes</t>
  </si>
  <si>
    <t>V1297</t>
  </si>
  <si>
    <t>Washed White Potatoes</t>
  </si>
  <si>
    <t>V1249</t>
  </si>
  <si>
    <t>Radishes (Cone)</t>
  </si>
  <si>
    <t>Raspberries</t>
  </si>
  <si>
    <t>125g</t>
  </si>
  <si>
    <t>Redcurrants</t>
  </si>
  <si>
    <t>V1254</t>
  </si>
  <si>
    <t>Shallots</t>
  </si>
  <si>
    <t>V1819</t>
  </si>
  <si>
    <t>V1255</t>
  </si>
  <si>
    <t>Banana Shallots</t>
  </si>
  <si>
    <t>V1815</t>
  </si>
  <si>
    <t>200g</t>
  </si>
  <si>
    <t>Strawberries</t>
  </si>
  <si>
    <t>V1306</t>
  </si>
  <si>
    <t>Sugar Snap Peas</t>
  </si>
  <si>
    <t>Swede</t>
  </si>
  <si>
    <t>V1890</t>
  </si>
  <si>
    <t>V1835</t>
  </si>
  <si>
    <t>Tomatoes</t>
  </si>
  <si>
    <t>V1877</t>
  </si>
  <si>
    <t>Beef Tomatoes</t>
  </si>
  <si>
    <t>V1179</t>
  </si>
  <si>
    <t>V1283</t>
  </si>
  <si>
    <t>Plum Tomatoes</t>
  </si>
  <si>
    <t>V1264</t>
  </si>
  <si>
    <t>V1265</t>
  </si>
  <si>
    <t>Vine Tomatoes</t>
  </si>
  <si>
    <t>V1908</t>
  </si>
  <si>
    <t>V1269</t>
  </si>
  <si>
    <t>Watercress</t>
  </si>
  <si>
    <t>V1274</t>
  </si>
  <si>
    <t>Celery Micro-Leaf</t>
  </si>
  <si>
    <t>Micro-Leaves</t>
  </si>
  <si>
    <t>50g Punnet</t>
  </si>
  <si>
    <t>V1281</t>
  </si>
  <si>
    <t>Coriander Micro-Leaf</t>
  </si>
  <si>
    <t>V1279</t>
  </si>
  <si>
    <t>Basil Micro-Leaf</t>
  </si>
  <si>
    <t>V1280</t>
  </si>
  <si>
    <t>Mizuna Micro-Leaf</t>
  </si>
  <si>
    <t>V1275</t>
  </si>
  <si>
    <t>Red Amaranth Micro-Leaf</t>
  </si>
  <si>
    <t>V1278</t>
  </si>
  <si>
    <t>Red Pak Choi Micro-Leaf</t>
  </si>
  <si>
    <t>V1276</t>
  </si>
  <si>
    <t>Red Mustard Frill Micro-Leaf</t>
  </si>
  <si>
    <t>V1277</t>
  </si>
  <si>
    <t>Red Vein Sorrell Micro-Leaf</t>
  </si>
  <si>
    <t>V1003</t>
  </si>
  <si>
    <t>Broccoli Florets</t>
  </si>
  <si>
    <t>Brassicas - Prepared</t>
  </si>
  <si>
    <t>2.5kg</t>
  </si>
  <si>
    <t>V2805</t>
  </si>
  <si>
    <t>V2858</t>
  </si>
  <si>
    <t>V2804</t>
  </si>
  <si>
    <t>V1004</t>
  </si>
  <si>
    <t>V1044</t>
  </si>
  <si>
    <t>Whole Peeled Carrots</t>
  </si>
  <si>
    <t>V1001</t>
  </si>
  <si>
    <t>V1171</t>
  </si>
  <si>
    <t>Cauliflower Florets</t>
  </si>
  <si>
    <t>V2602</t>
  </si>
  <si>
    <t>Alliums - Prepared</t>
  </si>
  <si>
    <t>V1173</t>
  </si>
  <si>
    <t>Potatoes - Prepared</t>
  </si>
  <si>
    <t>V1174</t>
  </si>
  <si>
    <t>V1188</t>
  </si>
  <si>
    <t>V2356</t>
  </si>
  <si>
    <t>V2801</t>
  </si>
  <si>
    <t>V1190</t>
  </si>
  <si>
    <t>Parsnip Eights</t>
  </si>
  <si>
    <t>V2404</t>
  </si>
  <si>
    <t>Fondant Potato</t>
  </si>
  <si>
    <t>V1191</t>
  </si>
  <si>
    <t>Quartered Potatoes</t>
  </si>
  <si>
    <t>V1195</t>
  </si>
  <si>
    <t>V1414</t>
  </si>
  <si>
    <t>Vegetable Mixes - Prepared</t>
  </si>
  <si>
    <t>V1258</t>
  </si>
  <si>
    <t>V1193</t>
  </si>
  <si>
    <t>V1194</t>
  </si>
  <si>
    <t>Baby Vegetables</t>
  </si>
  <si>
    <t>Peeled Salad Mids</t>
  </si>
  <si>
    <t>Code</t>
  </si>
  <si>
    <t>Product</t>
  </si>
  <si>
    <t>Case Size</t>
  </si>
  <si>
    <t>Salad Lettuce - Prepared</t>
  </si>
  <si>
    <t>Grapes</t>
  </si>
  <si>
    <t>150g</t>
  </si>
  <si>
    <t>4kg</t>
  </si>
  <si>
    <t>1.82kg</t>
  </si>
  <si>
    <t>Carrots (Class 1)</t>
  </si>
  <si>
    <t>Easy Peeler Oranges</t>
  </si>
  <si>
    <t>Large Oranges</t>
  </si>
  <si>
    <t>Unit of Sale</t>
  </si>
  <si>
    <t>Case Price</t>
  </si>
  <si>
    <t>Single Price</t>
  </si>
  <si>
    <t>30g Punnet</t>
  </si>
  <si>
    <t>Lemons</t>
  </si>
  <si>
    <t>Limes</t>
  </si>
  <si>
    <t>Hand Cut Steak Chips 20mm</t>
  </si>
  <si>
    <t>Mango RTE</t>
  </si>
  <si>
    <t>KG</t>
  </si>
  <si>
    <t>Price per Kg</t>
  </si>
  <si>
    <t>Avocados RTE</t>
  </si>
  <si>
    <t>Cherry on the Vine Tomatoes</t>
  </si>
  <si>
    <t>Peeled Sweet Potatoes</t>
  </si>
  <si>
    <t>V1954</t>
  </si>
  <si>
    <t>Salad - Prepared</t>
  </si>
  <si>
    <t>V1962</t>
  </si>
  <si>
    <t>V1958</t>
  </si>
  <si>
    <t>V1998</t>
  </si>
  <si>
    <t>Pea Shoots - Affila Cress</t>
  </si>
  <si>
    <t>60g</t>
  </si>
  <si>
    <t>V1979</t>
  </si>
  <si>
    <t>V1988</t>
  </si>
  <si>
    <t>Wild Rocket</t>
  </si>
  <si>
    <t>V1989</t>
  </si>
  <si>
    <t>80g Punnet</t>
  </si>
  <si>
    <t>V1997</t>
  </si>
  <si>
    <t>V1981</t>
  </si>
  <si>
    <t>Single (335g)</t>
  </si>
  <si>
    <t>V1964</t>
  </si>
  <si>
    <t>V1982</t>
  </si>
  <si>
    <t>V1818</t>
  </si>
  <si>
    <t>V1816</t>
  </si>
  <si>
    <t>V1374</t>
  </si>
  <si>
    <t>V1372</t>
  </si>
  <si>
    <t>V1373</t>
  </si>
  <si>
    <t>V1968</t>
  </si>
  <si>
    <t>V1969</t>
  </si>
  <si>
    <t>2kg</t>
  </si>
  <si>
    <t>V1882</t>
  </si>
  <si>
    <t>Mixed Peppers</t>
  </si>
  <si>
    <t>V1378</t>
  </si>
  <si>
    <t>Baby Rainbow Carrots</t>
  </si>
  <si>
    <t>V2800</t>
  </si>
  <si>
    <t>V1973</t>
  </si>
  <si>
    <t xml:space="preserve">Lollo Biondi </t>
  </si>
  <si>
    <t xml:space="preserve">Lollo Rosso </t>
  </si>
  <si>
    <t xml:space="preserve">Radicchio </t>
  </si>
  <si>
    <t xml:space="preserve">Fine Frisee (Curly Endive) </t>
  </si>
  <si>
    <t>Iceberg Lettuce</t>
  </si>
  <si>
    <t>V1380</t>
  </si>
  <si>
    <t>V1974</t>
  </si>
  <si>
    <t>V1443</t>
  </si>
  <si>
    <t>UK</t>
  </si>
  <si>
    <t>Spain</t>
  </si>
  <si>
    <t>Colombia</t>
  </si>
  <si>
    <t>S.Africa</t>
  </si>
  <si>
    <t>Italy</t>
  </si>
  <si>
    <t>France</t>
  </si>
  <si>
    <t>UK (Norfolk)</t>
  </si>
  <si>
    <t>Origin</t>
  </si>
  <si>
    <t>Kenya</t>
  </si>
  <si>
    <t>China</t>
  </si>
  <si>
    <t>Countries of Origin are correct at time of publication but are subject to alteration without notice to ensure quality.</t>
  </si>
  <si>
    <t>Price Change</t>
  </si>
  <si>
    <t>Salad Potatoes</t>
  </si>
  <si>
    <t>V2010</t>
  </si>
  <si>
    <t>Fine Beans</t>
  </si>
  <si>
    <t>Pears</t>
  </si>
  <si>
    <t>V9010</t>
  </si>
  <si>
    <t>V1477</t>
  </si>
  <si>
    <t>V1610</t>
  </si>
  <si>
    <t>Edible Flowers</t>
  </si>
  <si>
    <t>V1608</t>
  </si>
  <si>
    <t>V1611</t>
  </si>
  <si>
    <t>V1272</t>
  </si>
  <si>
    <t>V1471</t>
  </si>
  <si>
    <t>V2040</t>
  </si>
  <si>
    <t>V2043</t>
  </si>
  <si>
    <t>V2041</t>
  </si>
  <si>
    <t>V2042</t>
  </si>
  <si>
    <t>2.27kg</t>
  </si>
  <si>
    <t>V1216</t>
  </si>
  <si>
    <t>V2038</t>
  </si>
  <si>
    <t>V2039</t>
  </si>
  <si>
    <t xml:space="preserve">Beetroot (Loose/Net) </t>
  </si>
  <si>
    <t>V1491</t>
  </si>
  <si>
    <t>V2822</t>
  </si>
  <si>
    <t>V1313</t>
  </si>
  <si>
    <t>Diced Riddled Swede 20mm</t>
  </si>
  <si>
    <t>V2819</t>
  </si>
  <si>
    <t>V2820</t>
  </si>
  <si>
    <t>V1521</t>
  </si>
  <si>
    <t>Primary Salad</t>
  </si>
  <si>
    <t>V1319</t>
  </si>
  <si>
    <t>V1532</t>
  </si>
  <si>
    <t>Garden Salad Mix</t>
  </si>
  <si>
    <t>V1617</t>
  </si>
  <si>
    <t>V3853</t>
  </si>
  <si>
    <t>V1535</t>
  </si>
  <si>
    <t>V2620</t>
  </si>
  <si>
    <t>15g punnet</t>
  </si>
  <si>
    <t>Fruit- Prepared</t>
  </si>
  <si>
    <t>V3002</t>
  </si>
  <si>
    <t>V3004</t>
  </si>
  <si>
    <t>Yellow Grapefruit</t>
  </si>
  <si>
    <t>V1670</t>
  </si>
  <si>
    <t>V1673</t>
  </si>
  <si>
    <t>1 punnet</t>
  </si>
  <si>
    <t>V1676</t>
  </si>
  <si>
    <t>Order by 11:30 am - 2 day lead time.</t>
  </si>
  <si>
    <t>Seasonal &amp; Speciality</t>
  </si>
  <si>
    <t>V1718</t>
  </si>
  <si>
    <t>V1424</t>
  </si>
  <si>
    <t>V2054</t>
  </si>
  <si>
    <t>V2055</t>
  </si>
  <si>
    <t>Large Brown Onions</t>
  </si>
  <si>
    <t>Large Brown Onion</t>
  </si>
  <si>
    <t>Exotic Mushrooms</t>
  </si>
  <si>
    <t>V1217</t>
  </si>
  <si>
    <t>V1250</t>
  </si>
  <si>
    <t xml:space="preserve">All non-prepared fresh produce can be ordered through our telesales team up until 5pm. We also provide an answer machine service where fresh produce orders can be placed up until 10.30pm. Next day deliveries are not available for orders placed after 10.30pm. </t>
  </si>
  <si>
    <t>V1606</t>
  </si>
  <si>
    <t>Asparagus</t>
  </si>
  <si>
    <t>13kg</t>
  </si>
  <si>
    <t>V2955</t>
  </si>
  <si>
    <t>1 stick</t>
  </si>
  <si>
    <t>1 Punnet</t>
  </si>
  <si>
    <t xml:space="preserve">Bananas </t>
  </si>
  <si>
    <t>Tomatoes 47/52 mm</t>
  </si>
  <si>
    <t>V2867</t>
  </si>
  <si>
    <t>1.2kg</t>
  </si>
  <si>
    <t>V1058</t>
  </si>
  <si>
    <t>4.5kg</t>
  </si>
  <si>
    <t>V1726</t>
  </si>
  <si>
    <t>V1727</t>
  </si>
  <si>
    <t>Israel</t>
  </si>
  <si>
    <t>V3007</t>
  </si>
  <si>
    <t>V3008</t>
  </si>
  <si>
    <t>V3009</t>
  </si>
  <si>
    <t>V3005</t>
  </si>
  <si>
    <t>V3010</t>
  </si>
  <si>
    <t>6 x 1ltr</t>
  </si>
  <si>
    <t>2 x 2.27 ltr</t>
  </si>
  <si>
    <t>V1722</t>
  </si>
  <si>
    <t>V9027</t>
  </si>
  <si>
    <t>V9028</t>
  </si>
  <si>
    <t>10 x 80g</t>
  </si>
  <si>
    <t>10 x 100g</t>
  </si>
  <si>
    <t>V2026</t>
  </si>
  <si>
    <t>Hand Cut Chips 12mm</t>
  </si>
  <si>
    <t>V1728</t>
  </si>
  <si>
    <t>V1707</t>
  </si>
  <si>
    <t>V2024</t>
  </si>
  <si>
    <t>V1729</t>
  </si>
  <si>
    <t>V1690</t>
  </si>
  <si>
    <t>Pink Grapefruit</t>
  </si>
  <si>
    <t>V1574</t>
  </si>
  <si>
    <t>V1590</t>
  </si>
  <si>
    <t>Thailand</t>
  </si>
  <si>
    <t>Belgium</t>
  </si>
  <si>
    <t>Austria</t>
  </si>
  <si>
    <t>V1591</t>
  </si>
  <si>
    <t>V1605</t>
  </si>
  <si>
    <t>30g punnet</t>
  </si>
  <si>
    <t>Spinach (Unwashed)</t>
  </si>
  <si>
    <t>V3011</t>
  </si>
  <si>
    <t>4kg + 1kg syrup</t>
  </si>
  <si>
    <t>V1496</t>
  </si>
  <si>
    <t>V1694</t>
  </si>
  <si>
    <t>V1633</t>
  </si>
  <si>
    <t>V1698</t>
  </si>
  <si>
    <t>Please note products highlighted in blue have a 2 day lead time.</t>
  </si>
  <si>
    <t>Fruit Salad (Orange, red apple, green apple, black grape, green grape, kiwi, honeydew melon and pineapple).</t>
  </si>
  <si>
    <r>
      <t xml:space="preserve">Micro Garlic Chives - </t>
    </r>
    <r>
      <rPr>
        <b/>
        <sz val="10"/>
        <color rgb="FF374568"/>
        <rFont val="Arial"/>
        <family val="2"/>
      </rPr>
      <t>special order only</t>
    </r>
  </si>
  <si>
    <r>
      <t xml:space="preserve">Apple Blossom  - </t>
    </r>
    <r>
      <rPr>
        <b/>
        <sz val="10"/>
        <color rgb="FF374568"/>
        <rFont val="Arial"/>
        <family val="2"/>
      </rPr>
      <t xml:space="preserve"> special order only</t>
    </r>
  </si>
  <si>
    <r>
      <t xml:space="preserve">Dianthus Edible Flowers  - </t>
    </r>
    <r>
      <rPr>
        <b/>
        <sz val="10"/>
        <color rgb="FF374568"/>
        <rFont val="Arial"/>
        <family val="2"/>
      </rPr>
      <t>special order only</t>
    </r>
  </si>
  <si>
    <r>
      <t>Viola Mix - Edible Flowers -</t>
    </r>
    <r>
      <rPr>
        <b/>
        <sz val="10"/>
        <rFont val="Arial"/>
        <family val="2"/>
      </rPr>
      <t xml:space="preserve"> </t>
    </r>
    <r>
      <rPr>
        <b/>
        <sz val="10"/>
        <color rgb="FF374568"/>
        <rFont val="Arial"/>
        <family val="2"/>
      </rPr>
      <t>special order only</t>
    </r>
  </si>
  <si>
    <r>
      <t>Red Snap Dragons - Edible Flowers -</t>
    </r>
    <r>
      <rPr>
        <b/>
        <sz val="10"/>
        <rFont val="Arial"/>
        <family val="2"/>
      </rPr>
      <t xml:space="preserve"> </t>
    </r>
    <r>
      <rPr>
        <b/>
        <sz val="10"/>
        <color rgb="FF374568"/>
        <rFont val="Arial"/>
        <family val="2"/>
      </rPr>
      <t>special order only</t>
    </r>
  </si>
  <si>
    <r>
      <t xml:space="preserve">Ice Plant  - </t>
    </r>
    <r>
      <rPr>
        <b/>
        <sz val="10"/>
        <color rgb="FF374568"/>
        <rFont val="Arial"/>
        <family val="2"/>
      </rPr>
      <t>special order only</t>
    </r>
  </si>
  <si>
    <r>
      <t>Samphire -</t>
    </r>
    <r>
      <rPr>
        <b/>
        <sz val="10"/>
        <color theme="1"/>
        <rFont val="Arial"/>
        <family val="2"/>
      </rPr>
      <t xml:space="preserve"> </t>
    </r>
    <r>
      <rPr>
        <b/>
        <sz val="10"/>
        <color rgb="FF374568"/>
        <rFont val="Arial"/>
        <family val="2"/>
      </rPr>
      <t>special order only</t>
    </r>
  </si>
  <si>
    <t xml:space="preserve">Pineapple Fingers </t>
  </si>
  <si>
    <t xml:space="preserve">Fresh Orange Juice  </t>
  </si>
  <si>
    <t xml:space="preserve">Fresh Apple Juice  </t>
  </si>
  <si>
    <t xml:space="preserve">Pink Grapefruit Juice  </t>
  </si>
  <si>
    <t xml:space="preserve">Fresh Lemon Juice  </t>
  </si>
  <si>
    <t xml:space="preserve">Fresh Lime Juice </t>
  </si>
  <si>
    <t xml:space="preserve">Mango Fingers </t>
  </si>
  <si>
    <r>
      <t xml:space="preserve">All </t>
    </r>
    <r>
      <rPr>
        <b/>
        <u/>
        <sz val="11"/>
        <color rgb="FFFD7507"/>
        <rFont val="Calibri"/>
        <family val="2"/>
        <scheme val="minor"/>
      </rPr>
      <t>non-prepared fresh produce</t>
    </r>
    <r>
      <rPr>
        <b/>
        <sz val="11"/>
        <color rgb="FFFD7507"/>
        <rFont val="Calibri"/>
        <family val="2"/>
        <scheme val="minor"/>
      </rPr>
      <t xml:space="preserve"> can be ordered through our telesales team </t>
    </r>
    <r>
      <rPr>
        <b/>
        <u/>
        <sz val="11"/>
        <color rgb="FFFD7507"/>
        <rFont val="Calibri"/>
        <family val="2"/>
        <scheme val="minor"/>
      </rPr>
      <t>up until 5pm</t>
    </r>
    <r>
      <rPr>
        <b/>
        <sz val="11"/>
        <color rgb="FFFD7507"/>
        <rFont val="Calibri"/>
        <family val="2"/>
        <scheme val="minor"/>
      </rPr>
      <t xml:space="preserve">. We also provide an answer machine service where fresh produce orders can be placed </t>
    </r>
    <r>
      <rPr>
        <b/>
        <u/>
        <sz val="11"/>
        <color rgb="FFFD7507"/>
        <rFont val="Calibri"/>
        <family val="2"/>
        <scheme val="minor"/>
      </rPr>
      <t>up until 10.30pm.</t>
    </r>
    <r>
      <rPr>
        <b/>
        <sz val="11"/>
        <color rgb="FFFD7507"/>
        <rFont val="Calibri"/>
        <family val="2"/>
        <scheme val="minor"/>
      </rPr>
      <t xml:space="preserve"> Next day deliveries are not available for orders after 10.30pm.</t>
    </r>
  </si>
  <si>
    <r>
      <t xml:space="preserve">Pak-Choi  - </t>
    </r>
    <r>
      <rPr>
        <b/>
        <sz val="10"/>
        <color rgb="FF374568"/>
        <rFont val="Arial"/>
        <family val="2"/>
      </rPr>
      <t>special order only</t>
    </r>
  </si>
  <si>
    <r>
      <t xml:space="preserve">Horseradish - </t>
    </r>
    <r>
      <rPr>
        <b/>
        <sz val="10"/>
        <color rgb="FF374568"/>
        <rFont val="Arial"/>
        <family val="2"/>
      </rPr>
      <t>special order only</t>
    </r>
  </si>
  <si>
    <r>
      <t xml:space="preserve">Baby Corn - </t>
    </r>
    <r>
      <rPr>
        <b/>
        <sz val="10"/>
        <color rgb="FF374568"/>
        <rFont val="Arial"/>
        <family val="2"/>
      </rPr>
      <t>special order only</t>
    </r>
  </si>
  <si>
    <r>
      <t xml:space="preserve">Okra - </t>
    </r>
    <r>
      <rPr>
        <b/>
        <sz val="10"/>
        <color rgb="FF374568"/>
        <rFont val="Arial"/>
        <family val="2"/>
      </rPr>
      <t>special order only</t>
    </r>
  </si>
  <si>
    <r>
      <t xml:space="preserve">Bird's Eye Chilli Mix - </t>
    </r>
    <r>
      <rPr>
        <b/>
        <sz val="10"/>
        <color rgb="FF374568"/>
        <rFont val="Arial"/>
        <family val="2"/>
      </rPr>
      <t>special order only</t>
    </r>
  </si>
  <si>
    <r>
      <t xml:space="preserve">Chicory - </t>
    </r>
    <r>
      <rPr>
        <b/>
        <sz val="10"/>
        <color rgb="FF374568"/>
        <rFont val="Arial"/>
        <family val="2"/>
      </rPr>
      <t>special order only</t>
    </r>
  </si>
  <si>
    <r>
      <t>Red Chard -</t>
    </r>
    <r>
      <rPr>
        <b/>
        <sz val="10"/>
        <rFont val="Arial"/>
        <family val="2"/>
      </rPr>
      <t xml:space="preserve"> </t>
    </r>
    <r>
      <rPr>
        <b/>
        <sz val="10"/>
        <color rgb="FF374568"/>
        <rFont val="Arial"/>
        <family val="2"/>
      </rPr>
      <t>special order only</t>
    </r>
  </si>
  <si>
    <r>
      <t>Lovage</t>
    </r>
    <r>
      <rPr>
        <b/>
        <sz val="10"/>
        <color theme="1"/>
        <rFont val="Arial"/>
        <family val="2"/>
      </rPr>
      <t xml:space="preserve"> - </t>
    </r>
    <r>
      <rPr>
        <b/>
        <sz val="10"/>
        <color rgb="FF374568"/>
        <rFont val="Arial"/>
        <family val="2"/>
      </rPr>
      <t>special order only</t>
    </r>
  </si>
  <si>
    <r>
      <t xml:space="preserve">Bayleaves - </t>
    </r>
    <r>
      <rPr>
        <b/>
        <sz val="10"/>
        <color rgb="FF374568"/>
        <rFont val="Arial"/>
        <family val="2"/>
      </rPr>
      <t>special order only</t>
    </r>
  </si>
  <si>
    <r>
      <t xml:space="preserve">Marjoram - </t>
    </r>
    <r>
      <rPr>
        <b/>
        <sz val="10"/>
        <color rgb="FF374568"/>
        <rFont val="Arial"/>
        <family val="2"/>
      </rPr>
      <t>special order only</t>
    </r>
  </si>
  <si>
    <r>
      <t xml:space="preserve">Lemongrass - </t>
    </r>
    <r>
      <rPr>
        <b/>
        <sz val="10"/>
        <color rgb="FF374568"/>
        <rFont val="Arial"/>
        <family val="2"/>
      </rPr>
      <t>special order only</t>
    </r>
  </si>
  <si>
    <r>
      <t>Baby Watercress -</t>
    </r>
    <r>
      <rPr>
        <b/>
        <sz val="10"/>
        <rFont val="Arial"/>
        <family val="2"/>
      </rPr>
      <t xml:space="preserve"> </t>
    </r>
    <r>
      <rPr>
        <b/>
        <sz val="10"/>
        <color rgb="FF374568"/>
        <rFont val="Arial"/>
        <family val="2"/>
      </rPr>
      <t>special order only</t>
    </r>
  </si>
  <si>
    <r>
      <t xml:space="preserve">Parsley Micro-Leaf - </t>
    </r>
    <r>
      <rPr>
        <b/>
        <sz val="10"/>
        <color rgb="FF374568"/>
        <rFont val="Arial"/>
        <family val="2"/>
      </rPr>
      <t>special order only</t>
    </r>
  </si>
  <si>
    <r>
      <t xml:space="preserve">Rhubarb Chard Micro-Leaf - </t>
    </r>
    <r>
      <rPr>
        <b/>
        <sz val="10"/>
        <color rgb="FF374568"/>
        <rFont val="Arial"/>
        <family val="2"/>
      </rPr>
      <t>special order only</t>
    </r>
  </si>
  <si>
    <r>
      <t xml:space="preserve">Mexican Tarragon - </t>
    </r>
    <r>
      <rPr>
        <b/>
        <sz val="10"/>
        <color rgb="FF374568"/>
        <rFont val="Arial"/>
        <family val="2"/>
      </rPr>
      <t>special order only</t>
    </r>
  </si>
  <si>
    <r>
      <t xml:space="preserve">Mixed Micro Salad  - </t>
    </r>
    <r>
      <rPr>
        <b/>
        <sz val="10"/>
        <color rgb="FF374568"/>
        <rFont val="Arial"/>
        <family val="2"/>
      </rPr>
      <t>special order only</t>
    </r>
  </si>
  <si>
    <r>
      <t xml:space="preserve">Fennel Micro-Leaf- </t>
    </r>
    <r>
      <rPr>
        <b/>
        <sz val="10"/>
        <color rgb="FF374568"/>
        <rFont val="Arial"/>
        <family val="2"/>
      </rPr>
      <t>special order only</t>
    </r>
  </si>
  <si>
    <r>
      <t xml:space="preserve">Pomegranate - </t>
    </r>
    <r>
      <rPr>
        <b/>
        <sz val="10"/>
        <color rgb="FF374568"/>
        <rFont val="Arial"/>
        <family val="2"/>
      </rPr>
      <t>special order only</t>
    </r>
  </si>
  <si>
    <r>
      <t xml:space="preserve">Honeydew Melon Balls with Syrup - </t>
    </r>
    <r>
      <rPr>
        <b/>
        <sz val="10"/>
        <color rgb="FF374568"/>
        <rFont val="Arial"/>
        <family val="2"/>
      </rPr>
      <t>special order only</t>
    </r>
  </si>
  <si>
    <t>Carrots</t>
  </si>
  <si>
    <t>Peppers - Orange</t>
  </si>
  <si>
    <t>Peppers - Red</t>
  </si>
  <si>
    <t>Peppers - Yellow</t>
  </si>
  <si>
    <t>Tomatoes - Cherry</t>
  </si>
  <si>
    <t>Tomatoes - Beef</t>
  </si>
  <si>
    <t>Onions - Cooking</t>
  </si>
  <si>
    <t>Onions - Red</t>
  </si>
  <si>
    <t>Onions - Large Brown</t>
  </si>
  <si>
    <t>Potatoes - Baking 40s</t>
  </si>
  <si>
    <t>Mushrooms - Button</t>
  </si>
  <si>
    <t>Mushrooms - Cup</t>
  </si>
  <si>
    <t>Mushrooms - Flat</t>
  </si>
  <si>
    <t>Peppers - Green</t>
  </si>
  <si>
    <t>Tomatoes 47/52mm</t>
  </si>
  <si>
    <t>V2103</t>
  </si>
  <si>
    <t>V2104</t>
  </si>
  <si>
    <t>V2500</t>
  </si>
  <si>
    <t>V1741</t>
  </si>
  <si>
    <t>V2020</t>
  </si>
  <si>
    <t>Baking Potatoes 80's</t>
  </si>
  <si>
    <t>V2019</t>
  </si>
  <si>
    <t>Baking Potatoes 60's</t>
  </si>
  <si>
    <t>V2059</t>
  </si>
  <si>
    <t>Stew/Soup Mix (Carrots, Swede, Parsnips &amp; Leeks)</t>
  </si>
  <si>
    <t>V1508</t>
  </si>
  <si>
    <t>Apples &amp; Pears</t>
  </si>
  <si>
    <t xml:space="preserve">Cauliflower </t>
  </si>
  <si>
    <t>Unit  Price</t>
  </si>
  <si>
    <t>Red Cabbage</t>
  </si>
  <si>
    <t>V1738</t>
  </si>
  <si>
    <r>
      <t xml:space="preserve">Rhubarb - </t>
    </r>
    <r>
      <rPr>
        <b/>
        <sz val="10"/>
        <color rgb="FF374568"/>
        <rFont val="Arial"/>
        <family val="2"/>
      </rPr>
      <t>special order only</t>
    </r>
  </si>
  <si>
    <t>V1744</t>
  </si>
  <si>
    <t>Spain/Israel/Morocco</t>
  </si>
  <si>
    <t>Spain/Israel</t>
  </si>
  <si>
    <t>Cauliflowers</t>
  </si>
  <si>
    <t>V1750</t>
  </si>
  <si>
    <t>5's</t>
  </si>
  <si>
    <t>V1745</t>
  </si>
  <si>
    <t>Spring Cabbage (Spring Green)</t>
  </si>
  <si>
    <t xml:space="preserve">Golden Beetroot </t>
  </si>
  <si>
    <t>Cam/Bra/Crica/Colo</t>
  </si>
  <si>
    <t>Stir Fry Mix (Savoy Cabbage, Carrot, Red Onion, Courgette, Mixed Pepper &amp; Mange Tout)</t>
  </si>
  <si>
    <r>
      <t xml:space="preserve">Salsify - </t>
    </r>
    <r>
      <rPr>
        <b/>
        <sz val="10"/>
        <color rgb="FF374568"/>
        <rFont val="Arial"/>
        <family val="2"/>
      </rPr>
      <t>special order only</t>
    </r>
  </si>
  <si>
    <r>
      <t xml:space="preserve">Chervil - </t>
    </r>
    <r>
      <rPr>
        <b/>
        <sz val="10"/>
        <color rgb="FF374568"/>
        <rFont val="Arial"/>
        <family val="2"/>
      </rPr>
      <t>special order only</t>
    </r>
  </si>
  <si>
    <t xml:space="preserve">All prepared fresh produce must be ordered by 3.00pm to guarantee next day delivery. </t>
  </si>
  <si>
    <r>
      <t xml:space="preserve">All </t>
    </r>
    <r>
      <rPr>
        <b/>
        <u/>
        <sz val="11"/>
        <color rgb="FFFD7507"/>
        <rFont val="Calibri"/>
        <family val="2"/>
        <scheme val="minor"/>
      </rPr>
      <t>prepared fresh produce</t>
    </r>
    <r>
      <rPr>
        <b/>
        <sz val="11"/>
        <color rgb="FFFD7507"/>
        <rFont val="Calibri"/>
        <family val="2"/>
        <scheme val="minor"/>
      </rPr>
      <t xml:space="preserve"> must be ordered by 3pm to guarantee next day delivery. </t>
    </r>
  </si>
  <si>
    <t>V1752</t>
  </si>
  <si>
    <t>Please order prepared fresh produce by 3pm to guarantee next day delivery.</t>
  </si>
  <si>
    <r>
      <t xml:space="preserve">Prepared Vegetables &amp; Potatoes                                                                                                                                                                                                                                                                                </t>
    </r>
    <r>
      <rPr>
        <sz val="11"/>
        <color theme="0"/>
        <rFont val="Arial"/>
        <family val="2"/>
      </rPr>
      <t xml:space="preserve"> *Please order prepared fresh produce by 3pm to guarantee next day delivery. </t>
    </r>
  </si>
  <si>
    <t>V1329</t>
  </si>
  <si>
    <t>V1753</t>
  </si>
  <si>
    <t>V1754</t>
  </si>
  <si>
    <t>75g</t>
  </si>
  <si>
    <t>V1755</t>
  </si>
  <si>
    <t>Small Bananas</t>
  </si>
  <si>
    <t>7's</t>
  </si>
  <si>
    <t xml:space="preserve">V2028 </t>
  </si>
  <si>
    <r>
      <t xml:space="preserve">Heritage Tomatoes - </t>
    </r>
    <r>
      <rPr>
        <b/>
        <sz val="10"/>
        <color theme="4" tint="-0.499984740745262"/>
        <rFont val="Arial"/>
        <family val="2"/>
      </rPr>
      <t>special order only</t>
    </r>
  </si>
  <si>
    <t>V1345</t>
  </si>
  <si>
    <t>V1285</t>
  </si>
  <si>
    <t>V1286</t>
  </si>
  <si>
    <t>V1346</t>
  </si>
  <si>
    <t>V1761</t>
  </si>
  <si>
    <t>V1764</t>
  </si>
  <si>
    <t>Hispi Cabbage</t>
  </si>
  <si>
    <t>V1814</t>
  </si>
  <si>
    <t>V1777</t>
  </si>
  <si>
    <t>V2080</t>
  </si>
  <si>
    <r>
      <t xml:space="preserve">Cavolo Nero - </t>
    </r>
    <r>
      <rPr>
        <b/>
        <sz val="10"/>
        <color rgb="FF374568"/>
        <rFont val="Arial"/>
        <family val="2"/>
      </rPr>
      <t>special order only</t>
    </r>
  </si>
  <si>
    <r>
      <t xml:space="preserve">Purple Sprouting Broccoli - </t>
    </r>
    <r>
      <rPr>
        <b/>
        <sz val="10"/>
        <color rgb="FF374568"/>
        <rFont val="Arial"/>
        <family val="2"/>
      </rPr>
      <t>special order only</t>
    </r>
  </si>
  <si>
    <t>V1760</t>
  </si>
  <si>
    <t>Corn On Cob Pieces</t>
  </si>
  <si>
    <t>10's</t>
  </si>
  <si>
    <t>V1765</t>
  </si>
  <si>
    <t>Micro Cress Selection Wheel</t>
  </si>
  <si>
    <t>110g</t>
  </si>
  <si>
    <t>V1766</t>
  </si>
  <si>
    <t>V1767</t>
  </si>
  <si>
    <t>V1768</t>
  </si>
  <si>
    <t>V1769</t>
  </si>
  <si>
    <t>V1770</t>
  </si>
  <si>
    <t>V1771</t>
  </si>
  <si>
    <t>V1772</t>
  </si>
  <si>
    <t>V1773</t>
  </si>
  <si>
    <t>V1774</t>
  </si>
  <si>
    <t>V1775</t>
  </si>
  <si>
    <t>V1776</t>
  </si>
  <si>
    <t>V1688</t>
  </si>
  <si>
    <t>V1725</t>
  </si>
  <si>
    <t>V1779</t>
  </si>
  <si>
    <t>V1757</t>
  </si>
  <si>
    <t>V1780</t>
  </si>
  <si>
    <t>V1502</t>
  </si>
  <si>
    <t>V1788</t>
  </si>
  <si>
    <t>Pink Lady</t>
  </si>
  <si>
    <t>Iceberg Lettuce 350g</t>
  </si>
  <si>
    <t>S.Africa/N.Zealand</t>
  </si>
  <si>
    <t>V1923</t>
  </si>
  <si>
    <t>V1582</t>
  </si>
  <si>
    <t>Peas, Beans, Sugar Snap &amp; Mange Tout</t>
  </si>
  <si>
    <t>V1510</t>
  </si>
  <si>
    <t xml:space="preserve">Small Apples </t>
  </si>
  <si>
    <t>V1710</t>
  </si>
  <si>
    <t>2 pack</t>
  </si>
  <si>
    <r>
      <t xml:space="preserve">Padron Peppers - </t>
    </r>
    <r>
      <rPr>
        <b/>
        <sz val="10"/>
        <color rgb="FF374568"/>
        <rFont val="Arial"/>
        <family val="2"/>
      </rPr>
      <t>special order only</t>
    </r>
  </si>
  <si>
    <t>V3862</t>
  </si>
  <si>
    <t>V2090</t>
  </si>
  <si>
    <t>V1436</t>
  </si>
  <si>
    <t>V1379</t>
  </si>
  <si>
    <t>V1328</t>
  </si>
  <si>
    <t xml:space="preserve">Broccoli </t>
  </si>
  <si>
    <t>UK/Poland</t>
  </si>
  <si>
    <t>Holland</t>
  </si>
  <si>
    <t>V1984</t>
  </si>
  <si>
    <t>V2868</t>
  </si>
  <si>
    <r>
      <t xml:space="preserve">Fennel Flowers - </t>
    </r>
    <r>
      <rPr>
        <b/>
        <sz val="10"/>
        <color rgb="FF374568"/>
        <rFont val="Arial"/>
        <family val="2"/>
      </rPr>
      <t>special order only</t>
    </r>
  </si>
  <si>
    <t>10g</t>
  </si>
  <si>
    <t>V1733</t>
  </si>
  <si>
    <r>
      <t xml:space="preserve">Garlic Chives - </t>
    </r>
    <r>
      <rPr>
        <b/>
        <sz val="10"/>
        <color rgb="FF374568"/>
        <rFont val="Arial"/>
        <family val="2"/>
      </rPr>
      <t>special order only</t>
    </r>
  </si>
  <si>
    <t>V1731</t>
  </si>
  <si>
    <r>
      <t xml:space="preserve">Lemon Verbena - </t>
    </r>
    <r>
      <rPr>
        <b/>
        <sz val="10"/>
        <color rgb="FF374568"/>
        <rFont val="Arial"/>
        <family val="2"/>
      </rPr>
      <t>special order only</t>
    </r>
  </si>
  <si>
    <t>Mushrooms - Prepared</t>
  </si>
  <si>
    <t>Speciality Vegetables - Prepared</t>
  </si>
  <si>
    <t>V2110</t>
  </si>
  <si>
    <t>Chipping Potatoes</t>
  </si>
  <si>
    <t xml:space="preserve"> </t>
  </si>
  <si>
    <t>Capsicums - Prepared</t>
  </si>
  <si>
    <t>V2109</t>
  </si>
  <si>
    <t>Spain/Egypt</t>
  </si>
  <si>
    <t>GB</t>
  </si>
  <si>
    <r>
      <t xml:space="preserve">Donut Peaches - </t>
    </r>
    <r>
      <rPr>
        <b/>
        <sz val="10"/>
        <color rgb="FF374568"/>
        <rFont val="Arial"/>
        <family val="2"/>
      </rPr>
      <t>special order only</t>
    </r>
  </si>
  <si>
    <r>
      <t xml:space="preserve">Red Rooster Potatoes - </t>
    </r>
    <r>
      <rPr>
        <b/>
        <sz val="10"/>
        <color rgb="FF374568"/>
        <rFont val="Arial"/>
        <family val="2"/>
      </rPr>
      <t>special order only</t>
    </r>
  </si>
  <si>
    <r>
      <t xml:space="preserve">Candy Beetroot  - </t>
    </r>
    <r>
      <rPr>
        <b/>
        <sz val="10"/>
        <color rgb="FF374568"/>
        <rFont val="Arial"/>
        <family val="2"/>
      </rPr>
      <t>special order only</t>
    </r>
  </si>
  <si>
    <r>
      <t xml:space="preserve">Corn on the Cob  - </t>
    </r>
    <r>
      <rPr>
        <b/>
        <sz val="10"/>
        <color rgb="FF374568"/>
        <rFont val="Arial"/>
        <family val="2"/>
      </rPr>
      <t>special order only</t>
    </r>
  </si>
  <si>
    <r>
      <t xml:space="preserve">Turnips  - </t>
    </r>
    <r>
      <rPr>
        <b/>
        <sz val="10"/>
        <color rgb="FF374568"/>
        <rFont val="Arial"/>
        <family val="2"/>
      </rPr>
      <t>special order only</t>
    </r>
  </si>
  <si>
    <r>
      <t xml:space="preserve">White Asparagus  - </t>
    </r>
    <r>
      <rPr>
        <b/>
        <sz val="10"/>
        <color rgb="FF374568"/>
        <rFont val="Arial"/>
        <family val="2"/>
      </rPr>
      <t>special order only</t>
    </r>
  </si>
  <si>
    <t>Apple &amp; Grape Packs</t>
  </si>
  <si>
    <r>
      <t xml:space="preserve">Ginger Root - </t>
    </r>
    <r>
      <rPr>
        <b/>
        <sz val="9"/>
        <color rgb="FF374568"/>
        <rFont val="Arial"/>
        <family val="2"/>
      </rPr>
      <t>special order only</t>
    </r>
  </si>
  <si>
    <r>
      <t xml:space="preserve">Sweet Cicely - </t>
    </r>
    <r>
      <rPr>
        <b/>
        <sz val="10"/>
        <color rgb="FF374568"/>
        <rFont val="Arial"/>
        <family val="2"/>
      </rPr>
      <t>special order only</t>
    </r>
  </si>
  <si>
    <r>
      <t xml:space="preserve">Nasturtium Flowers - </t>
    </r>
    <r>
      <rPr>
        <b/>
        <sz val="10"/>
        <color rgb="FF374568"/>
        <rFont val="Arial"/>
        <family val="2"/>
      </rPr>
      <t>special order only</t>
    </r>
  </si>
  <si>
    <r>
      <t xml:space="preserve">Yellow Viola Edible - </t>
    </r>
    <r>
      <rPr>
        <b/>
        <sz val="10"/>
        <color rgb="FF374568"/>
        <rFont val="Arial"/>
        <family val="2"/>
      </rPr>
      <t>special order only</t>
    </r>
  </si>
  <si>
    <r>
      <t xml:space="preserve">Blue Viola Edible - </t>
    </r>
    <r>
      <rPr>
        <b/>
        <sz val="10"/>
        <color rgb="FF374568"/>
        <rFont val="Arial"/>
        <family val="2"/>
      </rPr>
      <t>special order only</t>
    </r>
  </si>
  <si>
    <r>
      <t xml:space="preserve">Borage Flowers - </t>
    </r>
    <r>
      <rPr>
        <b/>
        <sz val="10"/>
        <color rgb="FF374568"/>
        <rFont val="Arial"/>
        <family val="2"/>
      </rPr>
      <t>special order only</t>
    </r>
  </si>
  <si>
    <t>V2826</t>
  </si>
  <si>
    <r>
      <t xml:space="preserve">Piccolo Parsnips - </t>
    </r>
    <r>
      <rPr>
        <b/>
        <sz val="10"/>
        <color rgb="FF374568"/>
        <rFont val="Arial"/>
        <family val="2"/>
      </rPr>
      <t>special order only</t>
    </r>
  </si>
  <si>
    <t>V1724</t>
  </si>
  <si>
    <r>
      <t xml:space="preserve">Kinome (Stalks) - </t>
    </r>
    <r>
      <rPr>
        <b/>
        <sz val="10"/>
        <color rgb="FF374568"/>
        <rFont val="Arial"/>
        <family val="2"/>
      </rPr>
      <t>special order only</t>
    </r>
  </si>
  <si>
    <t>V1680</t>
  </si>
  <si>
    <r>
      <t xml:space="preserve">Lavender - </t>
    </r>
    <r>
      <rPr>
        <b/>
        <sz val="10"/>
        <color rgb="FF374568"/>
        <rFont val="Arial"/>
        <family val="2"/>
      </rPr>
      <t>special order only</t>
    </r>
  </si>
  <si>
    <r>
      <t xml:space="preserve">Tenderstem Broccoli - </t>
    </r>
    <r>
      <rPr>
        <b/>
        <sz val="10"/>
        <color rgb="FF374568"/>
        <rFont val="Arial"/>
        <family val="2"/>
      </rPr>
      <t>special order only</t>
    </r>
  </si>
  <si>
    <t>V1257</t>
  </si>
  <si>
    <t>V1256</t>
  </si>
  <si>
    <t xml:space="preserve">1kg </t>
  </si>
  <si>
    <t>V2115</t>
  </si>
  <si>
    <t>Juicing Oranges</t>
  </si>
  <si>
    <t>Whole Peeled Parsnips</t>
  </si>
  <si>
    <t>Marfona Potatoes</t>
  </si>
  <si>
    <t>Whole Peeled Marfona Potatoes</t>
  </si>
  <si>
    <t>Whole Peeled Sagitta Potatoes</t>
  </si>
  <si>
    <t>Argentina</t>
  </si>
  <si>
    <t>Peru</t>
  </si>
  <si>
    <t>V2827</t>
  </si>
  <si>
    <t>Zimbabwe</t>
  </si>
  <si>
    <t>V2116</t>
  </si>
  <si>
    <t>V2117</t>
  </si>
  <si>
    <t>Cosberg</t>
  </si>
  <si>
    <t>Red Salanova</t>
  </si>
  <si>
    <t>V2105</t>
  </si>
  <si>
    <t>V1794</t>
  </si>
  <si>
    <r>
      <t xml:space="preserve">Micro Red Basil - </t>
    </r>
    <r>
      <rPr>
        <b/>
        <sz val="9"/>
        <color rgb="FF374568"/>
        <rFont val="Arial"/>
        <family val="2"/>
      </rPr>
      <t>Special Order Only</t>
    </r>
  </si>
  <si>
    <t>V2102</t>
  </si>
  <si>
    <r>
      <t xml:space="preserve">Micro Lemon Balm - </t>
    </r>
    <r>
      <rPr>
        <b/>
        <sz val="9"/>
        <color rgb="FF374568"/>
        <rFont val="Arial"/>
        <family val="2"/>
      </rPr>
      <t>Special Order Only</t>
    </r>
  </si>
  <si>
    <t>Sliced Potato 2mm</t>
  </si>
  <si>
    <t>Julienne Carrots</t>
  </si>
  <si>
    <t>Diced Potatoes 20mm</t>
  </si>
  <si>
    <t>Carrot Batons 10mm</t>
  </si>
  <si>
    <t>Sliced Carrots 5mm</t>
  </si>
  <si>
    <t>Diced Carrots 10mm</t>
  </si>
  <si>
    <t>Diced Parsnips 10mm</t>
  </si>
  <si>
    <t>Diced Swede 10mm</t>
  </si>
  <si>
    <t>Baton Swede 10mm</t>
  </si>
  <si>
    <t>Shredded White Cabbage 2mm</t>
  </si>
  <si>
    <t>Shredded Savoy Cabbage 4mm</t>
  </si>
  <si>
    <t>Shredded Red Cabbage 2mm</t>
  </si>
  <si>
    <t>Sliced Red Onions 6mm</t>
  </si>
  <si>
    <t>Sliced Onions 6mm</t>
  </si>
  <si>
    <t>Diced Onions 10mm</t>
  </si>
  <si>
    <t>Sliced Leeks 10mm</t>
  </si>
  <si>
    <t>Sliced Mixed Peppers 8mm</t>
  </si>
  <si>
    <t>Sliced Mushrooms 5mm</t>
  </si>
  <si>
    <t>Coleslaw Mix (Carrot &amp; Cabbage)</t>
  </si>
  <si>
    <t>Roast Veg Mix (Carrot, Sweet Potato, Parsnip, Red Pepper, Red Onion &amp; Courgette)</t>
  </si>
  <si>
    <t>V1396</t>
  </si>
  <si>
    <t>V1520</t>
  </si>
  <si>
    <t>V1547</t>
  </si>
  <si>
    <t>V1386</t>
  </si>
  <si>
    <t>V1326</t>
  </si>
  <si>
    <t>Mexico</t>
  </si>
  <si>
    <t>V1749</t>
  </si>
  <si>
    <t>12.5kg</t>
  </si>
  <si>
    <t>V1468</t>
  </si>
  <si>
    <t>V2081</t>
  </si>
  <si>
    <t>Portugal</t>
  </si>
  <si>
    <t>V1215</t>
  </si>
  <si>
    <t>New Zealand</t>
  </si>
  <si>
    <t>Chile</t>
  </si>
  <si>
    <t>Honduras</t>
  </si>
  <si>
    <t>V1795</t>
  </si>
  <si>
    <t>V1785</t>
  </si>
  <si>
    <t>7kg</t>
  </si>
  <si>
    <t>V1843</t>
  </si>
  <si>
    <t>V1789</t>
  </si>
  <si>
    <t>V1967</t>
  </si>
  <si>
    <t>Turkey</t>
  </si>
  <si>
    <t>V1394</t>
  </si>
  <si>
    <t>Iceland</t>
  </si>
  <si>
    <t>V2862</t>
  </si>
  <si>
    <t>V1307</t>
  </si>
  <si>
    <t>V2271</t>
  </si>
  <si>
    <t>Jenga Chips</t>
  </si>
  <si>
    <t>Cut Chips 15mm</t>
  </si>
  <si>
    <t>V2272</t>
  </si>
  <si>
    <r>
      <t xml:space="preserve">Rainbow Chantenay Carrots - </t>
    </r>
    <r>
      <rPr>
        <b/>
        <sz val="10"/>
        <color rgb="FF374568"/>
        <rFont val="Arial"/>
        <family val="2"/>
      </rPr>
      <t>Special Order Only</t>
    </r>
  </si>
  <si>
    <t>V1584</t>
  </si>
  <si>
    <t>Peru/Argetina</t>
  </si>
  <si>
    <t>V1786</t>
  </si>
  <si>
    <t>165g</t>
  </si>
  <si>
    <t>Cherry Tomatoes</t>
  </si>
  <si>
    <t>V2412</t>
  </si>
  <si>
    <t>Baby Plum Tomatoes</t>
  </si>
  <si>
    <t>V1762</t>
  </si>
  <si>
    <t>V1463</t>
  </si>
  <si>
    <t>Romanesco</t>
  </si>
  <si>
    <t>Prices are correct as of 03.10.16 and are subject to alteration without notice.  All prices are nett.</t>
  </si>
  <si>
    <t>Pack Change</t>
  </si>
  <si>
    <t>Price Rise</t>
  </si>
  <si>
    <t>Price Drop</t>
  </si>
  <si>
    <t>V1572</t>
  </si>
  <si>
    <t>V1798</t>
  </si>
  <si>
    <t>V1561</t>
  </si>
  <si>
    <t>V1138</t>
  </si>
  <si>
    <t>V1595</t>
  </si>
  <si>
    <t>V2078</t>
  </si>
  <si>
    <t>V2094</t>
  </si>
  <si>
    <t>V1351</t>
  </si>
  <si>
    <t>Belize</t>
  </si>
  <si>
    <t>V2497</t>
  </si>
  <si>
    <t>V2119</t>
  </si>
  <si>
    <t>300g</t>
  </si>
  <si>
    <t>V1288</t>
  </si>
  <si>
    <t>Morocco</t>
  </si>
  <si>
    <t>V1621</t>
  </si>
  <si>
    <t>V2885</t>
  </si>
  <si>
    <t>Morocco/Israel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</si>
</sst>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quot;£&quot;#,##0.00"/>
  </numFmts>
  <fonts count="31" x14ac:knownFonts="1">
    <font>
      <sz val="11"/>
      <color theme="1"/>
      <name val="Calibri"/>
      <family val="2"/>
      <scheme val="minor"/>
    </font>
    <font>
      <b/>
      <sz val="11"/>
      <color theme="1"/>
      <name val="Calibri"/>
      <family val="2"/>
      <scheme val="minor"/>
    </font>
    <font>
      <sz val="10"/>
      <name val="Arial"/>
      <family val="2"/>
    </font>
    <font>
      <sz val="11"/>
      <color theme="1"/>
      <name val="Calibri"/>
      <family val="2"/>
    </font>
    <font>
      <b/>
      <sz val="11"/>
      <color theme="0"/>
      <name val="Arial"/>
      <family val="2"/>
    </font>
    <font>
      <sz val="11"/>
      <color rgb="FFFF0000"/>
      <name val="Calibri"/>
      <family val="2"/>
      <scheme val="minor"/>
    </font>
    <font>
      <sz val="11"/>
      <color theme="0"/>
      <name val="Arial"/>
      <family val="2"/>
    </font>
    <font>
      <sz val="11"/>
      <name val="Calibri"/>
      <family val="2"/>
      <scheme val="minor"/>
    </font>
    <font>
      <b/>
      <sz val="11"/>
      <name val="Calibri"/>
      <family val="2"/>
      <scheme val="minor"/>
    </font>
    <font>
      <b/>
      <i/>
      <sz val="11"/>
      <color theme="9" tint="-0.249977111117893"/>
      <name val="Calibri"/>
      <family val="2"/>
      <scheme val="minor"/>
    </font>
    <font>
      <sz val="11"/>
      <color theme="1"/>
      <name val="Calibri"/>
      <family val="2"/>
      <scheme val="minor"/>
    </font>
    <font>
      <sz val="11"/>
      <color rgb="FF002060"/>
      <name val="Calibri"/>
      <family val="2"/>
      <scheme val="minor"/>
    </font>
    <font>
      <sz val="10"/>
      <color rgb="FF374568"/>
      <name val="Arial"/>
      <family val="2"/>
    </font>
    <font>
      <b/>
      <sz val="14"/>
      <color theme="0"/>
      <name val="Arial"/>
      <family val="2"/>
    </font>
    <font>
      <sz val="14"/>
      <color theme="1"/>
      <name val="Calibri"/>
      <family val="2"/>
      <scheme val="minor"/>
    </font>
    <font>
      <b/>
      <sz val="14"/>
      <color theme="0"/>
      <name val="Calibri"/>
      <family val="2"/>
      <scheme val="minor"/>
    </font>
    <font>
      <b/>
      <sz val="10"/>
      <color rgb="FF374568"/>
      <name val="Arial"/>
      <family val="2"/>
    </font>
    <font>
      <sz val="10"/>
      <color theme="1"/>
      <name val="Arial"/>
      <family val="2"/>
    </font>
    <font>
      <b/>
      <sz val="10"/>
      <color theme="1"/>
      <name val="Arial"/>
      <family val="2"/>
    </font>
    <font>
      <b/>
      <sz val="10"/>
      <name val="Arial"/>
      <family val="2"/>
    </font>
    <font>
      <b/>
      <sz val="11"/>
      <color rgb="FFFD7507"/>
      <name val="Calibri"/>
      <family val="2"/>
      <scheme val="minor"/>
    </font>
    <font>
      <b/>
      <u/>
      <sz val="11"/>
      <color rgb="FFFD7507"/>
      <name val="Calibri"/>
      <family val="2"/>
      <scheme val="minor"/>
    </font>
    <font>
      <sz val="12"/>
      <color theme="1"/>
      <name val="Arial"/>
      <family val="2"/>
    </font>
    <font>
      <b/>
      <sz val="12"/>
      <color theme="1"/>
      <name val="Arial"/>
      <family val="2"/>
    </font>
    <font>
      <b/>
      <i/>
      <sz val="10"/>
      <color rgb="FF92D050"/>
      <name val="Arial"/>
      <family val="2"/>
    </font>
    <font>
      <sz val="10"/>
      <color rgb="FF92D050"/>
      <name val="Arial"/>
      <family val="2"/>
    </font>
    <font>
      <b/>
      <i/>
      <sz val="11"/>
      <color rgb="FF92D050"/>
      <name val="Calibri"/>
      <family val="2"/>
      <scheme val="minor"/>
    </font>
    <font>
      <b/>
      <sz val="9"/>
      <color rgb="FF374568"/>
      <name val="Arial"/>
      <family val="2"/>
    </font>
    <font>
      <b/>
      <sz val="10"/>
      <color theme="4" tint="-0.499984740745262"/>
      <name val="Arial"/>
      <family val="2"/>
    </font>
    <font>
      <b/>
      <i/>
      <sz val="10"/>
      <color rgb="FF9FC635"/>
      <name val="Arial"/>
      <family val="2"/>
    </font>
    <font>
      <sz val="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D7507"/>
        <bgColor indexed="64"/>
      </patternFill>
    </fill>
    <fill>
      <patternFill patternType="solid">
        <fgColor theme="3" tint="0.39997558519241921"/>
        <bgColor indexed="64"/>
      </patternFill>
    </fill>
    <fill>
      <patternFill patternType="solid">
        <fgColor rgb="FF374568"/>
        <bgColor indexed="64"/>
      </patternFill>
    </fill>
  </fills>
  <borders count="13">
    <border>
      <left/>
      <right/>
      <top/>
      <bottom/>
      <diagonal/>
    </border>
    <border>
      <left style="thin">
        <color rgb="FF9FC635"/>
      </left>
      <right style="thin">
        <color rgb="FF9FC635"/>
      </right>
      <top style="thin">
        <color rgb="FF9FC635"/>
      </top>
      <bottom style="thin">
        <color rgb="FF9FC635"/>
      </bottom>
      <diagonal/>
    </border>
    <border>
      <left style="thin">
        <color rgb="FF9FC635"/>
      </left>
      <right style="thin">
        <color rgb="FF9FC635"/>
      </right>
      <top style="thin">
        <color rgb="FF9FC635"/>
      </top>
      <bottom/>
      <diagonal/>
    </border>
    <border>
      <left style="thin">
        <color rgb="FF9FC635"/>
      </left>
      <right style="thin">
        <color rgb="FF9FC635"/>
      </right>
      <top/>
      <bottom/>
      <diagonal/>
    </border>
    <border>
      <left style="thin">
        <color rgb="FF9FC635"/>
      </left>
      <right style="thin">
        <color rgb="FF9FC635"/>
      </right>
      <top/>
      <bottom style="thin">
        <color rgb="FF9FC635"/>
      </bottom>
      <diagonal/>
    </border>
    <border>
      <left style="thin">
        <color rgb="FF9FC635"/>
      </left>
      <right/>
      <top style="thin">
        <color rgb="FF9FC635"/>
      </top>
      <bottom style="thin">
        <color rgb="FF9FC635"/>
      </bottom>
      <diagonal/>
    </border>
    <border>
      <left/>
      <right/>
      <top style="thin">
        <color rgb="FF9FC635"/>
      </top>
      <bottom style="thin">
        <color rgb="FF9FC635"/>
      </bottom>
      <diagonal/>
    </border>
    <border>
      <left/>
      <right style="thin">
        <color rgb="FF9FC635"/>
      </right>
      <top style="thin">
        <color rgb="FF9FC635"/>
      </top>
      <bottom style="thin">
        <color rgb="FF9FC635"/>
      </bottom>
      <diagonal/>
    </border>
    <border>
      <left/>
      <right/>
      <top style="thin">
        <color rgb="FF9FC635"/>
      </top>
      <bottom/>
      <diagonal/>
    </border>
    <border>
      <left/>
      <right style="thin">
        <color rgb="FF9FC635"/>
      </right>
      <top/>
      <bottom/>
      <diagonal/>
    </border>
    <border>
      <left/>
      <right/>
      <top/>
      <bottom style="thin">
        <color rgb="FF9FC635"/>
      </bottom>
      <diagonal/>
    </border>
    <border>
      <left style="thin">
        <color rgb="FF9FC635"/>
      </left>
      <right style="thin">
        <color indexed="64"/>
      </right>
      <top style="thin">
        <color rgb="FF9FC635"/>
      </top>
      <bottom style="thin">
        <color rgb="FF9FC635"/>
      </bottom>
      <diagonal/>
    </border>
    <border>
      <left style="thin">
        <color indexed="64"/>
      </left>
      <right style="thin">
        <color rgb="FF9FC635"/>
      </right>
      <top style="thin">
        <color rgb="FF9FC635"/>
      </top>
      <bottom style="thin">
        <color rgb="FF9FC635"/>
      </bottom>
      <diagonal/>
    </border>
  </borders>
  <cellStyleXfs count="3">
    <xf numFmtId="0" fontId="0" fillId="0" borderId="0"/>
    <xf numFmtId="0" fontId="2" fillId="0" borderId="0"/>
    <xf numFmtId="0" fontId="3" fillId="0" borderId="0"/>
  </cellStyleXfs>
  <cellXfs count="215">
    <xf numFmtId="0" fontId="0" fillId="0" borderId="0" xfId="0"/>
    <xf numFmtId="0" fontId="1" fillId="0" borderId="0" xfId="0" applyFont="1"/>
    <xf numFmtId="0" fontId="0" fillId="0" borderId="0" xfId="0"/>
    <xf numFmtId="0" fontId="0" fillId="0" borderId="0" xfId="0" applyFont="1"/>
    <xf numFmtId="0" fontId="0" fillId="0" borderId="0" xfId="0" applyAlignment="1">
      <alignment horizontal="center"/>
    </xf>
    <xf numFmtId="0" fontId="5" fillId="2" borderId="0" xfId="0" applyFont="1" applyFill="1" applyAlignment="1">
      <alignment horizontal="center"/>
    </xf>
    <xf numFmtId="0" fontId="7" fillId="0" borderId="0" xfId="0" applyFont="1" applyAlignment="1">
      <alignment horizontal="center"/>
    </xf>
    <xf numFmtId="0" fontId="9" fillId="0" borderId="0" xfId="0" applyFont="1" applyAlignment="1">
      <alignment horizontal="center"/>
    </xf>
    <xf numFmtId="0" fontId="0" fillId="0" borderId="0" xfId="0" applyFill="1"/>
    <xf numFmtId="0" fontId="1" fillId="0" borderId="0" xfId="0" applyFont="1" applyFill="1"/>
    <xf numFmtId="0" fontId="7" fillId="0" borderId="0" xfId="0" applyFont="1"/>
    <xf numFmtId="0" fontId="7" fillId="0" borderId="0" xfId="0" applyFont="1" applyAlignment="1">
      <alignment horizontal="left"/>
    </xf>
    <xf numFmtId="0" fontId="7" fillId="0" borderId="0" xfId="0" applyFont="1" applyFill="1" applyAlignment="1">
      <alignment horizontal="left"/>
    </xf>
    <xf numFmtId="2" fontId="0" fillId="0" borderId="0" xfId="0" applyNumberFormat="1" applyAlignment="1">
      <alignment horizontal="center"/>
    </xf>
    <xf numFmtId="2" fontId="5" fillId="2" borderId="0" xfId="0" applyNumberFormat="1" applyFont="1" applyFill="1" applyAlignment="1">
      <alignment horizontal="center"/>
    </xf>
    <xf numFmtId="0" fontId="0" fillId="0" borderId="0" xfId="0" applyFont="1" applyFill="1"/>
    <xf numFmtId="0" fontId="10" fillId="0" borderId="0" xfId="0" applyFont="1" applyAlignment="1">
      <alignment horizontal="left"/>
    </xf>
    <xf numFmtId="0" fontId="5" fillId="2" borderId="0" xfId="0" applyFont="1" applyFill="1" applyAlignment="1">
      <alignment horizontal="left"/>
    </xf>
    <xf numFmtId="4" fontId="0" fillId="0" borderId="0" xfId="0" applyNumberFormat="1" applyAlignment="1">
      <alignment horizontal="center"/>
    </xf>
    <xf numFmtId="4" fontId="5" fillId="2" borderId="0" xfId="0" applyNumberFormat="1" applyFont="1" applyFill="1" applyAlignment="1">
      <alignment horizontal="center"/>
    </xf>
    <xf numFmtId="0" fontId="0" fillId="0" borderId="0" xfId="0" applyAlignment="1"/>
    <xf numFmtId="0" fontId="1" fillId="0" borderId="0" xfId="0" applyFont="1" applyAlignment="1"/>
    <xf numFmtId="0" fontId="7" fillId="0" borderId="0" xfId="0" applyFont="1" applyFill="1" applyAlignment="1"/>
    <xf numFmtId="0" fontId="7" fillId="0" borderId="0" xfId="0" applyFont="1" applyAlignment="1"/>
    <xf numFmtId="0" fontId="0" fillId="0" borderId="0" xfId="0" applyFont="1" applyAlignment="1"/>
    <xf numFmtId="0" fontId="1" fillId="0" borderId="0" xfId="0" applyFont="1" applyFill="1" applyAlignment="1"/>
    <xf numFmtId="0" fontId="0" fillId="0" borderId="0" xfId="0" applyFont="1" applyFill="1" applyAlignment="1"/>
    <xf numFmtId="0" fontId="0" fillId="0" borderId="0" xfId="0" applyFill="1" applyAlignment="1"/>
    <xf numFmtId="0" fontId="7" fillId="0" borderId="0" xfId="0" applyFont="1" applyFill="1"/>
    <xf numFmtId="0" fontId="12" fillId="0" borderId="0" xfId="1" applyFont="1" applyBorder="1" applyAlignment="1">
      <alignment horizontal="center" vertical="center" wrapText="1"/>
    </xf>
    <xf numFmtId="0" fontId="2" fillId="0" borderId="1" xfId="0" applyFont="1" applyFill="1" applyBorder="1" applyAlignment="1">
      <alignment horizontal="left"/>
    </xf>
    <xf numFmtId="0" fontId="2" fillId="0" borderId="1" xfId="0" applyFont="1" applyFill="1" applyBorder="1" applyAlignment="1">
      <alignment horizontal="center"/>
    </xf>
    <xf numFmtId="2" fontId="2" fillId="0" borderId="1" xfId="0" applyNumberFormat="1" applyFont="1" applyFill="1" applyBorder="1" applyAlignment="1">
      <alignment horizontal="center"/>
    </xf>
    <xf numFmtId="0" fontId="17" fillId="0" borderId="1" xfId="0" applyFont="1" applyFill="1" applyBorder="1" applyAlignment="1">
      <alignment horizontal="center" vertical="center"/>
    </xf>
    <xf numFmtId="4" fontId="17" fillId="0" borderId="1" xfId="0" applyNumberFormat="1" applyFont="1" applyFill="1" applyBorder="1" applyAlignment="1">
      <alignment horizontal="center" vertical="center"/>
    </xf>
    <xf numFmtId="2" fontId="17" fillId="0" borderId="1" xfId="0" applyNumberFormat="1" applyFont="1" applyFill="1" applyBorder="1" applyAlignment="1">
      <alignment horizontal="center" vertical="center"/>
    </xf>
    <xf numFmtId="0" fontId="2" fillId="0" borderId="1" xfId="0" applyFont="1" applyBorder="1" applyAlignment="1">
      <alignment horizontal="center"/>
    </xf>
    <xf numFmtId="4" fontId="2" fillId="0" borderId="1" xfId="0" applyNumberFormat="1" applyFont="1" applyFill="1" applyBorder="1" applyAlignment="1">
      <alignment horizont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4"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7" fillId="0" borderId="1" xfId="0" applyFont="1" applyFill="1" applyBorder="1" applyAlignment="1">
      <alignment horizontal="left" vertical="center"/>
    </xf>
    <xf numFmtId="2" fontId="17" fillId="0" borderId="1" xfId="0" applyNumberFormat="1" applyFont="1" applyFill="1" applyBorder="1" applyAlignment="1">
      <alignment horizontal="center" vertical="center" wrapText="1"/>
    </xf>
    <xf numFmtId="2" fontId="17" fillId="0" borderId="1" xfId="0" applyNumberFormat="1" applyFont="1" applyFill="1" applyBorder="1" applyAlignment="1">
      <alignment horizontal="center"/>
    </xf>
    <xf numFmtId="0" fontId="17" fillId="0" borderId="1" xfId="0" applyFont="1" applyBorder="1" applyAlignment="1">
      <alignment horizontal="left" wrapText="1"/>
    </xf>
    <xf numFmtId="0" fontId="17" fillId="0" borderId="1" xfId="0" applyFont="1" applyFill="1" applyBorder="1" applyAlignment="1">
      <alignment horizontal="left" vertical="center" wrapText="1"/>
    </xf>
    <xf numFmtId="0" fontId="17" fillId="2" borderId="1" xfId="0" applyFont="1" applyFill="1" applyBorder="1" applyAlignment="1">
      <alignment horizontal="center" vertical="center"/>
    </xf>
    <xf numFmtId="4" fontId="17" fillId="2" borderId="1" xfId="0" applyNumberFormat="1" applyFont="1" applyFill="1" applyBorder="1" applyAlignment="1">
      <alignment horizontal="center"/>
    </xf>
    <xf numFmtId="2" fontId="17" fillId="2" borderId="1" xfId="0" applyNumberFormat="1" applyFont="1" applyFill="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xf>
    <xf numFmtId="2" fontId="2" fillId="2" borderId="1" xfId="0" applyNumberFormat="1" applyFont="1" applyFill="1" applyBorder="1" applyAlignment="1">
      <alignment horizontal="center" vertical="center" wrapText="1"/>
    </xf>
    <xf numFmtId="2" fontId="2" fillId="2" borderId="1" xfId="0" applyNumberFormat="1" applyFont="1" applyFill="1" applyBorder="1" applyAlignment="1">
      <alignment horizontal="center" vertical="center"/>
    </xf>
    <xf numFmtId="4" fontId="17" fillId="2" borderId="1" xfId="0" applyNumberFormat="1" applyFont="1" applyFill="1" applyBorder="1" applyAlignment="1">
      <alignment horizontal="center" vertical="center"/>
    </xf>
    <xf numFmtId="0" fontId="17" fillId="0" borderId="1" xfId="0" applyFont="1" applyFill="1" applyBorder="1" applyAlignment="1">
      <alignment horizontal="center" vertical="center" wrapText="1"/>
    </xf>
    <xf numFmtId="0" fontId="12" fillId="0" borderId="0" xfId="1" applyFont="1" applyBorder="1" applyAlignment="1">
      <alignment horizontal="left" vertical="center" wrapText="1"/>
    </xf>
    <xf numFmtId="0" fontId="17" fillId="2"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0" xfId="0"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wrapText="1"/>
    </xf>
    <xf numFmtId="4" fontId="1" fillId="0" borderId="1" xfId="0" applyNumberFormat="1" applyFont="1" applyBorder="1" applyAlignment="1">
      <alignment horizontal="center" wrapText="1"/>
    </xf>
    <xf numFmtId="2" fontId="1" fillId="0" borderId="1" xfId="0" applyNumberFormat="1" applyFont="1" applyBorder="1" applyAlignment="1">
      <alignment horizontal="center" wrapText="1"/>
    </xf>
    <xf numFmtId="0" fontId="8" fillId="0" borderId="1" xfId="0" applyFont="1" applyBorder="1" applyAlignment="1">
      <alignment horizontal="center" wrapText="1"/>
    </xf>
    <xf numFmtId="164" fontId="12" fillId="0" borderId="0" xfId="1" applyNumberFormat="1" applyFont="1" applyBorder="1" applyAlignment="1">
      <alignment horizontal="center" vertical="center" wrapText="1"/>
    </xf>
    <xf numFmtId="164" fontId="1" fillId="0" borderId="1" xfId="0" applyNumberFormat="1" applyFont="1" applyBorder="1" applyAlignment="1">
      <alignment horizontal="center" wrapText="1"/>
    </xf>
    <xf numFmtId="164" fontId="2" fillId="0" borderId="1" xfId="0" applyNumberFormat="1" applyFont="1" applyFill="1" applyBorder="1" applyAlignment="1">
      <alignment horizontal="center"/>
    </xf>
    <xf numFmtId="164" fontId="17" fillId="0" borderId="1" xfId="0" applyNumberFormat="1" applyFont="1" applyFill="1" applyBorder="1" applyAlignment="1">
      <alignment horizontal="center"/>
    </xf>
    <xf numFmtId="164" fontId="17" fillId="0" borderId="1" xfId="0" applyNumberFormat="1" applyFont="1" applyBorder="1" applyAlignment="1">
      <alignment horizontal="center"/>
    </xf>
    <xf numFmtId="164" fontId="2" fillId="0" borderId="1" xfId="0" applyNumberFormat="1" applyFont="1" applyBorder="1" applyAlignment="1">
      <alignment horizontal="center"/>
    </xf>
    <xf numFmtId="164" fontId="17" fillId="0" borderId="1" xfId="0" applyNumberFormat="1" applyFont="1" applyFill="1" applyBorder="1" applyAlignment="1">
      <alignment horizontal="center" vertical="center" wrapText="1"/>
    </xf>
    <xf numFmtId="164" fontId="17" fillId="0" borderId="1" xfId="0" applyNumberFormat="1" applyFont="1" applyBorder="1" applyAlignment="1">
      <alignment horizontal="center" vertical="center"/>
    </xf>
    <xf numFmtId="164" fontId="17" fillId="2" borderId="1" xfId="0" applyNumberFormat="1" applyFont="1" applyFill="1" applyBorder="1" applyAlignment="1">
      <alignment horizontal="center"/>
    </xf>
    <xf numFmtId="164" fontId="2" fillId="2" borderId="1" xfId="0" applyNumberFormat="1" applyFont="1" applyFill="1" applyBorder="1" applyAlignment="1">
      <alignment horizontal="center"/>
    </xf>
    <xf numFmtId="164" fontId="5" fillId="2" borderId="0" xfId="0" applyNumberFormat="1" applyFont="1" applyFill="1" applyAlignment="1">
      <alignment horizontal="center"/>
    </xf>
    <xf numFmtId="164" fontId="0" fillId="0" borderId="0" xfId="0" applyNumberFormat="1" applyAlignment="1">
      <alignment horizontal="center"/>
    </xf>
    <xf numFmtId="0" fontId="23" fillId="0" borderId="1" xfId="0" applyFont="1" applyBorder="1" applyAlignment="1">
      <alignment horizontal="center" vertical="center" wrapText="1"/>
    </xf>
    <xf numFmtId="4" fontId="23" fillId="0" borderId="1" xfId="0" applyNumberFormat="1" applyFont="1" applyBorder="1" applyAlignment="1">
      <alignment horizontal="center" vertical="center" wrapText="1"/>
    </xf>
    <xf numFmtId="2" fontId="23" fillId="0" borderId="1" xfId="0" applyNumberFormat="1" applyFont="1" applyBorder="1" applyAlignment="1">
      <alignment horizontal="center" vertical="center" wrapText="1"/>
    </xf>
    <xf numFmtId="164" fontId="23" fillId="0" borderId="1" xfId="0" applyNumberFormat="1" applyFont="1" applyBorder="1" applyAlignment="1">
      <alignment horizontal="center" vertical="center" wrapText="1"/>
    </xf>
    <xf numFmtId="0" fontId="24" fillId="0" borderId="1" xfId="0" applyFont="1" applyBorder="1" applyAlignment="1">
      <alignment horizontal="center"/>
    </xf>
    <xf numFmtId="0" fontId="24" fillId="0" borderId="1" xfId="0" applyFont="1" applyFill="1" applyBorder="1" applyAlignment="1">
      <alignment horizontal="center"/>
    </xf>
    <xf numFmtId="0" fontId="24" fillId="2" borderId="1" xfId="0" applyFont="1" applyFill="1" applyBorder="1" applyAlignment="1">
      <alignment horizontal="center"/>
    </xf>
    <xf numFmtId="0" fontId="17" fillId="0" borderId="1" xfId="0" applyFont="1" applyBorder="1" applyAlignment="1">
      <alignment horizontal="center" wrapText="1"/>
    </xf>
    <xf numFmtId="4" fontId="17" fillId="0" borderId="1" xfId="0" applyNumberFormat="1" applyFont="1" applyBorder="1" applyAlignment="1">
      <alignment horizontal="center" wrapText="1"/>
    </xf>
    <xf numFmtId="2" fontId="17" fillId="0" borderId="1" xfId="0" applyNumberFormat="1" applyFont="1" applyBorder="1" applyAlignment="1">
      <alignment horizontal="center" wrapText="1"/>
    </xf>
    <xf numFmtId="164" fontId="17" fillId="0" borderId="1" xfId="0" applyNumberFormat="1" applyFont="1" applyBorder="1" applyAlignment="1">
      <alignment horizontal="center" wrapText="1"/>
    </xf>
    <xf numFmtId="0" fontId="2" fillId="0" borderId="1" xfId="0" applyFont="1" applyBorder="1" applyAlignment="1">
      <alignment horizontal="center" wrapText="1"/>
    </xf>
    <xf numFmtId="0" fontId="17" fillId="0" borderId="0" xfId="0" applyFont="1" applyAlignment="1"/>
    <xf numFmtId="0" fontId="17" fillId="0" borderId="0" xfId="0" applyFont="1"/>
    <xf numFmtId="0" fontId="0" fillId="0" borderId="0" xfId="0" applyAlignment="1"/>
    <xf numFmtId="0" fontId="25" fillId="0" borderId="1" xfId="0" applyFont="1" applyBorder="1" applyAlignment="1">
      <alignment horizontal="center" wrapText="1"/>
    </xf>
    <xf numFmtId="0" fontId="26" fillId="0" borderId="1" xfId="0" applyFont="1" applyBorder="1" applyAlignment="1">
      <alignment horizontal="center"/>
    </xf>
    <xf numFmtId="0" fontId="26" fillId="0" borderId="1" xfId="0" applyFont="1" applyFill="1" applyBorder="1" applyAlignment="1">
      <alignment horizontal="center"/>
    </xf>
    <xf numFmtId="0" fontId="26" fillId="0" borderId="1" xfId="0" applyFont="1" applyFill="1" applyBorder="1" applyAlignment="1">
      <alignment horizontal="center" vertical="center"/>
    </xf>
    <xf numFmtId="0" fontId="24" fillId="0" borderId="1" xfId="0" applyFont="1" applyFill="1" applyBorder="1" applyAlignment="1">
      <alignment horizontal="center" wrapText="1"/>
    </xf>
    <xf numFmtId="0" fontId="24" fillId="0" borderId="1" xfId="0" applyFont="1" applyBorder="1" applyAlignment="1">
      <alignment horizontal="center" wrapText="1"/>
    </xf>
    <xf numFmtId="0" fontId="22" fillId="0" borderId="1" xfId="0" applyFont="1" applyBorder="1" applyAlignment="1">
      <alignment horizontal="center" vertical="center"/>
    </xf>
    <xf numFmtId="0" fontId="12" fillId="0" borderId="0" xfId="1" applyFont="1" applyBorder="1" applyAlignment="1">
      <alignment horizontal="center" vertical="center" wrapText="1"/>
    </xf>
    <xf numFmtId="0" fontId="22" fillId="0" borderId="1" xfId="0" applyFont="1" applyBorder="1" applyAlignment="1">
      <alignment horizontal="center" vertical="center"/>
    </xf>
    <xf numFmtId="165" fontId="22" fillId="0" borderId="1" xfId="0" applyNumberFormat="1" applyFont="1" applyBorder="1" applyAlignment="1">
      <alignment horizontal="center" vertical="center"/>
    </xf>
    <xf numFmtId="0" fontId="0" fillId="0" borderId="0" xfId="0" applyAlignment="1"/>
    <xf numFmtId="0" fontId="22" fillId="0" borderId="1" xfId="0" applyFont="1" applyBorder="1" applyAlignment="1">
      <alignment horizontal="center" vertical="center"/>
    </xf>
    <xf numFmtId="0" fontId="17" fillId="0" borderId="6" xfId="0" applyFont="1" applyFill="1" applyBorder="1" applyAlignment="1">
      <alignment horizontal="left" vertical="center"/>
    </xf>
    <xf numFmtId="0" fontId="17" fillId="0" borderId="6" xfId="0" applyFont="1" applyFill="1" applyBorder="1" applyAlignment="1">
      <alignment horizontal="center" vertical="center"/>
    </xf>
    <xf numFmtId="4" fontId="17" fillId="0" borderId="6" xfId="0" applyNumberFormat="1" applyFont="1" applyFill="1" applyBorder="1" applyAlignment="1">
      <alignment horizontal="center" vertical="center"/>
    </xf>
    <xf numFmtId="2" fontId="17" fillId="0" borderId="6" xfId="0" applyNumberFormat="1" applyFont="1" applyFill="1" applyBorder="1" applyAlignment="1">
      <alignment horizontal="center" vertical="center"/>
    </xf>
    <xf numFmtId="164" fontId="17"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0" fontId="22" fillId="0" borderId="7" xfId="0" applyFont="1" applyBorder="1" applyAlignment="1">
      <alignment horizontal="center" vertical="center"/>
    </xf>
    <xf numFmtId="0" fontId="17" fillId="0" borderId="1" xfId="0" applyFont="1" applyBorder="1" applyAlignment="1">
      <alignment horizontal="left" vertical="center" wrapText="1"/>
    </xf>
    <xf numFmtId="0" fontId="17" fillId="0" borderId="2" xfId="0" applyFont="1" applyFill="1" applyBorder="1" applyAlignment="1">
      <alignment horizontal="left" vertical="center"/>
    </xf>
    <xf numFmtId="0" fontId="17" fillId="0" borderId="2" xfId="0" applyFont="1" applyFill="1" applyBorder="1" applyAlignment="1">
      <alignment horizontal="center" vertical="center"/>
    </xf>
    <xf numFmtId="4" fontId="17" fillId="0" borderId="2" xfId="0" applyNumberFormat="1" applyFont="1" applyFill="1" applyBorder="1" applyAlignment="1">
      <alignment horizontal="center" vertical="center"/>
    </xf>
    <xf numFmtId="2" fontId="17" fillId="0" borderId="2" xfId="0" applyNumberFormat="1" applyFont="1" applyFill="1" applyBorder="1" applyAlignment="1">
      <alignment horizontal="center" vertical="center"/>
    </xf>
    <xf numFmtId="164" fontId="17" fillId="0" borderId="2" xfId="0" applyNumberFormat="1" applyFont="1" applyFill="1" applyBorder="1" applyAlignment="1">
      <alignment horizontal="center"/>
    </xf>
    <xf numFmtId="0" fontId="24" fillId="0" borderId="2" xfId="0" applyFont="1" applyFill="1" applyBorder="1" applyAlignment="1">
      <alignment horizontal="center"/>
    </xf>
    <xf numFmtId="0" fontId="2" fillId="0" borderId="2" xfId="0" applyFont="1" applyFill="1" applyBorder="1" applyAlignment="1">
      <alignment horizontal="center"/>
    </xf>
    <xf numFmtId="0" fontId="0" fillId="0" borderId="0" xfId="0" applyBorder="1" applyAlignment="1"/>
    <xf numFmtId="0" fontId="0" fillId="0" borderId="0" xfId="0" applyBorder="1"/>
    <xf numFmtId="0" fontId="0" fillId="0" borderId="8" xfId="0" applyBorder="1"/>
    <xf numFmtId="0" fontId="0" fillId="0" borderId="0" xfId="0" applyAlignment="1"/>
    <xf numFmtId="0" fontId="0" fillId="0" borderId="0" xfId="0" applyAlignment="1"/>
    <xf numFmtId="2" fontId="17" fillId="0" borderId="1" xfId="0" applyNumberFormat="1" applyFont="1" applyBorder="1" applyAlignment="1">
      <alignment horizontal="center" vertical="center" wrapText="1"/>
    </xf>
    <xf numFmtId="0" fontId="7" fillId="0" borderId="0" xfId="0" applyFont="1" applyFill="1" applyAlignment="1">
      <alignment vertical="center"/>
    </xf>
    <xf numFmtId="0" fontId="7" fillId="0" borderId="0" xfId="0" applyFont="1" applyFill="1" applyAlignment="1">
      <alignment horizontal="left" vertical="center"/>
    </xf>
    <xf numFmtId="0" fontId="25" fillId="0" borderId="1" xfId="0" applyFont="1" applyFill="1" applyBorder="1" applyAlignment="1">
      <alignment horizontal="center" vertical="center"/>
    </xf>
    <xf numFmtId="0" fontId="17" fillId="0" borderId="1" xfId="0" applyFont="1" applyBorder="1" applyAlignment="1">
      <alignment horizontal="center" vertical="center" wrapText="1"/>
    </xf>
    <xf numFmtId="4" fontId="17"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7" fillId="0" borderId="0" xfId="0" applyFont="1" applyAlignment="1">
      <alignment vertical="center"/>
    </xf>
    <xf numFmtId="0" fontId="0" fillId="0" borderId="0" xfId="0" applyAlignment="1"/>
    <xf numFmtId="0" fontId="0" fillId="0" borderId="0" xfId="0" applyAlignment="1"/>
    <xf numFmtId="0" fontId="19" fillId="0" borderId="0" xfId="0" applyFont="1"/>
    <xf numFmtId="0" fontId="0" fillId="0" borderId="0" xfId="0" applyAlignment="1"/>
    <xf numFmtId="164" fontId="17" fillId="0" borderId="2" xfId="0" applyNumberFormat="1" applyFont="1" applyBorder="1" applyAlignment="1">
      <alignment horizontal="center"/>
    </xf>
    <xf numFmtId="164" fontId="17" fillId="0" borderId="11" xfId="0" applyNumberFormat="1" applyFont="1" applyFill="1" applyBorder="1" applyAlignment="1">
      <alignment horizontal="center"/>
    </xf>
    <xf numFmtId="0" fontId="29" fillId="0" borderId="1" xfId="0" applyFont="1" applyFill="1" applyBorder="1" applyAlignment="1">
      <alignment horizontal="center"/>
    </xf>
    <xf numFmtId="0" fontId="0" fillId="0" borderId="0" xfId="0" applyAlignment="1"/>
    <xf numFmtId="0" fontId="0" fillId="0" borderId="0" xfId="0" applyAlignment="1"/>
    <xf numFmtId="0" fontId="22" fillId="0" borderId="1" xfId="0" applyFont="1" applyBorder="1" applyAlignment="1">
      <alignment horizontal="center" vertical="center"/>
    </xf>
    <xf numFmtId="0" fontId="30" fillId="0" borderId="0" xfId="0" applyFont="1" applyAlignment="1"/>
    <xf numFmtId="0" fontId="30" fillId="0" borderId="0" xfId="0" applyFont="1"/>
    <xf numFmtId="0" fontId="0" fillId="0" borderId="0" xfId="0" applyAlignment="1"/>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4" fontId="17" fillId="0" borderId="0" xfId="0" applyNumberFormat="1" applyFont="1" applyFill="1" applyBorder="1" applyAlignment="1">
      <alignment horizontal="center" vertical="center"/>
    </xf>
    <xf numFmtId="2" fontId="17" fillId="0" borderId="0" xfId="0" applyNumberFormat="1" applyFont="1" applyFill="1" applyBorder="1" applyAlignment="1">
      <alignment horizontal="center" vertical="center"/>
    </xf>
    <xf numFmtId="164" fontId="2" fillId="0" borderId="2" xfId="0" applyNumberFormat="1" applyFont="1" applyFill="1" applyBorder="1" applyAlignment="1">
      <alignment horizontal="center"/>
    </xf>
    <xf numFmtId="0" fontId="12" fillId="0" borderId="0" xfId="1" applyFont="1" applyBorder="1" applyAlignment="1">
      <alignment vertical="center" wrapText="1"/>
    </xf>
    <xf numFmtId="0" fontId="23" fillId="0" borderId="1" xfId="0" applyFont="1" applyBorder="1" applyAlignment="1">
      <alignment vertical="center"/>
    </xf>
    <xf numFmtId="0" fontId="22" fillId="0" borderId="1" xfId="0" applyFont="1" applyBorder="1" applyAlignment="1">
      <alignment vertical="center"/>
    </xf>
    <xf numFmtId="0" fontId="22" fillId="0" borderId="2" xfId="0" applyFont="1" applyBorder="1" applyAlignment="1">
      <alignment vertical="center"/>
    </xf>
    <xf numFmtId="0" fontId="1" fillId="0" borderId="1" xfId="0" applyFont="1" applyBorder="1" applyAlignment="1"/>
    <xf numFmtId="0" fontId="2" fillId="0" borderId="1" xfId="0" applyFont="1" applyFill="1" applyBorder="1" applyAlignment="1"/>
    <xf numFmtId="0" fontId="17" fillId="0" borderId="1" xfId="0" applyFont="1" applyFill="1" applyBorder="1" applyAlignment="1"/>
    <xf numFmtId="0" fontId="17" fillId="0" borderId="1" xfId="0" applyFont="1" applyBorder="1" applyAlignment="1"/>
    <xf numFmtId="0" fontId="17" fillId="0" borderId="1" xfId="0" applyFont="1" applyFill="1" applyBorder="1" applyAlignment="1">
      <alignment vertical="center"/>
    </xf>
    <xf numFmtId="0" fontId="2" fillId="0" borderId="1" xfId="0" applyFont="1" applyFill="1" applyBorder="1" applyAlignment="1">
      <alignment vertical="center"/>
    </xf>
    <xf numFmtId="0" fontId="2" fillId="0" borderId="1" xfId="0" applyFont="1" applyBorder="1" applyAlignment="1"/>
    <xf numFmtId="0" fontId="17" fillId="0" borderId="1" xfId="0" applyFont="1" applyBorder="1" applyAlignment="1">
      <alignment vertical="center"/>
    </xf>
    <xf numFmtId="0" fontId="17" fillId="2" borderId="1" xfId="0" applyFont="1" applyFill="1" applyBorder="1" applyAlignment="1"/>
    <xf numFmtId="0" fontId="17" fillId="2" borderId="2" xfId="0" applyFont="1" applyFill="1" applyBorder="1" applyAlignment="1"/>
    <xf numFmtId="0" fontId="17" fillId="0" borderId="0" xfId="0" applyFont="1" applyFill="1" applyBorder="1" applyAlignment="1"/>
    <xf numFmtId="0" fontId="17" fillId="0" borderId="12" xfId="0" applyFont="1" applyFill="1" applyBorder="1" applyAlignment="1"/>
    <xf numFmtId="0" fontId="17" fillId="0" borderId="5" xfId="0" applyFont="1" applyBorder="1" applyAlignment="1">
      <alignment vertical="center"/>
    </xf>
    <xf numFmtId="0" fontId="17" fillId="4" borderId="1" xfId="0" applyFont="1" applyFill="1" applyBorder="1" applyAlignment="1">
      <alignment vertical="center"/>
    </xf>
    <xf numFmtId="0" fontId="2" fillId="2" borderId="1" xfId="0" applyFont="1" applyFill="1" applyBorder="1" applyAlignment="1"/>
    <xf numFmtId="0" fontId="17" fillId="0" borderId="1" xfId="0" applyFont="1" applyFill="1" applyBorder="1" applyAlignment="1">
      <alignment vertical="center" wrapText="1"/>
    </xf>
    <xf numFmtId="0" fontId="17" fillId="0" borderId="2" xfId="0" applyFont="1" applyFill="1" applyBorder="1" applyAlignment="1"/>
    <xf numFmtId="0" fontId="5" fillId="2" borderId="0" xfId="0" applyFont="1" applyFill="1" applyAlignment="1"/>
    <xf numFmtId="0" fontId="10" fillId="0" borderId="0" xfId="0" applyFont="1" applyAlignment="1"/>
    <xf numFmtId="0" fontId="17" fillId="0" borderId="2" xfId="0" applyFont="1" applyBorder="1" applyAlignment="1"/>
    <xf numFmtId="0" fontId="17" fillId="0" borderId="5" xfId="0" applyFont="1" applyFill="1" applyBorder="1" applyAlignment="1"/>
    <xf numFmtId="0" fontId="17" fillId="0" borderId="1" xfId="0" applyFont="1" applyBorder="1" applyAlignment="1">
      <alignment vertical="center" wrapText="1"/>
    </xf>
    <xf numFmtId="0" fontId="0" fillId="0" borderId="0" xfId="0" applyAlignment="1"/>
    <xf numFmtId="0" fontId="17" fillId="0" borderId="6" xfId="0" applyFont="1" applyBorder="1" applyAlignment="1">
      <alignment vertical="center" wrapText="1"/>
    </xf>
    <xf numFmtId="0" fontId="0" fillId="0" borderId="0" xfId="0" applyAlignment="1"/>
    <xf numFmtId="0" fontId="0" fillId="0" borderId="0" xfId="0" applyAlignment="1"/>
    <xf numFmtId="0" fontId="0" fillId="0" borderId="0" xfId="0" applyAlignment="1"/>
    <xf numFmtId="0" fontId="2" fillId="0" borderId="0" xfId="0" applyFont="1" applyAlignment="1"/>
    <xf numFmtId="0" fontId="4" fillId="5" borderId="1" xfId="0" applyFont="1" applyFill="1" applyBorder="1" applyAlignment="1">
      <alignment horizontal="center"/>
    </xf>
    <xf numFmtId="0" fontId="12" fillId="0" borderId="0" xfId="1" applyFont="1" applyBorder="1" applyAlignment="1">
      <alignment horizontal="center" vertical="center" wrapText="1"/>
    </xf>
    <xf numFmtId="0" fontId="0" fillId="0" borderId="0" xfId="0" applyAlignment="1">
      <alignment horizontal="center" vertical="center" wrapText="1"/>
    </xf>
    <xf numFmtId="0" fontId="20" fillId="2" borderId="0" xfId="0" applyFont="1" applyFill="1" applyAlignment="1">
      <alignment horizontal="center" vertical="center" wrapText="1"/>
    </xf>
    <xf numFmtId="0" fontId="4" fillId="5" borderId="0" xfId="0" applyFont="1" applyFill="1" applyBorder="1" applyAlignment="1">
      <alignment horizontal="center" vertical="center"/>
    </xf>
    <xf numFmtId="0" fontId="17" fillId="5" borderId="0" xfId="0" applyFont="1" applyFill="1" applyBorder="1" applyAlignment="1">
      <alignment horizontal="center" vertical="center"/>
    </xf>
    <xf numFmtId="0" fontId="22" fillId="0" borderId="1" xfId="0" applyFont="1" applyBorder="1" applyAlignment="1">
      <alignment horizontal="center" vertical="center"/>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0" fontId="20" fillId="2" borderId="0" xfId="0" applyFont="1" applyFill="1" applyAlignment="1">
      <alignment horizontal="center" vertical="center"/>
    </xf>
    <xf numFmtId="0" fontId="11" fillId="0" borderId="0" xfId="1" applyFont="1" applyAlignment="1">
      <alignment vertical="center"/>
    </xf>
    <xf numFmtId="0" fontId="7" fillId="0" borderId="0" xfId="1" applyFont="1" applyAlignment="1">
      <alignment vertical="center"/>
    </xf>
    <xf numFmtId="0" fontId="0" fillId="0" borderId="0" xfId="0" applyAlignment="1"/>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5" borderId="7" xfId="0" applyFont="1" applyFill="1" applyBorder="1" applyAlignment="1">
      <alignment horizontal="center"/>
    </xf>
    <xf numFmtId="0" fontId="13" fillId="3" borderId="2" xfId="0" applyFont="1" applyFill="1" applyBorder="1" applyAlignment="1">
      <alignment horizontal="center" vertical="center" textRotation="180" wrapText="1"/>
    </xf>
    <xf numFmtId="0" fontId="13" fillId="3" borderId="3" xfId="0" applyFont="1" applyFill="1" applyBorder="1" applyAlignment="1">
      <alignment horizontal="center" vertical="center" textRotation="180" wrapText="1"/>
    </xf>
    <xf numFmtId="0" fontId="13" fillId="3" borderId="9" xfId="0" applyFont="1" applyFill="1" applyBorder="1" applyAlignment="1">
      <alignment horizontal="center" vertical="center" textRotation="180" wrapText="1"/>
    </xf>
    <xf numFmtId="0" fontId="13" fillId="3" borderId="4" xfId="0" applyFont="1" applyFill="1" applyBorder="1" applyAlignment="1">
      <alignment horizontal="center" vertical="center" textRotation="180" wrapText="1"/>
    </xf>
    <xf numFmtId="0" fontId="15" fillId="3" borderId="2" xfId="0" applyFont="1" applyFill="1" applyBorder="1" applyAlignment="1">
      <alignment horizontal="center" vertical="center" textRotation="180" wrapText="1"/>
    </xf>
    <xf numFmtId="0" fontId="14" fillId="0" borderId="3" xfId="0" applyFont="1" applyBorder="1" applyAlignment="1">
      <alignment horizontal="center" textRotation="180" wrapText="1"/>
    </xf>
    <xf numFmtId="0" fontId="14" fillId="0" borderId="4" xfId="0" applyFont="1" applyBorder="1" applyAlignment="1">
      <alignment horizontal="center" textRotation="180" wrapText="1"/>
    </xf>
    <xf numFmtId="0" fontId="4" fillId="5" borderId="10" xfId="0" applyFont="1" applyFill="1" applyBorder="1" applyAlignment="1">
      <alignment horizontal="center"/>
    </xf>
    <xf numFmtId="0" fontId="17" fillId="5" borderId="10" xfId="0" applyFont="1" applyFill="1" applyBorder="1" applyAlignment="1">
      <alignment horizontal="center"/>
    </xf>
    <xf numFmtId="0" fontId="20" fillId="2" borderId="0" xfId="0" applyFont="1" applyFill="1" applyBorder="1" applyAlignment="1">
      <alignment horizontal="center" vertical="center" wrapText="1"/>
    </xf>
    <xf numFmtId="0" fontId="23" fillId="0" borderId="1" xfId="0" applyFont="1" applyBorder="1" applyAlignment="1">
      <alignment horizontal="center" vertical="center"/>
    </xf>
    <xf numFmtId="0" fontId="22" fillId="0" borderId="2" xfId="0" applyFont="1" applyBorder="1" applyAlignment="1">
      <alignment horizontal="center" vertical="center"/>
    </xf>
    <xf numFmtId="0" fontId="0" fillId="0" borderId="1" xfId="0"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Light16"/>
  <colors>
    <mruColors>
      <color rgb="FF374568"/>
      <color rgb="FF9FC635"/>
      <color rgb="FF5C8827"/>
      <color rgb="FF5A8826"/>
      <color rgb="FFFD7507"/>
      <color rgb="FF9933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258102</xdr:colOff>
      <xdr:row>0</xdr:row>
      <xdr:rowOff>190501</xdr:rowOff>
    </xdr:from>
    <xdr:to>
      <xdr:col>1</xdr:col>
      <xdr:colOff>1905000</xdr:colOff>
      <xdr:row>1</xdr:row>
      <xdr:rowOff>80355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8102" y="190501"/>
          <a:ext cx="2256498" cy="870929"/>
        </a:xfrm>
        <a:prstGeom prst="rect">
          <a:avLst/>
        </a:prstGeom>
      </xdr:spPr>
    </xdr:pic>
    <xdr:clientData/>
  </xdr:twoCellAnchor>
  <xdr:twoCellAnchor>
    <xdr:from>
      <xdr:col>1</xdr:col>
      <xdr:colOff>3676648</xdr:colOff>
      <xdr:row>0</xdr:row>
      <xdr:rowOff>152400</xdr:rowOff>
    </xdr:from>
    <xdr:to>
      <xdr:col>4</xdr:col>
      <xdr:colOff>276225</xdr:colOff>
      <xdr:row>1</xdr:row>
      <xdr:rowOff>571500</xdr:rowOff>
    </xdr:to>
    <xdr:sp macro="" textlink="">
      <xdr:nvSpPr>
        <xdr:cNvPr id="4" name="TextBox 3"/>
        <xdr:cNvSpPr txBox="1"/>
      </xdr:nvSpPr>
      <xdr:spPr>
        <a:xfrm>
          <a:off x="4281766" y="152400"/>
          <a:ext cx="2168900" cy="14052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0" baseline="0">
              <a:solidFill>
                <a:srgbClr val="9FC635"/>
              </a:solidFill>
              <a:latin typeface="Arial" pitchFamily="34" charset="0"/>
              <a:cs typeface="Arial" pitchFamily="34" charset="0"/>
            </a:rPr>
            <a:t>FRESH PRODUCE PRICES</a:t>
          </a:r>
        </a:p>
        <a:p>
          <a:pPr algn="ctr"/>
          <a:r>
            <a:rPr lang="en-GB" sz="1600" baseline="0">
              <a:solidFill>
                <a:srgbClr val="374568"/>
              </a:solidFill>
              <a:latin typeface="Arial" pitchFamily="34" charset="0"/>
              <a:cs typeface="Arial" pitchFamily="34" charset="0"/>
            </a:rPr>
            <a:t>03.10.16</a:t>
          </a:r>
          <a:endParaRPr lang="en-GB" sz="1600">
            <a:solidFill>
              <a:srgbClr val="374568"/>
            </a:solidFill>
            <a:latin typeface="Arial" pitchFamily="34" charset="0"/>
            <a:cs typeface="Arial" pitchFamily="34" charset="0"/>
          </a:endParaRPr>
        </a:p>
      </xdr:txBody>
    </xdr:sp>
    <xdr:clientData/>
  </xdr:twoCellAnchor>
  <xdr:twoCellAnchor>
    <xdr:from>
      <xdr:col>5</xdr:col>
      <xdr:colOff>1000125</xdr:colOff>
      <xdr:row>0</xdr:row>
      <xdr:rowOff>466726</xdr:rowOff>
    </xdr:from>
    <xdr:to>
      <xdr:col>8</xdr:col>
      <xdr:colOff>285750</xdr:colOff>
      <xdr:row>0</xdr:row>
      <xdr:rowOff>781051</xdr:rowOff>
    </xdr:to>
    <xdr:sp macro="" textlink="">
      <xdr:nvSpPr>
        <xdr:cNvPr id="5" name="TextBox 4"/>
        <xdr:cNvSpPr txBox="1"/>
      </xdr:nvSpPr>
      <xdr:spPr>
        <a:xfrm>
          <a:off x="8401050" y="466726"/>
          <a:ext cx="190500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baseline="0">
              <a:solidFill>
                <a:srgbClr val="374568"/>
              </a:solidFill>
              <a:latin typeface="Arial" pitchFamily="34" charset="0"/>
              <a:cs typeface="Arial" pitchFamily="34" charset="0"/>
            </a:rPr>
            <a:t>01205 312700</a:t>
          </a:r>
          <a:endParaRPr lang="en-GB" sz="1400">
            <a:solidFill>
              <a:srgbClr val="374568"/>
            </a:solidFill>
            <a:latin typeface="Arial" pitchFamily="34" charset="0"/>
            <a:cs typeface="Arial" pitchFamily="34" charset="0"/>
          </a:endParaRPr>
        </a:p>
      </xdr:txBody>
    </xdr:sp>
    <xdr:clientData/>
  </xdr:twoCellAnchor>
  <xdr:twoCellAnchor>
    <xdr:from>
      <xdr:col>1</xdr:col>
      <xdr:colOff>3129644</xdr:colOff>
      <xdr:row>6</xdr:row>
      <xdr:rowOff>108858</xdr:rowOff>
    </xdr:from>
    <xdr:to>
      <xdr:col>5</xdr:col>
      <xdr:colOff>68036</xdr:colOff>
      <xdr:row>10</xdr:row>
      <xdr:rowOff>176893</xdr:rowOff>
    </xdr:to>
    <xdr:sp macro="" textlink="">
      <xdr:nvSpPr>
        <xdr:cNvPr id="6" name="TextBox 5"/>
        <xdr:cNvSpPr txBox="1"/>
      </xdr:nvSpPr>
      <xdr:spPr>
        <a:xfrm>
          <a:off x="3741965" y="2435679"/>
          <a:ext cx="3728357" cy="884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ct val="150000"/>
            </a:lnSpc>
          </a:pPr>
          <a:r>
            <a:rPr lang="en-GB" sz="1800" b="0" baseline="0">
              <a:solidFill>
                <a:srgbClr val="374568"/>
              </a:solidFill>
              <a:latin typeface="Arial" pitchFamily="34" charset="0"/>
              <a:cs typeface="Arial" pitchFamily="34" charset="0"/>
            </a:rPr>
            <a:t>BEST SELLERS</a:t>
          </a:r>
        </a:p>
        <a:p>
          <a:pPr algn="ctr">
            <a:lnSpc>
              <a:spcPct val="150000"/>
            </a:lnSpc>
          </a:pPr>
          <a:r>
            <a:rPr lang="en-GB" sz="1400" baseline="0">
              <a:solidFill>
                <a:srgbClr val="9FC635"/>
              </a:solidFill>
              <a:latin typeface="Arial" pitchFamily="34" charset="0"/>
              <a:cs typeface="Arial" pitchFamily="34" charset="0"/>
            </a:rPr>
            <a:t>This Week's Key Lines at Keen Prices</a:t>
          </a:r>
          <a:endParaRPr lang="en-GB" sz="1400">
            <a:solidFill>
              <a:srgbClr val="9FC635"/>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389"/>
  <sheetViews>
    <sheetView tabSelected="1" zoomScale="115" zoomScaleNormal="115" zoomScaleSheetLayoutView="85" workbookViewId="0">
      <selection activeCell="B13" sqref="B13:D13"/>
    </sheetView>
  </sheetViews>
  <sheetFormatPr defaultRowHeight="15" x14ac:dyDescent="0.25"/>
  <cols>
    <col min="1" max="1" width="9.140625" style="175" customWidth="1"/>
    <col min="2" max="2" width="56.7109375" style="175" customWidth="1"/>
    <col min="3" max="3" width="14.28515625" style="16" customWidth="1"/>
    <col min="4" max="4" width="12" style="4" customWidth="1"/>
    <col min="5" max="5" width="14.85546875" style="18" bestFit="1" customWidth="1"/>
    <col min="6" max="6" width="11.85546875" style="13" customWidth="1"/>
    <col min="7" max="7" width="11.42578125" style="77" bestFit="1" customWidth="1"/>
    <col min="8" max="8" width="18.140625" style="6" customWidth="1"/>
    <col min="9" max="9" width="14.85546875" style="7" bestFit="1" customWidth="1"/>
    <col min="10" max="10" width="5.5703125" style="20" hidden="1" customWidth="1"/>
    <col min="11" max="11" width="2" style="2" hidden="1" customWidth="1"/>
    <col min="12" max="14" width="9.140625" style="2"/>
    <col min="15" max="15" width="0" style="2" hidden="1" customWidth="1"/>
    <col min="16" max="16384" width="9.140625" style="2"/>
  </cols>
  <sheetData>
    <row r="1" spans="1:15" ht="77.25" customHeight="1" x14ac:dyDescent="0.25">
      <c r="A1" s="196"/>
      <c r="B1" s="197"/>
      <c r="C1" s="197"/>
      <c r="D1" s="198"/>
      <c r="E1" s="198"/>
      <c r="F1" s="198"/>
      <c r="G1" s="198"/>
      <c r="H1" s="198"/>
      <c r="I1" s="198"/>
    </row>
    <row r="2" spans="1:15" ht="33.75" customHeight="1" x14ac:dyDescent="0.25">
      <c r="A2" s="197"/>
      <c r="B2" s="197"/>
      <c r="C2" s="197"/>
      <c r="D2" s="198"/>
      <c r="E2" s="198"/>
      <c r="F2" s="198"/>
      <c r="G2" s="198"/>
      <c r="H2" s="198"/>
      <c r="I2" s="198"/>
    </row>
    <row r="3" spans="1:15" ht="33" customHeight="1" x14ac:dyDescent="0.25">
      <c r="A3" s="186" t="s">
        <v>371</v>
      </c>
      <c r="B3" s="186"/>
      <c r="C3" s="186"/>
      <c r="D3" s="186"/>
      <c r="E3" s="186"/>
      <c r="F3" s="186"/>
      <c r="G3" s="186"/>
      <c r="H3" s="186"/>
      <c r="I3" s="186"/>
    </row>
    <row r="4" spans="1:15" ht="15.75" customHeight="1" x14ac:dyDescent="0.25">
      <c r="A4" s="186" t="s">
        <v>503</v>
      </c>
      <c r="B4" s="186"/>
      <c r="C4" s="186"/>
      <c r="D4" s="186"/>
      <c r="E4" s="186"/>
      <c r="F4" s="186"/>
      <c r="G4" s="186"/>
      <c r="H4" s="186"/>
      <c r="I4" s="186"/>
    </row>
    <row r="5" spans="1:15" ht="15.75" customHeight="1" x14ac:dyDescent="0.25">
      <c r="A5" s="186" t="s">
        <v>422</v>
      </c>
      <c r="B5" s="186"/>
      <c r="C5" s="186"/>
      <c r="D5" s="186"/>
      <c r="E5" s="186"/>
      <c r="F5" s="186"/>
      <c r="G5" s="186"/>
      <c r="H5" s="186"/>
      <c r="I5" s="186"/>
    </row>
    <row r="6" spans="1:15" ht="15.75" customHeight="1" x14ac:dyDescent="0.25">
      <c r="A6" s="153"/>
      <c r="B6" s="153"/>
      <c r="C6" s="57"/>
      <c r="D6" s="100"/>
      <c r="E6" s="100"/>
      <c r="F6" s="100"/>
      <c r="G6" s="66"/>
      <c r="H6" s="29"/>
      <c r="I6" s="29"/>
    </row>
    <row r="7" spans="1:15" ht="15.75" customHeight="1" x14ac:dyDescent="0.25">
      <c r="A7" s="186"/>
      <c r="B7" s="187"/>
      <c r="C7" s="187"/>
      <c r="D7" s="187"/>
      <c r="E7" s="187"/>
      <c r="F7" s="187"/>
      <c r="G7" s="187"/>
      <c r="H7" s="187"/>
      <c r="I7" s="187"/>
    </row>
    <row r="8" spans="1:15" ht="15.75" customHeight="1" x14ac:dyDescent="0.25">
      <c r="A8" s="187"/>
      <c r="B8" s="187"/>
      <c r="C8" s="187"/>
      <c r="D8" s="187"/>
      <c r="E8" s="187"/>
      <c r="F8" s="187"/>
      <c r="G8" s="187"/>
      <c r="H8" s="187"/>
      <c r="I8" s="187"/>
    </row>
    <row r="9" spans="1:15" ht="15.75" customHeight="1" x14ac:dyDescent="0.25">
      <c r="A9" s="187"/>
      <c r="B9" s="187"/>
      <c r="C9" s="187"/>
      <c r="D9" s="187"/>
      <c r="E9" s="187"/>
      <c r="F9" s="187"/>
      <c r="G9" s="187"/>
      <c r="H9" s="187"/>
      <c r="I9" s="187"/>
    </row>
    <row r="10" spans="1:15" ht="15.75" customHeight="1" x14ac:dyDescent="0.25">
      <c r="A10" s="187"/>
      <c r="B10" s="187"/>
      <c r="C10" s="187"/>
      <c r="D10" s="187"/>
      <c r="E10" s="187"/>
      <c r="F10" s="187"/>
      <c r="G10" s="187"/>
      <c r="H10" s="187"/>
      <c r="I10" s="187"/>
    </row>
    <row r="11" spans="1:15" ht="15.75" customHeight="1" x14ac:dyDescent="0.25">
      <c r="A11" s="187"/>
      <c r="B11" s="187"/>
      <c r="C11" s="187"/>
      <c r="D11" s="187"/>
      <c r="E11" s="187"/>
      <c r="F11" s="187"/>
      <c r="G11" s="187"/>
      <c r="H11" s="187"/>
      <c r="I11" s="187"/>
    </row>
    <row r="12" spans="1:15" ht="15.75" customHeight="1" x14ac:dyDescent="0.25">
      <c r="A12" s="153"/>
      <c r="B12" s="153"/>
      <c r="C12" s="57"/>
      <c r="D12" s="100"/>
      <c r="E12" s="100"/>
      <c r="F12" s="100"/>
      <c r="G12" s="66"/>
      <c r="H12" s="29"/>
      <c r="I12" s="29"/>
    </row>
    <row r="13" spans="1:15" s="60" customFormat="1" ht="35.25" customHeight="1" x14ac:dyDescent="0.25">
      <c r="A13" s="154" t="s">
        <v>240</v>
      </c>
      <c r="B13" s="212" t="s">
        <v>241</v>
      </c>
      <c r="C13" s="212"/>
      <c r="D13" s="212"/>
      <c r="E13" s="78" t="s">
        <v>251</v>
      </c>
      <c r="F13" s="78" t="s">
        <v>242</v>
      </c>
      <c r="G13" s="79" t="s">
        <v>486</v>
      </c>
      <c r="H13" s="80" t="s">
        <v>252</v>
      </c>
      <c r="I13" s="81" t="s">
        <v>260</v>
      </c>
    </row>
    <row r="14" spans="1:15" s="60" customFormat="1" ht="24.95" customHeight="1" x14ac:dyDescent="0.25">
      <c r="A14" s="155" t="s">
        <v>565</v>
      </c>
      <c r="B14" s="191" t="s">
        <v>31</v>
      </c>
      <c r="C14" s="191"/>
      <c r="D14" s="191"/>
      <c r="E14" s="99" t="str">
        <f t="shared" ref="E14:E52" si="0">VLOOKUP(A14,$A$55:$I$548,3,FALSE)</f>
        <v>Single (335g)</v>
      </c>
      <c r="F14" s="101">
        <f t="shared" ref="F14:F52" si="1">VLOOKUP(A14,$A$55:$I$548,4,FALSE)</f>
        <v>24</v>
      </c>
      <c r="G14" s="102">
        <f>VLOOKUP(A14,$A$55:$I$548,5,FALSE)</f>
        <v>0.83000000000000007</v>
      </c>
      <c r="H14" s="102">
        <f t="shared" ref="H14:H52" si="2">VLOOKUP(A14,$A$55:$I$548,6,FALSE)</f>
        <v>19.920000000000002</v>
      </c>
      <c r="I14" s="102"/>
    </row>
    <row r="15" spans="1:15" s="60" customFormat="1" ht="24.95" customHeight="1" x14ac:dyDescent="0.25">
      <c r="A15" s="155" t="s">
        <v>556</v>
      </c>
      <c r="B15" s="191" t="s">
        <v>31</v>
      </c>
      <c r="C15" s="191"/>
      <c r="D15" s="191"/>
      <c r="E15" s="104" t="str">
        <f t="shared" si="0"/>
        <v>4.5kg</v>
      </c>
      <c r="F15" s="104">
        <f t="shared" si="1"/>
        <v>1</v>
      </c>
      <c r="G15" s="102"/>
      <c r="H15" s="102">
        <f t="shared" si="2"/>
        <v>5.81</v>
      </c>
      <c r="I15" s="102">
        <f>VLOOKUP(A15,$A$55:$I$548,7,FALSE)</f>
        <v>1.2911111111111111</v>
      </c>
      <c r="O15" s="60">
        <v>6</v>
      </c>
    </row>
    <row r="16" spans="1:15" s="60" customFormat="1" ht="24.95" customHeight="1" x14ac:dyDescent="0.25">
      <c r="A16" s="155" t="s">
        <v>572</v>
      </c>
      <c r="B16" s="191" t="s">
        <v>458</v>
      </c>
      <c r="C16" s="191"/>
      <c r="D16" s="191"/>
      <c r="E16" s="104" t="str">
        <f t="shared" si="0"/>
        <v>1kg</v>
      </c>
      <c r="F16" s="104">
        <f t="shared" si="1"/>
        <v>12</v>
      </c>
      <c r="G16" s="102">
        <f>VLOOKUP(A16,$A$55:$I$548,5,FALSE)</f>
        <v>0</v>
      </c>
      <c r="H16" s="102">
        <f t="shared" si="2"/>
        <v>6.96</v>
      </c>
      <c r="I16" s="102">
        <f>VLOOKUP(A16,$A$55:$I$548,7,FALSE)</f>
        <v>0.57999999999999996</v>
      </c>
      <c r="O16" s="60">
        <v>12</v>
      </c>
    </row>
    <row r="17" spans="1:15" s="60" customFormat="1" ht="24.95" customHeight="1" x14ac:dyDescent="0.25">
      <c r="A17" s="155" t="s">
        <v>280</v>
      </c>
      <c r="B17" s="191" t="s">
        <v>458</v>
      </c>
      <c r="C17" s="191"/>
      <c r="D17" s="191"/>
      <c r="E17" s="104" t="str">
        <f t="shared" si="0"/>
        <v>10kg</v>
      </c>
      <c r="F17" s="104">
        <f t="shared" si="1"/>
        <v>1</v>
      </c>
      <c r="G17" s="102"/>
      <c r="H17" s="102">
        <f t="shared" si="2"/>
        <v>5</v>
      </c>
      <c r="I17" s="102">
        <f>VLOOKUP(A17,$A$55:$I$548,7,FALSE)</f>
        <v>0.5</v>
      </c>
      <c r="O17" s="60">
        <v>10</v>
      </c>
    </row>
    <row r="18" spans="1:15" s="60" customFormat="1" ht="24.95" customHeight="1" x14ac:dyDescent="0.25">
      <c r="A18" s="155" t="s">
        <v>344</v>
      </c>
      <c r="B18" s="191" t="s">
        <v>53</v>
      </c>
      <c r="C18" s="191"/>
      <c r="D18" s="191"/>
      <c r="E18" s="104" t="str">
        <f t="shared" si="0"/>
        <v>Single</v>
      </c>
      <c r="F18" s="104">
        <f t="shared" si="1"/>
        <v>12</v>
      </c>
      <c r="G18" s="102">
        <f>VLOOKUP(A18,$A$55:$I$548,5,FALSE)</f>
        <v>0.79</v>
      </c>
      <c r="H18" s="102">
        <f t="shared" si="2"/>
        <v>9.48</v>
      </c>
      <c r="I18" s="102"/>
    </row>
    <row r="19" spans="1:15" s="60" customFormat="1" ht="24.95" customHeight="1" x14ac:dyDescent="0.25">
      <c r="A19" s="155" t="s">
        <v>285</v>
      </c>
      <c r="B19" s="191" t="s">
        <v>554</v>
      </c>
      <c r="C19" s="191"/>
      <c r="D19" s="191"/>
      <c r="E19" s="104" t="str">
        <f t="shared" si="0"/>
        <v>Single</v>
      </c>
      <c r="F19" s="104">
        <f t="shared" si="1"/>
        <v>12</v>
      </c>
      <c r="G19" s="102">
        <f>VLOOKUP(A19,$A$55:$I$548,5,FALSE)</f>
        <v>0.68</v>
      </c>
      <c r="H19" s="102">
        <f t="shared" si="2"/>
        <v>8.16</v>
      </c>
      <c r="I19" s="102"/>
    </row>
    <row r="20" spans="1:15" s="60" customFormat="1" ht="24.95" customHeight="1" x14ac:dyDescent="0.25">
      <c r="A20" s="155" t="s">
        <v>666</v>
      </c>
      <c r="B20" s="191" t="s">
        <v>255</v>
      </c>
      <c r="C20" s="191"/>
      <c r="D20" s="191"/>
      <c r="E20" s="144" t="str">
        <f t="shared" si="0"/>
        <v>Single</v>
      </c>
      <c r="F20" s="144">
        <f t="shared" si="1"/>
        <v>150</v>
      </c>
      <c r="G20" s="102">
        <f>VLOOKUP(A20,$A$55:$I$548,5,FALSE)</f>
        <v>0.26</v>
      </c>
      <c r="H20" s="102">
        <f t="shared" si="2"/>
        <v>39</v>
      </c>
      <c r="I20" s="102"/>
    </row>
    <row r="21" spans="1:15" s="60" customFormat="1" ht="24.95" customHeight="1" x14ac:dyDescent="0.25">
      <c r="A21" s="155" t="s">
        <v>708</v>
      </c>
      <c r="B21" s="191" t="s">
        <v>256</v>
      </c>
      <c r="C21" s="191"/>
      <c r="D21" s="191"/>
      <c r="E21" s="104" t="str">
        <f t="shared" si="0"/>
        <v>Single</v>
      </c>
      <c r="F21" s="104">
        <f t="shared" si="1"/>
        <v>54</v>
      </c>
      <c r="G21" s="102">
        <f>VLOOKUP(A21,$A$55:$I$548,5,FALSE)</f>
        <v>0.28999999999999998</v>
      </c>
      <c r="H21" s="102">
        <f t="shared" si="2"/>
        <v>15.66</v>
      </c>
      <c r="I21" s="102"/>
    </row>
    <row r="22" spans="1:15" s="60" customFormat="1" ht="24.95" customHeight="1" x14ac:dyDescent="0.25">
      <c r="A22" s="155" t="s">
        <v>100</v>
      </c>
      <c r="B22" s="191" t="s">
        <v>468</v>
      </c>
      <c r="C22" s="191"/>
      <c r="D22" s="191"/>
      <c r="E22" s="104" t="str">
        <f t="shared" si="0"/>
        <v>2.27kg</v>
      </c>
      <c r="F22" s="104">
        <f t="shared" si="1"/>
        <v>1</v>
      </c>
      <c r="G22" s="102"/>
      <c r="H22" s="102">
        <f t="shared" si="2"/>
        <v>4.99</v>
      </c>
      <c r="I22" s="102">
        <f t="shared" ref="I22:I27" si="3">VLOOKUP(A22,$A$55:$I$548,7,FALSE)</f>
        <v>2.1982378854625551</v>
      </c>
      <c r="O22" s="60">
        <v>2.27</v>
      </c>
    </row>
    <row r="23" spans="1:15" s="60" customFormat="1" ht="24.95" customHeight="1" x14ac:dyDescent="0.25">
      <c r="A23" s="155" t="s">
        <v>103</v>
      </c>
      <c r="B23" s="191" t="s">
        <v>469</v>
      </c>
      <c r="C23" s="191"/>
      <c r="D23" s="191"/>
      <c r="E23" s="104" t="str">
        <f t="shared" si="0"/>
        <v>2.27kg</v>
      </c>
      <c r="F23" s="104">
        <f t="shared" si="1"/>
        <v>1</v>
      </c>
      <c r="G23" s="102"/>
      <c r="H23" s="102">
        <f t="shared" si="2"/>
        <v>5.39</v>
      </c>
      <c r="I23" s="102">
        <f t="shared" si="3"/>
        <v>2.3744493392070485</v>
      </c>
      <c r="O23" s="60">
        <v>2.27</v>
      </c>
    </row>
    <row r="24" spans="1:15" s="60" customFormat="1" ht="24.95" customHeight="1" x14ac:dyDescent="0.25">
      <c r="A24" s="155" t="s">
        <v>106</v>
      </c>
      <c r="B24" s="191" t="s">
        <v>470</v>
      </c>
      <c r="C24" s="191"/>
      <c r="D24" s="191"/>
      <c r="E24" s="104" t="str">
        <f t="shared" si="0"/>
        <v>1.82kg</v>
      </c>
      <c r="F24" s="104">
        <f t="shared" si="1"/>
        <v>1</v>
      </c>
      <c r="G24" s="102"/>
      <c r="H24" s="102">
        <f t="shared" si="2"/>
        <v>4.8600000000000003</v>
      </c>
      <c r="I24" s="102">
        <f t="shared" si="3"/>
        <v>2.6703296703296706</v>
      </c>
      <c r="O24" s="60">
        <v>1.82</v>
      </c>
    </row>
    <row r="25" spans="1:15" s="60" customFormat="1" ht="24.95" customHeight="1" x14ac:dyDescent="0.25">
      <c r="A25" s="155" t="s">
        <v>286</v>
      </c>
      <c r="B25" s="191" t="s">
        <v>464</v>
      </c>
      <c r="C25" s="191"/>
      <c r="D25" s="191"/>
      <c r="E25" s="104" t="str">
        <f t="shared" si="0"/>
        <v>1kg</v>
      </c>
      <c r="F25" s="104">
        <f t="shared" si="1"/>
        <v>20</v>
      </c>
      <c r="G25" s="102">
        <f>VLOOKUP(A25,$A$55:$I$548,5,FALSE)</f>
        <v>0</v>
      </c>
      <c r="H25" s="102">
        <f t="shared" si="2"/>
        <v>11.52</v>
      </c>
      <c r="I25" s="102">
        <f t="shared" si="3"/>
        <v>0.57599999999999996</v>
      </c>
      <c r="O25" s="60">
        <v>20</v>
      </c>
    </row>
    <row r="26" spans="1:15" s="60" customFormat="1" ht="24.95" customHeight="1" x14ac:dyDescent="0.25">
      <c r="A26" s="155" t="s">
        <v>282</v>
      </c>
      <c r="B26" s="191" t="s">
        <v>464</v>
      </c>
      <c r="C26" s="191"/>
      <c r="D26" s="191"/>
      <c r="E26" s="104" t="str">
        <f t="shared" si="0"/>
        <v>10kg</v>
      </c>
      <c r="F26" s="104">
        <f t="shared" si="1"/>
        <v>1</v>
      </c>
      <c r="G26" s="102"/>
      <c r="H26" s="102">
        <f t="shared" si="2"/>
        <v>5.5</v>
      </c>
      <c r="I26" s="102">
        <f t="shared" si="3"/>
        <v>0.55000000000000004</v>
      </c>
      <c r="O26" s="60">
        <v>10</v>
      </c>
    </row>
    <row r="27" spans="1:15" s="60" customFormat="1" ht="24.95" customHeight="1" x14ac:dyDescent="0.25">
      <c r="A27" s="155" t="s">
        <v>364</v>
      </c>
      <c r="B27" s="191" t="s">
        <v>466</v>
      </c>
      <c r="C27" s="191"/>
      <c r="D27" s="191"/>
      <c r="E27" s="104" t="str">
        <f t="shared" si="0"/>
        <v>20kg</v>
      </c>
      <c r="F27" s="104">
        <f t="shared" si="1"/>
        <v>1</v>
      </c>
      <c r="G27" s="102"/>
      <c r="H27" s="102">
        <f t="shared" si="2"/>
        <v>8.6</v>
      </c>
      <c r="I27" s="102">
        <f t="shared" si="3"/>
        <v>0.43</v>
      </c>
      <c r="O27" s="60">
        <v>20</v>
      </c>
    </row>
    <row r="28" spans="1:15" s="60" customFormat="1" ht="24.95" customHeight="1" x14ac:dyDescent="0.25">
      <c r="A28" s="155" t="s">
        <v>365</v>
      </c>
      <c r="B28" s="191" t="s">
        <v>466</v>
      </c>
      <c r="C28" s="191"/>
      <c r="D28" s="191"/>
      <c r="E28" s="104" t="str">
        <f t="shared" si="0"/>
        <v>Single</v>
      </c>
      <c r="F28" s="104">
        <f t="shared" si="1"/>
        <v>1</v>
      </c>
      <c r="G28" s="102"/>
      <c r="H28" s="102">
        <f t="shared" si="2"/>
        <v>0.28999999999999998</v>
      </c>
      <c r="I28" s="102"/>
    </row>
    <row r="29" spans="1:15" s="60" customFormat="1" ht="24.95" customHeight="1" x14ac:dyDescent="0.25">
      <c r="A29" s="155" t="s">
        <v>287</v>
      </c>
      <c r="B29" s="191" t="s">
        <v>465</v>
      </c>
      <c r="C29" s="191"/>
      <c r="D29" s="191"/>
      <c r="E29" s="104" t="str">
        <f t="shared" si="0"/>
        <v>1kg</v>
      </c>
      <c r="F29" s="104">
        <f t="shared" si="1"/>
        <v>20</v>
      </c>
      <c r="G29" s="102">
        <f>VLOOKUP(A29,$A$55:$I$548,5,FALSE)</f>
        <v>0</v>
      </c>
      <c r="H29" s="102">
        <f t="shared" si="2"/>
        <v>15</v>
      </c>
      <c r="I29" s="102">
        <f>VLOOKUP(A29,$A$55:$I$548,7,FALSE)</f>
        <v>0.75</v>
      </c>
      <c r="O29" s="60">
        <v>20</v>
      </c>
    </row>
    <row r="30" spans="1:15" s="60" customFormat="1" ht="24.95" customHeight="1" x14ac:dyDescent="0.25">
      <c r="A30" s="155" t="s">
        <v>281</v>
      </c>
      <c r="B30" s="191" t="s">
        <v>465</v>
      </c>
      <c r="C30" s="191"/>
      <c r="D30" s="191"/>
      <c r="E30" s="104" t="str">
        <f t="shared" si="0"/>
        <v>10kg</v>
      </c>
      <c r="F30" s="104">
        <f t="shared" si="1"/>
        <v>1</v>
      </c>
      <c r="G30" s="102"/>
      <c r="H30" s="102">
        <f t="shared" si="2"/>
        <v>8.5</v>
      </c>
      <c r="I30" s="102">
        <f>VLOOKUP(A30,$A$55:$I$548,7,FALSE)</f>
        <v>0.85</v>
      </c>
      <c r="O30" s="60">
        <v>10</v>
      </c>
    </row>
    <row r="31" spans="1:15" s="60" customFormat="1" ht="24.95" customHeight="1" x14ac:dyDescent="0.25">
      <c r="A31" s="155" t="s">
        <v>125</v>
      </c>
      <c r="B31" s="191" t="s">
        <v>471</v>
      </c>
      <c r="C31" s="191"/>
      <c r="D31" s="191"/>
      <c r="E31" s="104" t="str">
        <f t="shared" si="0"/>
        <v>5kg</v>
      </c>
      <c r="F31" s="104">
        <f t="shared" si="1"/>
        <v>1</v>
      </c>
      <c r="G31" s="102"/>
      <c r="H31" s="102">
        <f t="shared" si="2"/>
        <v>11.25</v>
      </c>
      <c r="I31" s="102">
        <f>VLOOKUP(A31,$A$55:$I$548,7,FALSE)</f>
        <v>2.25</v>
      </c>
    </row>
    <row r="32" spans="1:15" s="60" customFormat="1" ht="24.95" customHeight="1" x14ac:dyDescent="0.25">
      <c r="A32" s="155" t="s">
        <v>327</v>
      </c>
      <c r="B32" s="191" t="s">
        <v>471</v>
      </c>
      <c r="C32" s="191"/>
      <c r="D32" s="191"/>
      <c r="E32" s="104" t="str">
        <f t="shared" si="0"/>
        <v>Single</v>
      </c>
      <c r="F32" s="104">
        <f t="shared" si="1"/>
        <v>1</v>
      </c>
      <c r="G32" s="102"/>
      <c r="H32" s="102">
        <f t="shared" si="2"/>
        <v>0.31</v>
      </c>
      <c r="I32" s="102"/>
    </row>
    <row r="33" spans="1:15" s="60" customFormat="1" ht="24.95" customHeight="1" x14ac:dyDescent="0.25">
      <c r="A33" s="155" t="s">
        <v>127</v>
      </c>
      <c r="B33" s="191" t="s">
        <v>459</v>
      </c>
      <c r="C33" s="191"/>
      <c r="D33" s="191"/>
      <c r="E33" s="104" t="str">
        <f t="shared" si="0"/>
        <v>5kg</v>
      </c>
      <c r="F33" s="104">
        <f t="shared" si="1"/>
        <v>1</v>
      </c>
      <c r="G33" s="102"/>
      <c r="H33" s="102">
        <f t="shared" si="2"/>
        <v>21.8</v>
      </c>
      <c r="I33" s="102">
        <f>VLOOKUP(A33,$A$55:$I$548,7,FALSE)</f>
        <v>4.3600000000000003</v>
      </c>
    </row>
    <row r="34" spans="1:15" s="60" customFormat="1" ht="24.95" customHeight="1" x14ac:dyDescent="0.25">
      <c r="A34" s="155" t="s">
        <v>328</v>
      </c>
      <c r="B34" s="191" t="s">
        <v>459</v>
      </c>
      <c r="C34" s="191"/>
      <c r="D34" s="191"/>
      <c r="E34" s="104" t="str">
        <f t="shared" si="0"/>
        <v>Single</v>
      </c>
      <c r="F34" s="104">
        <f t="shared" si="1"/>
        <v>1</v>
      </c>
      <c r="G34" s="102"/>
      <c r="H34" s="102">
        <f t="shared" si="2"/>
        <v>0.96</v>
      </c>
      <c r="I34" s="102"/>
    </row>
    <row r="35" spans="1:15" s="60" customFormat="1" ht="24.95" customHeight="1" x14ac:dyDescent="0.25">
      <c r="A35" s="155" t="s">
        <v>129</v>
      </c>
      <c r="B35" s="191" t="s">
        <v>460</v>
      </c>
      <c r="C35" s="191"/>
      <c r="D35" s="191"/>
      <c r="E35" s="104" t="str">
        <f t="shared" si="0"/>
        <v>5kg</v>
      </c>
      <c r="F35" s="104">
        <f t="shared" si="1"/>
        <v>1</v>
      </c>
      <c r="G35" s="102"/>
      <c r="H35" s="102">
        <f t="shared" si="2"/>
        <v>21.75</v>
      </c>
      <c r="I35" s="102">
        <f>VLOOKUP(A35,$A$55:$I$548,7,FALSE)</f>
        <v>4.3499999999999996</v>
      </c>
    </row>
    <row r="36" spans="1:15" s="60" customFormat="1" ht="24.95" customHeight="1" x14ac:dyDescent="0.25">
      <c r="A36" s="155" t="s">
        <v>329</v>
      </c>
      <c r="B36" s="191" t="s">
        <v>460</v>
      </c>
      <c r="C36" s="191"/>
      <c r="D36" s="191"/>
      <c r="E36" s="104" t="str">
        <f t="shared" si="0"/>
        <v>Single</v>
      </c>
      <c r="F36" s="104">
        <f t="shared" si="1"/>
        <v>1</v>
      </c>
      <c r="G36" s="102"/>
      <c r="H36" s="102">
        <f t="shared" si="2"/>
        <v>0.45</v>
      </c>
      <c r="I36" s="102"/>
    </row>
    <row r="37" spans="1:15" s="60" customFormat="1" ht="24.95" customHeight="1" x14ac:dyDescent="0.25">
      <c r="A37" s="155" t="s">
        <v>131</v>
      </c>
      <c r="B37" s="191" t="s">
        <v>461</v>
      </c>
      <c r="C37" s="191"/>
      <c r="D37" s="191"/>
      <c r="E37" s="104" t="str">
        <f t="shared" si="0"/>
        <v>5kg</v>
      </c>
      <c r="F37" s="104">
        <f t="shared" si="1"/>
        <v>1</v>
      </c>
      <c r="G37" s="102"/>
      <c r="H37" s="102">
        <f t="shared" si="2"/>
        <v>21.5</v>
      </c>
      <c r="I37" s="102">
        <f>VLOOKUP(A37,$A$55:$I$548,7,FALSE)</f>
        <v>4.3</v>
      </c>
    </row>
    <row r="38" spans="1:15" s="60" customFormat="1" ht="24.95" customHeight="1" x14ac:dyDescent="0.25">
      <c r="A38" s="155" t="s">
        <v>330</v>
      </c>
      <c r="B38" s="191" t="s">
        <v>461</v>
      </c>
      <c r="C38" s="191"/>
      <c r="D38" s="191"/>
      <c r="E38" s="104" t="str">
        <f t="shared" si="0"/>
        <v>Single</v>
      </c>
      <c r="F38" s="104">
        <f t="shared" si="1"/>
        <v>1</v>
      </c>
      <c r="G38" s="102"/>
      <c r="H38" s="102">
        <f t="shared" si="2"/>
        <v>0.54</v>
      </c>
      <c r="I38" s="102"/>
    </row>
    <row r="39" spans="1:15" s="60" customFormat="1" ht="24.95" customHeight="1" x14ac:dyDescent="0.25">
      <c r="A39" s="155" t="s">
        <v>363</v>
      </c>
      <c r="B39" s="191" t="s">
        <v>583</v>
      </c>
      <c r="C39" s="191"/>
      <c r="D39" s="191"/>
      <c r="E39" s="104" t="str">
        <f t="shared" si="0"/>
        <v>25kg</v>
      </c>
      <c r="F39" s="104">
        <f t="shared" si="1"/>
        <v>1</v>
      </c>
      <c r="G39" s="102"/>
      <c r="H39" s="102">
        <f t="shared" si="2"/>
        <v>9.25</v>
      </c>
      <c r="I39" s="102">
        <f>VLOOKUP(A39,$A$55:$I$548,7,FALSE)</f>
        <v>0.37</v>
      </c>
      <c r="O39" s="60">
        <v>25</v>
      </c>
    </row>
    <row r="40" spans="1:15" s="60" customFormat="1" ht="24.95" customHeight="1" x14ac:dyDescent="0.25">
      <c r="A40" s="155" t="s">
        <v>148</v>
      </c>
      <c r="B40" s="191" t="s">
        <v>467</v>
      </c>
      <c r="C40" s="191"/>
      <c r="D40" s="191"/>
      <c r="E40" s="104" t="str">
        <f t="shared" si="0"/>
        <v>15kg</v>
      </c>
      <c r="F40" s="104">
        <f t="shared" si="1"/>
        <v>1</v>
      </c>
      <c r="G40" s="102"/>
      <c r="H40" s="102">
        <f t="shared" si="2"/>
        <v>12.45</v>
      </c>
      <c r="I40" s="102">
        <f>VLOOKUP(A40,$A$55:$I$548,7,FALSE)</f>
        <v>0.83</v>
      </c>
      <c r="O40" s="60">
        <v>15</v>
      </c>
    </row>
    <row r="41" spans="1:15" s="60" customFormat="1" ht="24.95" customHeight="1" x14ac:dyDescent="0.25">
      <c r="A41" s="155" t="s">
        <v>706</v>
      </c>
      <c r="B41" s="191" t="s">
        <v>169</v>
      </c>
      <c r="C41" s="191"/>
      <c r="D41" s="191"/>
      <c r="E41" s="104" t="str">
        <f t="shared" si="0"/>
        <v>300g</v>
      </c>
      <c r="F41" s="104">
        <f t="shared" si="1"/>
        <v>20</v>
      </c>
      <c r="G41" s="102">
        <f>VLOOKUP(A41,$A$55:$I$548,5,FALSE)</f>
        <v>2.2429999999999999</v>
      </c>
      <c r="H41" s="102">
        <f t="shared" si="2"/>
        <v>44.86</v>
      </c>
      <c r="I41" s="102"/>
    </row>
    <row r="42" spans="1:15" s="60" customFormat="1" ht="24.95" customHeight="1" x14ac:dyDescent="0.25">
      <c r="A42" s="155" t="s">
        <v>626</v>
      </c>
      <c r="B42" s="191" t="s">
        <v>159</v>
      </c>
      <c r="C42" s="191"/>
      <c r="D42" s="191"/>
      <c r="E42" s="104" t="str">
        <f t="shared" si="0"/>
        <v>125g</v>
      </c>
      <c r="F42" s="104">
        <f t="shared" si="1"/>
        <v>12</v>
      </c>
      <c r="G42" s="102">
        <f>VLOOKUP(A42,$A$55:$I$548,5,FALSE)</f>
        <v>2.25</v>
      </c>
      <c r="H42" s="102">
        <f t="shared" si="2"/>
        <v>27</v>
      </c>
      <c r="I42" s="102"/>
    </row>
    <row r="43" spans="1:15" s="60" customFormat="1" ht="24.95" customHeight="1" x14ac:dyDescent="0.25">
      <c r="A43" s="155" t="s">
        <v>176</v>
      </c>
      <c r="B43" s="191" t="s">
        <v>472</v>
      </c>
      <c r="C43" s="214"/>
      <c r="D43" s="214"/>
      <c r="E43" s="104" t="str">
        <f t="shared" si="0"/>
        <v>1kg</v>
      </c>
      <c r="F43" s="104">
        <f t="shared" si="1"/>
        <v>1</v>
      </c>
      <c r="G43" s="102"/>
      <c r="H43" s="102">
        <f t="shared" si="2"/>
        <v>2.04</v>
      </c>
      <c r="I43" s="102"/>
    </row>
    <row r="44" spans="1:15" s="60" customFormat="1" ht="24.95" customHeight="1" x14ac:dyDescent="0.25">
      <c r="A44" s="155" t="s">
        <v>174</v>
      </c>
      <c r="B44" s="191" t="s">
        <v>472</v>
      </c>
      <c r="C44" s="191"/>
      <c r="D44" s="191"/>
      <c r="E44" s="104" t="str">
        <f t="shared" si="0"/>
        <v>6kg</v>
      </c>
      <c r="F44" s="104">
        <f t="shared" si="1"/>
        <v>1</v>
      </c>
      <c r="G44" s="102"/>
      <c r="H44" s="102">
        <f t="shared" si="2"/>
        <v>11.34</v>
      </c>
      <c r="I44" s="102">
        <f>VLOOKUP(A44,$A$55:$I$548,7,FALSE)</f>
        <v>1.89</v>
      </c>
    </row>
    <row r="45" spans="1:15" s="60" customFormat="1" ht="24.95" customHeight="1" x14ac:dyDescent="0.25">
      <c r="A45" s="155" t="s">
        <v>676</v>
      </c>
      <c r="B45" s="191" t="s">
        <v>462</v>
      </c>
      <c r="C45" s="191"/>
      <c r="D45" s="191"/>
      <c r="E45" s="104" t="str">
        <f t="shared" si="0"/>
        <v>250g</v>
      </c>
      <c r="F45" s="104">
        <f t="shared" si="1"/>
        <v>9</v>
      </c>
      <c r="G45" s="102">
        <f>VLOOKUP(A45,$A$55:$I$548,5,FALSE)</f>
        <v>1.37</v>
      </c>
      <c r="H45" s="102">
        <f t="shared" si="2"/>
        <v>12.33</v>
      </c>
      <c r="I45" s="102"/>
    </row>
    <row r="46" spans="1:15" s="60" customFormat="1" ht="24.95" customHeight="1" x14ac:dyDescent="0.25">
      <c r="A46" s="156" t="s">
        <v>496</v>
      </c>
      <c r="B46" s="213" t="s">
        <v>463</v>
      </c>
      <c r="C46" s="213"/>
      <c r="D46" s="213"/>
      <c r="E46" s="104" t="str">
        <f t="shared" si="0"/>
        <v>Single</v>
      </c>
      <c r="F46" s="104">
        <f t="shared" si="1"/>
        <v>30</v>
      </c>
      <c r="G46" s="102">
        <f>VLOOKUP(A46,$A$55:$I$548,5,FALSE)</f>
        <v>0.49</v>
      </c>
      <c r="H46" s="102">
        <f t="shared" si="2"/>
        <v>14.7</v>
      </c>
      <c r="I46" s="102"/>
    </row>
    <row r="47" spans="1:15" s="60" customFormat="1" ht="24.95" customHeight="1" x14ac:dyDescent="0.25">
      <c r="A47" s="155" t="s">
        <v>80</v>
      </c>
      <c r="B47" s="191" t="s">
        <v>79</v>
      </c>
      <c r="C47" s="191"/>
      <c r="D47" s="191"/>
      <c r="E47" s="112" t="str">
        <f t="shared" si="0"/>
        <v>1kg</v>
      </c>
      <c r="F47" s="104">
        <f t="shared" si="1"/>
        <v>1</v>
      </c>
      <c r="G47" s="102"/>
      <c r="H47" s="102">
        <f t="shared" si="2"/>
        <v>1.05</v>
      </c>
      <c r="I47" s="102"/>
    </row>
    <row r="48" spans="1:15" s="60" customFormat="1" ht="24.95" customHeight="1" x14ac:dyDescent="0.25">
      <c r="A48" s="155" t="s">
        <v>524</v>
      </c>
      <c r="B48" s="191" t="s">
        <v>79</v>
      </c>
      <c r="C48" s="191"/>
      <c r="D48" s="191"/>
      <c r="E48" s="112" t="str">
        <f t="shared" si="0"/>
        <v>5kg</v>
      </c>
      <c r="F48" s="104">
        <f t="shared" si="1"/>
        <v>1</v>
      </c>
      <c r="G48" s="102"/>
      <c r="H48" s="102">
        <f t="shared" si="2"/>
        <v>5.25</v>
      </c>
      <c r="I48" s="102">
        <f>VLOOKUP(A48,$A$55:$I$548,7,FALSE)</f>
        <v>1.05</v>
      </c>
    </row>
    <row r="49" spans="1:10" s="60" customFormat="1" ht="24.95" customHeight="1" x14ac:dyDescent="0.25">
      <c r="A49" s="155" t="s">
        <v>276</v>
      </c>
      <c r="B49" s="191" t="s">
        <v>487</v>
      </c>
      <c r="C49" s="191"/>
      <c r="D49" s="191"/>
      <c r="E49" s="112" t="str">
        <f t="shared" si="0"/>
        <v>Single</v>
      </c>
      <c r="F49" s="104">
        <f t="shared" si="1"/>
        <v>10</v>
      </c>
      <c r="G49" s="102">
        <f>VLOOKUP(A49,$A$55:$I$548,5,FALSE)</f>
        <v>0.69900000000000007</v>
      </c>
      <c r="H49" s="102">
        <f t="shared" si="2"/>
        <v>6.99</v>
      </c>
      <c r="I49" s="102"/>
    </row>
    <row r="50" spans="1:10" s="60" customFormat="1" ht="24.95" customHeight="1" x14ac:dyDescent="0.25">
      <c r="A50" s="155" t="s">
        <v>271</v>
      </c>
      <c r="B50" s="191" t="s">
        <v>39</v>
      </c>
      <c r="C50" s="191"/>
      <c r="D50" s="191"/>
      <c r="E50" s="112" t="str">
        <f t="shared" si="0"/>
        <v>Single</v>
      </c>
      <c r="F50" s="104">
        <f t="shared" si="1"/>
        <v>10</v>
      </c>
      <c r="G50" s="102">
        <f>VLOOKUP(A50,$A$55:$I$548,5,FALSE)</f>
        <v>0.45</v>
      </c>
      <c r="H50" s="102">
        <f t="shared" si="2"/>
        <v>4.5</v>
      </c>
      <c r="I50" s="102"/>
    </row>
    <row r="51" spans="1:10" s="60" customFormat="1" ht="24.95" customHeight="1" x14ac:dyDescent="0.25">
      <c r="A51" s="155" t="s">
        <v>277</v>
      </c>
      <c r="B51" s="191" t="s">
        <v>38</v>
      </c>
      <c r="C51" s="191"/>
      <c r="D51" s="191"/>
      <c r="E51" s="112" t="str">
        <f t="shared" si="0"/>
        <v>Single</v>
      </c>
      <c r="F51" s="104">
        <f t="shared" si="1"/>
        <v>8</v>
      </c>
      <c r="G51" s="102">
        <f>VLOOKUP(A51,$A$55:$I$548,5,FALSE)</f>
        <v>0.62375000000000003</v>
      </c>
      <c r="H51" s="102">
        <f t="shared" si="2"/>
        <v>4.99</v>
      </c>
      <c r="I51" s="102"/>
    </row>
    <row r="52" spans="1:10" s="60" customFormat="1" ht="24.95" customHeight="1" x14ac:dyDescent="0.25">
      <c r="A52" s="155" t="s">
        <v>488</v>
      </c>
      <c r="B52" s="191" t="s">
        <v>493</v>
      </c>
      <c r="C52" s="191"/>
      <c r="D52" s="191"/>
      <c r="E52" s="112" t="str">
        <f t="shared" si="0"/>
        <v>Single</v>
      </c>
      <c r="F52" s="104">
        <f t="shared" si="1"/>
        <v>8</v>
      </c>
      <c r="G52" s="102">
        <f>VLOOKUP(A52,$A$55:$I$548,5,FALSE)</f>
        <v>0.69</v>
      </c>
      <c r="H52" s="102">
        <f t="shared" si="2"/>
        <v>5.52</v>
      </c>
      <c r="I52" s="102"/>
    </row>
    <row r="54" spans="1:10" ht="15.75" customHeight="1" x14ac:dyDescent="0.25">
      <c r="A54" s="153"/>
      <c r="B54" s="153"/>
      <c r="C54" s="57"/>
      <c r="D54" s="100"/>
      <c r="E54" s="100"/>
      <c r="F54" s="100"/>
      <c r="G54" s="66"/>
      <c r="H54" s="29"/>
      <c r="I54" s="29"/>
    </row>
    <row r="55" spans="1:10" s="1" customFormat="1" x14ac:dyDescent="0.25">
      <c r="A55" s="157" t="s">
        <v>240</v>
      </c>
      <c r="B55" s="157" t="s">
        <v>241</v>
      </c>
      <c r="C55" s="61" t="s">
        <v>251</v>
      </c>
      <c r="D55" s="62" t="s">
        <v>242</v>
      </c>
      <c r="E55" s="63" t="s">
        <v>253</v>
      </c>
      <c r="F55" s="64" t="s">
        <v>252</v>
      </c>
      <c r="G55" s="67" t="s">
        <v>260</v>
      </c>
      <c r="H55" s="65" t="s">
        <v>310</v>
      </c>
      <c r="I55" s="65" t="s">
        <v>314</v>
      </c>
      <c r="J55" s="21" t="s">
        <v>259</v>
      </c>
    </row>
    <row r="56" spans="1:10" s="1" customFormat="1" x14ac:dyDescent="0.25">
      <c r="A56" s="185" t="s">
        <v>361</v>
      </c>
      <c r="B56" s="185"/>
      <c r="C56" s="185"/>
      <c r="D56" s="185"/>
      <c r="E56" s="185"/>
      <c r="F56" s="185"/>
      <c r="G56" s="185"/>
      <c r="H56" s="185"/>
      <c r="I56" s="185"/>
      <c r="J56" s="21"/>
    </row>
    <row r="57" spans="1:10" s="28" customFormat="1" ht="15" customHeight="1" x14ac:dyDescent="0.25">
      <c r="A57" s="158" t="s">
        <v>413</v>
      </c>
      <c r="B57" s="158" t="s">
        <v>424</v>
      </c>
      <c r="C57" s="30" t="s">
        <v>414</v>
      </c>
      <c r="D57" s="31">
        <v>1</v>
      </c>
      <c r="E57" s="31"/>
      <c r="F57" s="32">
        <v>1.86</v>
      </c>
      <c r="G57" s="68"/>
      <c r="H57" s="31"/>
      <c r="I57" s="83"/>
      <c r="J57" s="22"/>
    </row>
    <row r="58" spans="1:10" ht="15" customHeight="1" x14ac:dyDescent="0.25">
      <c r="A58" s="159" t="s">
        <v>362</v>
      </c>
      <c r="B58" s="159" t="s">
        <v>425</v>
      </c>
      <c r="C58" s="42" t="s">
        <v>377</v>
      </c>
      <c r="D58" s="33">
        <v>1</v>
      </c>
      <c r="E58" s="34"/>
      <c r="F58" s="35">
        <v>5</v>
      </c>
      <c r="G58" s="69"/>
      <c r="H58" s="31" t="s">
        <v>303</v>
      </c>
      <c r="I58" s="83"/>
    </row>
    <row r="59" spans="1:10" s="3" customFormat="1" ht="15" customHeight="1" x14ac:dyDescent="0.25">
      <c r="A59" s="159" t="s">
        <v>359</v>
      </c>
      <c r="B59" s="160" t="s">
        <v>426</v>
      </c>
      <c r="C59" s="42" t="s">
        <v>358</v>
      </c>
      <c r="D59" s="33">
        <v>1</v>
      </c>
      <c r="E59" s="34"/>
      <c r="F59" s="35">
        <v>5</v>
      </c>
      <c r="G59" s="70"/>
      <c r="H59" s="36" t="s">
        <v>303</v>
      </c>
      <c r="I59" s="83"/>
      <c r="J59" s="24"/>
    </row>
    <row r="60" spans="1:10" s="3" customFormat="1" ht="15" customHeight="1" x14ac:dyDescent="0.25">
      <c r="A60" s="159" t="s">
        <v>547</v>
      </c>
      <c r="B60" s="160" t="s">
        <v>598</v>
      </c>
      <c r="C60" s="42" t="s">
        <v>377</v>
      </c>
      <c r="D60" s="33">
        <v>1</v>
      </c>
      <c r="E60" s="34"/>
      <c r="F60" s="35">
        <v>2.25</v>
      </c>
      <c r="G60" s="70"/>
      <c r="H60" s="36"/>
      <c r="I60" s="83"/>
      <c r="J60" s="24"/>
    </row>
    <row r="61" spans="1:10" s="3" customFormat="1" ht="15" customHeight="1" x14ac:dyDescent="0.25">
      <c r="A61" s="159" t="s">
        <v>546</v>
      </c>
      <c r="B61" s="160" t="s">
        <v>601</v>
      </c>
      <c r="C61" s="42" t="s">
        <v>377</v>
      </c>
      <c r="D61" s="33">
        <v>1</v>
      </c>
      <c r="E61" s="34"/>
      <c r="F61" s="35">
        <v>2.99</v>
      </c>
      <c r="G61" s="70"/>
      <c r="H61" s="36"/>
      <c r="I61" s="83"/>
      <c r="J61" s="24"/>
    </row>
    <row r="62" spans="1:10" s="9" customFormat="1" ht="15" customHeight="1" x14ac:dyDescent="0.25">
      <c r="A62" s="158" t="s">
        <v>384</v>
      </c>
      <c r="B62" s="158" t="s">
        <v>427</v>
      </c>
      <c r="C62" s="30" t="s">
        <v>358</v>
      </c>
      <c r="D62" s="31">
        <v>1</v>
      </c>
      <c r="E62" s="37"/>
      <c r="F62" s="32">
        <v>2.1</v>
      </c>
      <c r="G62" s="68"/>
      <c r="H62" s="31"/>
      <c r="I62" s="83"/>
      <c r="J62" s="25"/>
    </row>
    <row r="63" spans="1:10" s="91" customFormat="1" ht="15" customHeight="1" x14ac:dyDescent="0.2">
      <c r="A63" s="160" t="s">
        <v>476</v>
      </c>
      <c r="B63" s="160" t="s">
        <v>599</v>
      </c>
      <c r="C63" s="45" t="s">
        <v>377</v>
      </c>
      <c r="D63" s="85">
        <v>1</v>
      </c>
      <c r="E63" s="86"/>
      <c r="F63" s="87">
        <v>2.1</v>
      </c>
      <c r="G63" s="88"/>
      <c r="H63" s="89"/>
      <c r="I63" s="93"/>
      <c r="J63" s="90"/>
    </row>
    <row r="64" spans="1:10" s="91" customFormat="1" ht="15" customHeight="1" x14ac:dyDescent="0.2">
      <c r="A64" s="160" t="s">
        <v>505</v>
      </c>
      <c r="B64" s="160" t="s">
        <v>600</v>
      </c>
      <c r="C64" s="45" t="s">
        <v>377</v>
      </c>
      <c r="D64" s="85">
        <v>1</v>
      </c>
      <c r="E64" s="86"/>
      <c r="F64" s="87">
        <v>2.1</v>
      </c>
      <c r="G64" s="88"/>
      <c r="H64" s="89"/>
      <c r="I64" s="93"/>
      <c r="J64" s="90"/>
    </row>
    <row r="65" spans="1:10" s="9" customFormat="1" ht="15" customHeight="1" x14ac:dyDescent="0.25">
      <c r="A65" s="158" t="s">
        <v>385</v>
      </c>
      <c r="B65" s="158" t="s">
        <v>428</v>
      </c>
      <c r="C65" s="30" t="s">
        <v>358</v>
      </c>
      <c r="D65" s="31">
        <v>1</v>
      </c>
      <c r="E65" s="37"/>
      <c r="F65" s="32">
        <v>2.6</v>
      </c>
      <c r="G65" s="68"/>
      <c r="H65" s="31"/>
      <c r="I65" s="83"/>
      <c r="J65" s="25"/>
    </row>
    <row r="66" spans="1:10" s="3" customFormat="1" ht="15" customHeight="1" x14ac:dyDescent="0.25">
      <c r="A66" s="159" t="s">
        <v>356</v>
      </c>
      <c r="B66" s="160" t="s">
        <v>429</v>
      </c>
      <c r="C66" s="42" t="s">
        <v>190</v>
      </c>
      <c r="D66" s="33">
        <v>1</v>
      </c>
      <c r="E66" s="34"/>
      <c r="F66" s="35">
        <v>2</v>
      </c>
      <c r="G66" s="70"/>
      <c r="H66" s="36" t="s">
        <v>303</v>
      </c>
      <c r="I66" s="83"/>
      <c r="J66" s="24"/>
    </row>
    <row r="67" spans="1:10" s="12" customFormat="1" ht="15" customHeight="1" x14ac:dyDescent="0.25">
      <c r="A67" s="158" t="s">
        <v>412</v>
      </c>
      <c r="B67" s="158" t="s">
        <v>501</v>
      </c>
      <c r="C67" s="30" t="s">
        <v>288</v>
      </c>
      <c r="D67" s="31">
        <v>1</v>
      </c>
      <c r="E67" s="37"/>
      <c r="F67" s="32">
        <v>13.2</v>
      </c>
      <c r="G67" s="69">
        <f t="shared" ref="G67:G73" si="4">SUM(F67/J67)</f>
        <v>6.6</v>
      </c>
      <c r="H67" s="31" t="s">
        <v>410</v>
      </c>
      <c r="I67" s="83"/>
      <c r="J67" s="22">
        <v>2</v>
      </c>
    </row>
    <row r="68" spans="1:10" ht="15" customHeight="1" x14ac:dyDescent="0.25">
      <c r="A68" s="159" t="s">
        <v>348</v>
      </c>
      <c r="B68" s="159" t="s">
        <v>430</v>
      </c>
      <c r="C68" s="42" t="s">
        <v>3</v>
      </c>
      <c r="D68" s="33">
        <v>1</v>
      </c>
      <c r="E68" s="34"/>
      <c r="F68" s="35">
        <v>14.04</v>
      </c>
      <c r="G68" s="69"/>
      <c r="H68" s="31" t="s">
        <v>386</v>
      </c>
      <c r="I68" s="83"/>
    </row>
    <row r="69" spans="1:10" ht="15" customHeight="1" x14ac:dyDescent="0.25">
      <c r="A69" s="159" t="s">
        <v>564</v>
      </c>
      <c r="B69" s="159" t="s">
        <v>563</v>
      </c>
      <c r="C69" s="42" t="s">
        <v>288</v>
      </c>
      <c r="D69" s="33">
        <v>1</v>
      </c>
      <c r="E69" s="34"/>
      <c r="F69" s="35">
        <v>28.8</v>
      </c>
      <c r="G69" s="69">
        <f t="shared" si="4"/>
        <v>14.4</v>
      </c>
      <c r="H69" s="31" t="s">
        <v>304</v>
      </c>
      <c r="I69" s="83" t="s">
        <v>694</v>
      </c>
      <c r="J69" s="143">
        <v>2</v>
      </c>
    </row>
    <row r="70" spans="1:10" s="60" customFormat="1" ht="15" customHeight="1" x14ac:dyDescent="0.25">
      <c r="A70" s="161" t="s">
        <v>515</v>
      </c>
      <c r="B70" s="161" t="s">
        <v>516</v>
      </c>
      <c r="C70" s="42" t="s">
        <v>45</v>
      </c>
      <c r="D70" s="33">
        <v>1</v>
      </c>
      <c r="E70" s="34"/>
      <c r="F70" s="35">
        <v>15.99</v>
      </c>
      <c r="G70" s="109"/>
      <c r="H70" s="39" t="s">
        <v>588</v>
      </c>
      <c r="I70" s="111"/>
      <c r="J70" s="60">
        <v>3</v>
      </c>
    </row>
    <row r="71" spans="1:10" s="60" customFormat="1" ht="15" customHeight="1" x14ac:dyDescent="0.2">
      <c r="A71" s="161" t="s">
        <v>602</v>
      </c>
      <c r="B71" s="161" t="s">
        <v>603</v>
      </c>
      <c r="C71" s="42" t="s">
        <v>246</v>
      </c>
      <c r="D71" s="33">
        <v>1</v>
      </c>
      <c r="E71" s="34"/>
      <c r="F71" s="35">
        <v>7.68</v>
      </c>
      <c r="G71" s="69">
        <f t="shared" si="4"/>
        <v>1.92</v>
      </c>
      <c r="H71" s="39" t="s">
        <v>588</v>
      </c>
      <c r="I71" s="111"/>
      <c r="J71" s="60">
        <v>4</v>
      </c>
    </row>
    <row r="72" spans="1:10" s="60" customFormat="1" ht="15" customHeight="1" x14ac:dyDescent="0.2">
      <c r="A72" s="161" t="s">
        <v>701</v>
      </c>
      <c r="B72" s="161" t="s">
        <v>608</v>
      </c>
      <c r="C72" s="42" t="s">
        <v>168</v>
      </c>
      <c r="D72" s="33">
        <v>10</v>
      </c>
      <c r="E72" s="34"/>
      <c r="F72" s="35">
        <v>13.4</v>
      </c>
      <c r="G72" s="69"/>
      <c r="H72" s="39" t="s">
        <v>588</v>
      </c>
      <c r="I72" s="111" t="s">
        <v>693</v>
      </c>
    </row>
    <row r="73" spans="1:10" s="60" customFormat="1" ht="15" customHeight="1" x14ac:dyDescent="0.2">
      <c r="A73" s="161" t="s">
        <v>609</v>
      </c>
      <c r="B73" s="161" t="s">
        <v>528</v>
      </c>
      <c r="C73" s="42" t="s">
        <v>45</v>
      </c>
      <c r="D73" s="33">
        <v>1</v>
      </c>
      <c r="E73" s="34"/>
      <c r="F73" s="35">
        <v>21.66</v>
      </c>
      <c r="G73" s="69">
        <f t="shared" si="4"/>
        <v>7.22</v>
      </c>
      <c r="H73" s="39" t="s">
        <v>588</v>
      </c>
      <c r="I73" s="111" t="s">
        <v>694</v>
      </c>
      <c r="J73" s="60">
        <v>3</v>
      </c>
    </row>
    <row r="74" spans="1:10" s="60" customFormat="1" ht="15" customHeight="1" x14ac:dyDescent="0.2">
      <c r="A74" s="161" t="s">
        <v>610</v>
      </c>
      <c r="B74" s="161" t="s">
        <v>528</v>
      </c>
      <c r="C74" s="42" t="s">
        <v>611</v>
      </c>
      <c r="D74" s="33">
        <v>1</v>
      </c>
      <c r="E74" s="34"/>
      <c r="F74" s="35">
        <v>7.38</v>
      </c>
      <c r="G74" s="69"/>
      <c r="H74" s="39" t="s">
        <v>588</v>
      </c>
      <c r="I74" s="111" t="s">
        <v>694</v>
      </c>
    </row>
    <row r="75" spans="1:10" s="1" customFormat="1" x14ac:dyDescent="0.25">
      <c r="A75" s="185" t="s">
        <v>24</v>
      </c>
      <c r="B75" s="185"/>
      <c r="C75" s="185"/>
      <c r="D75" s="185"/>
      <c r="E75" s="185"/>
      <c r="F75" s="185"/>
      <c r="G75" s="185"/>
      <c r="H75" s="185"/>
      <c r="I75" s="185"/>
      <c r="J75" s="21"/>
    </row>
    <row r="76" spans="1:10" s="3" customFormat="1" x14ac:dyDescent="0.25">
      <c r="A76" s="162" t="s">
        <v>572</v>
      </c>
      <c r="B76" s="162" t="s">
        <v>248</v>
      </c>
      <c r="C76" s="38" t="s">
        <v>3</v>
      </c>
      <c r="D76" s="39">
        <v>12</v>
      </c>
      <c r="E76" s="40"/>
      <c r="F76" s="41">
        <v>6.96</v>
      </c>
      <c r="G76" s="68">
        <f>SUM(F76/J76)</f>
        <v>0.57999999999999996</v>
      </c>
      <c r="H76" s="31" t="s">
        <v>588</v>
      </c>
      <c r="I76" s="83"/>
      <c r="J76" s="24">
        <v>12</v>
      </c>
    </row>
    <row r="77" spans="1:10" s="3" customFormat="1" x14ac:dyDescent="0.25">
      <c r="A77" s="158" t="s">
        <v>280</v>
      </c>
      <c r="B77" s="158" t="s">
        <v>248</v>
      </c>
      <c r="C77" s="38" t="s">
        <v>37</v>
      </c>
      <c r="D77" s="39">
        <v>1</v>
      </c>
      <c r="E77" s="40"/>
      <c r="F77" s="41">
        <v>5</v>
      </c>
      <c r="G77" s="68">
        <f>SUM(F77/J77)</f>
        <v>0.5</v>
      </c>
      <c r="H77" s="31" t="s">
        <v>588</v>
      </c>
      <c r="I77" s="83"/>
      <c r="J77" s="24">
        <v>10</v>
      </c>
    </row>
    <row r="78" spans="1:10" s="3" customFormat="1" x14ac:dyDescent="0.25">
      <c r="A78" s="163" t="s">
        <v>40</v>
      </c>
      <c r="B78" s="163" t="s">
        <v>41</v>
      </c>
      <c r="C78" s="38" t="s">
        <v>1</v>
      </c>
      <c r="D78" s="39">
        <v>1</v>
      </c>
      <c r="E78" s="40"/>
      <c r="F78" s="41">
        <v>1.1499999999999999</v>
      </c>
      <c r="G78" s="71"/>
      <c r="H78" s="31" t="s">
        <v>303</v>
      </c>
      <c r="I78" s="82"/>
      <c r="J78" s="24"/>
    </row>
    <row r="79" spans="1:10" s="3" customFormat="1" x14ac:dyDescent="0.25">
      <c r="A79" s="163" t="s">
        <v>669</v>
      </c>
      <c r="B79" s="163" t="s">
        <v>41</v>
      </c>
      <c r="C79" s="38" t="s">
        <v>8</v>
      </c>
      <c r="D79" s="39">
        <v>1</v>
      </c>
      <c r="E79" s="40"/>
      <c r="F79" s="41">
        <v>9</v>
      </c>
      <c r="G79" s="71">
        <f>SUM(F79/J79)</f>
        <v>1.8</v>
      </c>
      <c r="H79" s="31" t="s">
        <v>303</v>
      </c>
      <c r="I79" s="82"/>
      <c r="J79" s="24">
        <v>5</v>
      </c>
    </row>
    <row r="80" spans="1:10" s="3" customFormat="1" ht="15.75" customHeight="1" x14ac:dyDescent="0.25">
      <c r="A80" s="158" t="s">
        <v>120</v>
      </c>
      <c r="B80" s="158" t="s">
        <v>119</v>
      </c>
      <c r="C80" s="38" t="s">
        <v>3</v>
      </c>
      <c r="D80" s="39">
        <v>1</v>
      </c>
      <c r="E80" s="40"/>
      <c r="F80" s="41">
        <v>1.57</v>
      </c>
      <c r="G80" s="68"/>
      <c r="H80" s="31" t="s">
        <v>304</v>
      </c>
      <c r="I80" s="83"/>
      <c r="J80" s="24"/>
    </row>
    <row r="81" spans="1:10" s="3" customFormat="1" x14ac:dyDescent="0.25">
      <c r="A81" s="159" t="s">
        <v>118</v>
      </c>
      <c r="B81" s="159" t="s">
        <v>119</v>
      </c>
      <c r="C81" s="42" t="s">
        <v>8</v>
      </c>
      <c r="D81" s="33">
        <v>1</v>
      </c>
      <c r="E81" s="34"/>
      <c r="F81" s="35">
        <v>7.1</v>
      </c>
      <c r="G81" s="69">
        <f>SUM(F81/J81)</f>
        <v>1.42</v>
      </c>
      <c r="H81" s="31" t="s">
        <v>303</v>
      </c>
      <c r="I81" s="83"/>
      <c r="J81" s="24">
        <v>5</v>
      </c>
    </row>
    <row r="82" spans="1:10" s="3" customFormat="1" x14ac:dyDescent="0.25">
      <c r="A82" s="160" t="s">
        <v>671</v>
      </c>
      <c r="B82" s="160" t="s">
        <v>42</v>
      </c>
      <c r="C82" s="42" t="s">
        <v>12</v>
      </c>
      <c r="D82" s="33">
        <v>6</v>
      </c>
      <c r="E82" s="34">
        <f>SUM(F82/D82)</f>
        <v>1.6666666666666667</v>
      </c>
      <c r="F82" s="35">
        <v>10</v>
      </c>
      <c r="G82" s="70"/>
      <c r="H82" s="36" t="s">
        <v>588</v>
      </c>
      <c r="I82" s="83" t="s">
        <v>695</v>
      </c>
      <c r="J82" s="24"/>
    </row>
    <row r="83" spans="1:10" s="3" customFormat="1" x14ac:dyDescent="0.25">
      <c r="A83" s="160" t="s">
        <v>173</v>
      </c>
      <c r="B83" s="160" t="s">
        <v>172</v>
      </c>
      <c r="C83" s="42" t="s">
        <v>3</v>
      </c>
      <c r="D83" s="33">
        <v>1</v>
      </c>
      <c r="E83" s="34"/>
      <c r="F83" s="35">
        <v>0.61</v>
      </c>
      <c r="G83" s="70"/>
      <c r="H83" s="36" t="s">
        <v>303</v>
      </c>
      <c r="I83" s="82"/>
      <c r="J83" s="24"/>
    </row>
    <row r="84" spans="1:10" s="3" customFormat="1" x14ac:dyDescent="0.25">
      <c r="A84" s="160" t="s">
        <v>657</v>
      </c>
      <c r="B84" s="160" t="s">
        <v>172</v>
      </c>
      <c r="C84" s="42" t="s">
        <v>658</v>
      </c>
      <c r="D84" s="33">
        <v>1</v>
      </c>
      <c r="E84" s="34"/>
      <c r="F84" s="35">
        <v>5.88</v>
      </c>
      <c r="G84" s="70">
        <f>SUM(F84/J84)</f>
        <v>0.47039999999999998</v>
      </c>
      <c r="H84" s="36" t="s">
        <v>303</v>
      </c>
      <c r="I84" s="82"/>
      <c r="J84" s="24">
        <v>12.5</v>
      </c>
    </row>
    <row r="85" spans="1:10" s="3" customFormat="1" x14ac:dyDescent="0.25">
      <c r="A85" s="160" t="s">
        <v>185</v>
      </c>
      <c r="B85" s="160" t="s">
        <v>593</v>
      </c>
      <c r="C85" s="42" t="s">
        <v>8</v>
      </c>
      <c r="D85" s="33">
        <v>1</v>
      </c>
      <c r="E85" s="34"/>
      <c r="F85" s="35">
        <v>10.9</v>
      </c>
      <c r="G85" s="70">
        <f>SUM(F85/J85)</f>
        <v>2.1800000000000002</v>
      </c>
      <c r="H85" s="36" t="s">
        <v>308</v>
      </c>
      <c r="I85" s="82" t="s">
        <v>694</v>
      </c>
      <c r="J85" s="24">
        <v>5</v>
      </c>
    </row>
    <row r="86" spans="1:10" s="3" customFormat="1" x14ac:dyDescent="0.25">
      <c r="A86" s="160" t="s">
        <v>333</v>
      </c>
      <c r="B86" s="160" t="s">
        <v>335</v>
      </c>
      <c r="C86" s="42" t="s">
        <v>37</v>
      </c>
      <c r="D86" s="33">
        <v>1</v>
      </c>
      <c r="E86" s="34"/>
      <c r="F86" s="35">
        <v>8.4</v>
      </c>
      <c r="G86" s="70">
        <f>SUM(F86/J86)</f>
        <v>0.84000000000000008</v>
      </c>
      <c r="H86" s="36" t="s">
        <v>303</v>
      </c>
      <c r="I86" s="82"/>
      <c r="J86" s="24">
        <v>10</v>
      </c>
    </row>
    <row r="87" spans="1:10" s="3" customFormat="1" x14ac:dyDescent="0.25">
      <c r="A87" s="160" t="s">
        <v>334</v>
      </c>
      <c r="B87" s="160" t="s">
        <v>335</v>
      </c>
      <c r="C87" s="42" t="s">
        <v>3</v>
      </c>
      <c r="D87" s="33">
        <v>1</v>
      </c>
      <c r="E87" s="34"/>
      <c r="F87" s="35">
        <v>1</v>
      </c>
      <c r="G87" s="70"/>
      <c r="H87" s="36" t="s">
        <v>303</v>
      </c>
      <c r="I87" s="82"/>
      <c r="J87" s="24"/>
    </row>
    <row r="88" spans="1:10" s="3" customFormat="1" x14ac:dyDescent="0.25">
      <c r="A88" s="160" t="s">
        <v>402</v>
      </c>
      <c r="B88" s="160" t="s">
        <v>591</v>
      </c>
      <c r="C88" s="42" t="s">
        <v>8</v>
      </c>
      <c r="D88" s="33">
        <v>1</v>
      </c>
      <c r="E88" s="34"/>
      <c r="F88" s="35">
        <v>11.65</v>
      </c>
      <c r="G88" s="70">
        <f t="shared" ref="G88:G90" si="5">SUM(F88/J88)</f>
        <v>2.33</v>
      </c>
      <c r="H88" s="36" t="s">
        <v>303</v>
      </c>
      <c r="I88" s="82"/>
      <c r="J88" s="24">
        <v>5</v>
      </c>
    </row>
    <row r="89" spans="1:10" s="3" customFormat="1" x14ac:dyDescent="0.25">
      <c r="A89" s="160" t="s">
        <v>401</v>
      </c>
      <c r="B89" s="160" t="s">
        <v>591</v>
      </c>
      <c r="C89" s="42" t="s">
        <v>3</v>
      </c>
      <c r="D89" s="33">
        <v>1</v>
      </c>
      <c r="E89" s="34"/>
      <c r="F89" s="35">
        <v>2.46</v>
      </c>
      <c r="G89" s="70"/>
      <c r="H89" s="36" t="s">
        <v>303</v>
      </c>
      <c r="I89" s="82"/>
      <c r="J89" s="24"/>
    </row>
    <row r="90" spans="1:10" s="3" customFormat="1" x14ac:dyDescent="0.25">
      <c r="A90" s="160" t="s">
        <v>403</v>
      </c>
      <c r="B90" s="160" t="s">
        <v>498</v>
      </c>
      <c r="C90" s="42" t="s">
        <v>8</v>
      </c>
      <c r="D90" s="33">
        <v>1</v>
      </c>
      <c r="E90" s="34"/>
      <c r="F90" s="35">
        <v>11.65</v>
      </c>
      <c r="G90" s="70">
        <f t="shared" si="5"/>
        <v>2.33</v>
      </c>
      <c r="H90" s="36" t="s">
        <v>303</v>
      </c>
      <c r="I90" s="82"/>
      <c r="J90" s="24">
        <v>5</v>
      </c>
    </row>
    <row r="91" spans="1:10" s="3" customFormat="1" x14ac:dyDescent="0.25">
      <c r="A91" s="160" t="s">
        <v>404</v>
      </c>
      <c r="B91" s="160" t="s">
        <v>498</v>
      </c>
      <c r="C91" s="42" t="s">
        <v>3</v>
      </c>
      <c r="D91" s="33">
        <v>1</v>
      </c>
      <c r="E91" s="34"/>
      <c r="F91" s="35">
        <v>2.4500000000000002</v>
      </c>
      <c r="G91" s="70"/>
      <c r="H91" s="36" t="s">
        <v>303</v>
      </c>
      <c r="I91" s="82"/>
      <c r="J91" s="24"/>
    </row>
    <row r="92" spans="1:10" s="1" customFormat="1" x14ac:dyDescent="0.25">
      <c r="A92" s="185" t="s">
        <v>32</v>
      </c>
      <c r="B92" s="185"/>
      <c r="C92" s="185"/>
      <c r="D92" s="185"/>
      <c r="E92" s="185"/>
      <c r="F92" s="185"/>
      <c r="G92" s="185"/>
      <c r="H92" s="185"/>
      <c r="I92" s="185"/>
      <c r="J92" s="21"/>
    </row>
    <row r="93" spans="1:10" s="15" customFormat="1" x14ac:dyDescent="0.25">
      <c r="A93" s="159" t="s">
        <v>276</v>
      </c>
      <c r="B93" s="159" t="s">
        <v>487</v>
      </c>
      <c r="C93" s="42" t="s">
        <v>12</v>
      </c>
      <c r="D93" s="33">
        <v>10</v>
      </c>
      <c r="E93" s="34">
        <f t="shared" ref="E93:E94" si="6">SUM(F93/D93)</f>
        <v>0.69900000000000007</v>
      </c>
      <c r="F93" s="35">
        <v>6.99</v>
      </c>
      <c r="G93" s="69"/>
      <c r="H93" s="31" t="s">
        <v>303</v>
      </c>
      <c r="I93" s="83"/>
      <c r="J93" s="26"/>
    </row>
    <row r="94" spans="1:10" s="15" customFormat="1" x14ac:dyDescent="0.25">
      <c r="A94" s="159" t="s">
        <v>271</v>
      </c>
      <c r="B94" s="159" t="s">
        <v>39</v>
      </c>
      <c r="C94" s="42" t="s">
        <v>12</v>
      </c>
      <c r="D94" s="33">
        <v>10</v>
      </c>
      <c r="E94" s="34">
        <f t="shared" si="6"/>
        <v>0.45</v>
      </c>
      <c r="F94" s="35">
        <v>4.5</v>
      </c>
      <c r="G94" s="69"/>
      <c r="H94" s="31" t="s">
        <v>303</v>
      </c>
      <c r="I94" s="83"/>
      <c r="J94" s="26"/>
    </row>
    <row r="95" spans="1:10" s="15" customFormat="1" x14ac:dyDescent="0.25">
      <c r="A95" s="159" t="s">
        <v>277</v>
      </c>
      <c r="B95" s="159" t="s">
        <v>38</v>
      </c>
      <c r="C95" s="42" t="s">
        <v>12</v>
      </c>
      <c r="D95" s="33">
        <v>8</v>
      </c>
      <c r="E95" s="34">
        <f>SUM(F95/D95)</f>
        <v>0.62375000000000003</v>
      </c>
      <c r="F95" s="35">
        <v>4.99</v>
      </c>
      <c r="G95" s="69"/>
      <c r="H95" s="31" t="s">
        <v>303</v>
      </c>
      <c r="I95" s="83"/>
      <c r="J95" s="26"/>
    </row>
    <row r="96" spans="1:10" s="15" customFormat="1" x14ac:dyDescent="0.25">
      <c r="A96" s="159" t="s">
        <v>279</v>
      </c>
      <c r="B96" s="159" t="s">
        <v>497</v>
      </c>
      <c r="C96" s="42" t="s">
        <v>1</v>
      </c>
      <c r="D96" s="33">
        <v>10</v>
      </c>
      <c r="E96" s="34">
        <f t="shared" ref="E96:E98" si="7">SUM(F96/D96)</f>
        <v>0.99</v>
      </c>
      <c r="F96" s="35">
        <v>9.9</v>
      </c>
      <c r="G96" s="69"/>
      <c r="H96" s="31" t="s">
        <v>303</v>
      </c>
      <c r="I96" s="83"/>
      <c r="J96" s="26"/>
    </row>
    <row r="97" spans="1:10" s="15" customFormat="1" x14ac:dyDescent="0.25">
      <c r="A97" s="159" t="s">
        <v>522</v>
      </c>
      <c r="B97" s="159" t="s">
        <v>523</v>
      </c>
      <c r="C97" s="42" t="s">
        <v>12</v>
      </c>
      <c r="D97" s="33">
        <v>8</v>
      </c>
      <c r="E97" s="34">
        <f t="shared" si="7"/>
        <v>0.57999999999999996</v>
      </c>
      <c r="F97" s="35">
        <v>4.6399999999999997</v>
      </c>
      <c r="G97" s="69"/>
      <c r="H97" s="31" t="s">
        <v>303</v>
      </c>
      <c r="I97" s="83"/>
      <c r="J97" s="26"/>
    </row>
    <row r="98" spans="1:10" s="15" customFormat="1" x14ac:dyDescent="0.25">
      <c r="A98" s="159" t="s">
        <v>549</v>
      </c>
      <c r="B98" s="159" t="s">
        <v>439</v>
      </c>
      <c r="C98" s="42" t="s">
        <v>168</v>
      </c>
      <c r="D98" s="33">
        <v>8</v>
      </c>
      <c r="E98" s="34">
        <f t="shared" si="7"/>
        <v>1.1499999999999999</v>
      </c>
      <c r="F98" s="35">
        <v>9.1999999999999993</v>
      </c>
      <c r="G98" s="69"/>
      <c r="H98" s="31" t="s">
        <v>303</v>
      </c>
      <c r="I98" s="83"/>
      <c r="J98" s="26"/>
    </row>
    <row r="99" spans="1:10" s="15" customFormat="1" x14ac:dyDescent="0.25">
      <c r="A99" s="159" t="s">
        <v>556</v>
      </c>
      <c r="B99" s="159" t="s">
        <v>569</v>
      </c>
      <c r="C99" s="42" t="s">
        <v>383</v>
      </c>
      <c r="D99" s="33">
        <v>1</v>
      </c>
      <c r="E99" s="34"/>
      <c r="F99" s="35">
        <v>5.81</v>
      </c>
      <c r="G99" s="70">
        <f>SUM(F99/J99)</f>
        <v>1.2911111111111111</v>
      </c>
      <c r="H99" s="31" t="s">
        <v>303</v>
      </c>
      <c r="I99" s="83"/>
      <c r="J99" s="26">
        <v>4.5</v>
      </c>
    </row>
    <row r="100" spans="1:10" s="15" customFormat="1" x14ac:dyDescent="0.25">
      <c r="A100" s="159" t="s">
        <v>565</v>
      </c>
      <c r="B100" s="159" t="s">
        <v>31</v>
      </c>
      <c r="C100" s="42" t="s">
        <v>278</v>
      </c>
      <c r="D100" s="33">
        <v>24</v>
      </c>
      <c r="E100" s="34">
        <f>SUM(F100/D100)</f>
        <v>0.83000000000000007</v>
      </c>
      <c r="F100" s="35">
        <v>19.920000000000002</v>
      </c>
      <c r="G100" s="69"/>
      <c r="H100" s="31" t="s">
        <v>303</v>
      </c>
      <c r="I100" s="83"/>
      <c r="J100" s="26"/>
    </row>
    <row r="101" spans="1:10" s="15" customFormat="1" x14ac:dyDescent="0.25">
      <c r="A101" s="159" t="s">
        <v>488</v>
      </c>
      <c r="B101" s="159" t="s">
        <v>485</v>
      </c>
      <c r="C101" s="42" t="s">
        <v>12</v>
      </c>
      <c r="D101" s="33">
        <v>8</v>
      </c>
      <c r="E101" s="34">
        <f>SUM(F101/D101)</f>
        <v>0.69</v>
      </c>
      <c r="F101" s="35">
        <v>5.52</v>
      </c>
      <c r="G101" s="42"/>
      <c r="H101" s="31" t="s">
        <v>303</v>
      </c>
      <c r="I101" s="83"/>
      <c r="J101" s="26"/>
    </row>
    <row r="102" spans="1:10" s="12" customFormat="1" x14ac:dyDescent="0.25">
      <c r="A102" s="158" t="s">
        <v>408</v>
      </c>
      <c r="B102" s="158" t="s">
        <v>440</v>
      </c>
      <c r="C102" s="30" t="s">
        <v>8</v>
      </c>
      <c r="D102" s="31">
        <v>1</v>
      </c>
      <c r="E102" s="37"/>
      <c r="F102" s="32">
        <v>40.85</v>
      </c>
      <c r="G102" s="70">
        <f>SUM(F102/J102)</f>
        <v>8.17</v>
      </c>
      <c r="H102" s="31" t="s">
        <v>411</v>
      </c>
      <c r="I102" s="83"/>
      <c r="J102" s="22">
        <v>5</v>
      </c>
    </row>
    <row r="103" spans="1:10" s="1" customFormat="1" x14ac:dyDescent="0.25">
      <c r="A103" s="185" t="s">
        <v>61</v>
      </c>
      <c r="B103" s="185"/>
      <c r="C103" s="185"/>
      <c r="D103" s="185"/>
      <c r="E103" s="185"/>
      <c r="F103" s="185"/>
      <c r="G103" s="185"/>
      <c r="H103" s="185"/>
      <c r="I103" s="185"/>
      <c r="J103" s="21"/>
    </row>
    <row r="104" spans="1:10" x14ac:dyDescent="0.25">
      <c r="A104" s="158" t="s">
        <v>286</v>
      </c>
      <c r="B104" s="158" t="s">
        <v>112</v>
      </c>
      <c r="C104" s="38" t="s">
        <v>3</v>
      </c>
      <c r="D104" s="39">
        <v>20</v>
      </c>
      <c r="E104" s="40"/>
      <c r="F104" s="41">
        <v>11.52</v>
      </c>
      <c r="G104" s="68">
        <f>SUM(F104/J104)</f>
        <v>0.57599999999999996</v>
      </c>
      <c r="H104" s="31" t="s">
        <v>303</v>
      </c>
      <c r="I104" s="83"/>
      <c r="J104" s="20">
        <v>20</v>
      </c>
    </row>
    <row r="105" spans="1:10" x14ac:dyDescent="0.25">
      <c r="A105" s="158" t="s">
        <v>282</v>
      </c>
      <c r="B105" s="158" t="s">
        <v>112</v>
      </c>
      <c r="C105" s="38" t="s">
        <v>37</v>
      </c>
      <c r="D105" s="39">
        <v>1</v>
      </c>
      <c r="E105" s="40"/>
      <c r="F105" s="41">
        <v>5.5</v>
      </c>
      <c r="G105" s="68">
        <f>SUM(F105/J105)</f>
        <v>0.55000000000000004</v>
      </c>
      <c r="H105" s="31" t="s">
        <v>303</v>
      </c>
      <c r="I105" s="83"/>
      <c r="J105" s="20">
        <v>10</v>
      </c>
    </row>
    <row r="106" spans="1:10" x14ac:dyDescent="0.25">
      <c r="A106" s="158" t="s">
        <v>287</v>
      </c>
      <c r="B106" s="158" t="s">
        <v>114</v>
      </c>
      <c r="C106" s="38" t="s">
        <v>3</v>
      </c>
      <c r="D106" s="39">
        <v>20</v>
      </c>
      <c r="E106" s="40"/>
      <c r="F106" s="41">
        <v>15</v>
      </c>
      <c r="G106" s="68">
        <f>SUM(F106/J106)</f>
        <v>0.75</v>
      </c>
      <c r="H106" s="31" t="s">
        <v>587</v>
      </c>
      <c r="I106" s="83"/>
      <c r="J106" s="20">
        <v>20</v>
      </c>
    </row>
    <row r="107" spans="1:10" x14ac:dyDescent="0.25">
      <c r="A107" s="158" t="s">
        <v>281</v>
      </c>
      <c r="B107" s="158" t="s">
        <v>114</v>
      </c>
      <c r="C107" s="38" t="s">
        <v>37</v>
      </c>
      <c r="D107" s="39">
        <v>1</v>
      </c>
      <c r="E107" s="40"/>
      <c r="F107" s="41">
        <v>8.5</v>
      </c>
      <c r="G107" s="68">
        <f>SUM(F107/J107)</f>
        <v>0.85</v>
      </c>
      <c r="H107" s="31" t="s">
        <v>587</v>
      </c>
      <c r="I107" s="83"/>
      <c r="J107" s="20">
        <v>10</v>
      </c>
    </row>
    <row r="108" spans="1:10" x14ac:dyDescent="0.25">
      <c r="A108" s="159" t="s">
        <v>364</v>
      </c>
      <c r="B108" s="159" t="s">
        <v>366</v>
      </c>
      <c r="C108" s="42" t="s">
        <v>113</v>
      </c>
      <c r="D108" s="33">
        <v>1</v>
      </c>
      <c r="E108" s="34"/>
      <c r="F108" s="35">
        <v>8.6</v>
      </c>
      <c r="G108" s="69">
        <f t="shared" ref="G108" si="8">SUM(F108/J108)</f>
        <v>0.43</v>
      </c>
      <c r="H108" s="31" t="s">
        <v>303</v>
      </c>
      <c r="I108" s="83"/>
      <c r="J108" s="20">
        <v>20</v>
      </c>
    </row>
    <row r="109" spans="1:10" x14ac:dyDescent="0.25">
      <c r="A109" s="159" t="s">
        <v>365</v>
      </c>
      <c r="B109" s="159" t="s">
        <v>367</v>
      </c>
      <c r="C109" s="42" t="s">
        <v>12</v>
      </c>
      <c r="D109" s="33">
        <v>1</v>
      </c>
      <c r="E109" s="34"/>
      <c r="F109" s="35">
        <v>0.28999999999999998</v>
      </c>
      <c r="G109" s="69"/>
      <c r="H109" s="31" t="s">
        <v>303</v>
      </c>
      <c r="I109" s="83"/>
    </row>
    <row r="110" spans="1:10" x14ac:dyDescent="0.25">
      <c r="A110" s="160" t="s">
        <v>557</v>
      </c>
      <c r="B110" s="160" t="s">
        <v>115</v>
      </c>
      <c r="C110" s="42" t="s">
        <v>9</v>
      </c>
      <c r="D110" s="33">
        <v>84</v>
      </c>
      <c r="E110" s="34">
        <f>SUM(F110/D110)</f>
        <v>0.57000000000000006</v>
      </c>
      <c r="F110" s="35">
        <v>47.88</v>
      </c>
      <c r="G110" s="70"/>
      <c r="H110" s="36" t="s">
        <v>656</v>
      </c>
      <c r="I110" s="82" t="s">
        <v>694</v>
      </c>
    </row>
    <row r="111" spans="1:10" x14ac:dyDescent="0.25">
      <c r="A111" s="159" t="s">
        <v>162</v>
      </c>
      <c r="B111" s="159" t="s">
        <v>163</v>
      </c>
      <c r="C111" s="42" t="s">
        <v>3</v>
      </c>
      <c r="D111" s="33">
        <v>1</v>
      </c>
      <c r="E111" s="34"/>
      <c r="F111" s="35">
        <v>1.67</v>
      </c>
      <c r="G111" s="69"/>
      <c r="H111" s="31" t="s">
        <v>308</v>
      </c>
      <c r="I111" s="83"/>
    </row>
    <row r="112" spans="1:10" x14ac:dyDescent="0.25">
      <c r="A112" s="159" t="s">
        <v>164</v>
      </c>
      <c r="B112" s="159" t="s">
        <v>163</v>
      </c>
      <c r="C112" s="42" t="s">
        <v>246</v>
      </c>
      <c r="D112" s="33">
        <v>1</v>
      </c>
      <c r="E112" s="34"/>
      <c r="F112" s="35">
        <v>6.84</v>
      </c>
      <c r="G112" s="69">
        <f>SUM(F112/J112)</f>
        <v>1.71</v>
      </c>
      <c r="H112" s="31" t="s">
        <v>308</v>
      </c>
      <c r="I112" s="83"/>
      <c r="J112" s="20">
        <v>4</v>
      </c>
    </row>
    <row r="113" spans="1:10" x14ac:dyDescent="0.25">
      <c r="A113" s="159" t="s">
        <v>165</v>
      </c>
      <c r="B113" s="159" t="s">
        <v>166</v>
      </c>
      <c r="C113" s="42" t="s">
        <v>3</v>
      </c>
      <c r="D113" s="33">
        <v>1</v>
      </c>
      <c r="E113" s="34"/>
      <c r="F113" s="35">
        <v>2.29</v>
      </c>
      <c r="G113" s="69"/>
      <c r="H113" s="31" t="s">
        <v>308</v>
      </c>
      <c r="I113" s="83"/>
    </row>
    <row r="114" spans="1:10" x14ac:dyDescent="0.25">
      <c r="A114" s="159" t="s">
        <v>167</v>
      </c>
      <c r="B114" s="159" t="s">
        <v>166</v>
      </c>
      <c r="C114" s="42" t="s">
        <v>246</v>
      </c>
      <c r="D114" s="33">
        <v>1</v>
      </c>
      <c r="E114" s="34"/>
      <c r="F114" s="35">
        <v>8.52</v>
      </c>
      <c r="G114" s="69">
        <f>SUM(F114/J114)</f>
        <v>2.13</v>
      </c>
      <c r="H114" s="31" t="s">
        <v>308</v>
      </c>
      <c r="I114" s="83"/>
      <c r="J114" s="20">
        <v>4</v>
      </c>
    </row>
    <row r="115" spans="1:10" x14ac:dyDescent="0.25">
      <c r="A115" s="159" t="s">
        <v>59</v>
      </c>
      <c r="B115" s="159" t="s">
        <v>60</v>
      </c>
      <c r="C115" s="42" t="s">
        <v>0</v>
      </c>
      <c r="D115" s="33">
        <v>1</v>
      </c>
      <c r="E115" s="34"/>
      <c r="F115" s="35">
        <v>1.28</v>
      </c>
      <c r="G115" s="69"/>
      <c r="H115" s="31" t="s">
        <v>312</v>
      </c>
      <c r="I115" s="83"/>
    </row>
    <row r="116" spans="1:10" x14ac:dyDescent="0.25">
      <c r="A116" s="159" t="s">
        <v>62</v>
      </c>
      <c r="B116" s="159" t="s">
        <v>60</v>
      </c>
      <c r="C116" s="42" t="s">
        <v>246</v>
      </c>
      <c r="D116" s="33">
        <v>1</v>
      </c>
      <c r="E116" s="34"/>
      <c r="F116" s="35">
        <v>17.72</v>
      </c>
      <c r="G116" s="69">
        <f>SUM(F116/J116)</f>
        <v>4.43</v>
      </c>
      <c r="H116" s="31" t="s">
        <v>312</v>
      </c>
      <c r="I116" s="83"/>
      <c r="J116" s="20">
        <v>4</v>
      </c>
    </row>
    <row r="117" spans="1:10" x14ac:dyDescent="0.25">
      <c r="A117" s="159" t="s">
        <v>80</v>
      </c>
      <c r="B117" s="159" t="s">
        <v>79</v>
      </c>
      <c r="C117" s="42" t="s">
        <v>3</v>
      </c>
      <c r="D117" s="33">
        <v>1</v>
      </c>
      <c r="E117" s="34"/>
      <c r="F117" s="35">
        <v>1.05</v>
      </c>
      <c r="G117" s="69"/>
      <c r="H117" s="31" t="s">
        <v>303</v>
      </c>
      <c r="I117" s="83"/>
    </row>
    <row r="118" spans="1:10" x14ac:dyDescent="0.25">
      <c r="A118" s="159" t="s">
        <v>524</v>
      </c>
      <c r="B118" s="159" t="s">
        <v>79</v>
      </c>
      <c r="C118" s="42" t="s">
        <v>8</v>
      </c>
      <c r="D118" s="33">
        <v>1</v>
      </c>
      <c r="E118" s="34"/>
      <c r="F118" s="35">
        <v>5.25</v>
      </c>
      <c r="G118" s="69">
        <f>SUM(F118/J118)</f>
        <v>1.05</v>
      </c>
      <c r="H118" s="31" t="s">
        <v>303</v>
      </c>
      <c r="I118" s="83"/>
      <c r="J118" s="20">
        <v>5</v>
      </c>
    </row>
    <row r="119" spans="1:10" s="1" customFormat="1" x14ac:dyDescent="0.25">
      <c r="A119" s="185" t="s">
        <v>35</v>
      </c>
      <c r="B119" s="185"/>
      <c r="C119" s="185"/>
      <c r="D119" s="185"/>
      <c r="E119" s="185"/>
      <c r="F119" s="185"/>
      <c r="G119" s="185"/>
      <c r="H119" s="185"/>
      <c r="I119" s="185"/>
      <c r="J119" s="21"/>
    </row>
    <row r="120" spans="1:10" x14ac:dyDescent="0.25">
      <c r="A120" s="160" t="s">
        <v>267</v>
      </c>
      <c r="B120" s="160" t="s">
        <v>34</v>
      </c>
      <c r="C120" s="42" t="s">
        <v>12</v>
      </c>
      <c r="D120" s="33">
        <v>1</v>
      </c>
      <c r="E120" s="34"/>
      <c r="F120" s="35">
        <v>1.54</v>
      </c>
      <c r="G120" s="70"/>
      <c r="H120" s="36" t="s">
        <v>661</v>
      </c>
      <c r="I120" s="82"/>
    </row>
    <row r="121" spans="1:10" x14ac:dyDescent="0.25">
      <c r="A121" s="160" t="s">
        <v>36</v>
      </c>
      <c r="B121" s="160" t="s">
        <v>34</v>
      </c>
      <c r="C121" s="42" t="s">
        <v>37</v>
      </c>
      <c r="D121" s="33">
        <v>1</v>
      </c>
      <c r="E121" s="34"/>
      <c r="F121" s="35">
        <v>11.6</v>
      </c>
      <c r="G121" s="70">
        <f>SUM(F121/J121)</f>
        <v>1.1599999999999999</v>
      </c>
      <c r="H121" s="36" t="s">
        <v>661</v>
      </c>
      <c r="I121" s="82"/>
      <c r="J121" s="20">
        <v>10</v>
      </c>
    </row>
    <row r="122" spans="1:10" x14ac:dyDescent="0.25">
      <c r="A122" s="160" t="s">
        <v>50</v>
      </c>
      <c r="B122" s="160" t="s">
        <v>51</v>
      </c>
      <c r="C122" s="42" t="s">
        <v>8</v>
      </c>
      <c r="D122" s="33">
        <v>1</v>
      </c>
      <c r="E122" s="34"/>
      <c r="F122" s="35">
        <v>6.65</v>
      </c>
      <c r="G122" s="70">
        <f>SUM(F122/J122)</f>
        <v>1.33</v>
      </c>
      <c r="H122" s="36" t="s">
        <v>571</v>
      </c>
      <c r="I122" s="82"/>
      <c r="J122" s="20">
        <v>5</v>
      </c>
    </row>
    <row r="123" spans="1:10" x14ac:dyDescent="0.25">
      <c r="A123" s="160" t="s">
        <v>52</v>
      </c>
      <c r="B123" s="160" t="s">
        <v>51</v>
      </c>
      <c r="C123" s="42" t="s">
        <v>3</v>
      </c>
      <c r="D123" s="33">
        <v>1</v>
      </c>
      <c r="E123" s="34"/>
      <c r="F123" s="35">
        <v>1.4</v>
      </c>
      <c r="G123" s="70"/>
      <c r="H123" s="36" t="s">
        <v>571</v>
      </c>
      <c r="I123" s="82"/>
    </row>
    <row r="124" spans="1:10" s="1" customFormat="1" x14ac:dyDescent="0.25">
      <c r="A124" s="185" t="s">
        <v>558</v>
      </c>
      <c r="B124" s="185"/>
      <c r="C124" s="185"/>
      <c r="D124" s="185"/>
      <c r="E124" s="185"/>
      <c r="F124" s="185"/>
      <c r="G124" s="185"/>
      <c r="H124" s="185"/>
      <c r="I124" s="185"/>
      <c r="J124" s="21"/>
    </row>
    <row r="125" spans="1:10" x14ac:dyDescent="0.25">
      <c r="A125" s="159" t="s">
        <v>316</v>
      </c>
      <c r="B125" s="159" t="s">
        <v>317</v>
      </c>
      <c r="C125" s="42" t="s">
        <v>23</v>
      </c>
      <c r="D125" s="33">
        <v>1</v>
      </c>
      <c r="E125" s="34"/>
      <c r="F125" s="35">
        <v>7.47</v>
      </c>
      <c r="G125" s="69">
        <f>SUM(F125/J125)</f>
        <v>4.9799999999999995</v>
      </c>
      <c r="H125" s="31" t="s">
        <v>311</v>
      </c>
      <c r="I125" s="83" t="s">
        <v>695</v>
      </c>
      <c r="J125" s="20">
        <v>1.5</v>
      </c>
    </row>
    <row r="126" spans="1:10" x14ac:dyDescent="0.25">
      <c r="A126" s="160" t="s">
        <v>294</v>
      </c>
      <c r="B126" s="160" t="s">
        <v>89</v>
      </c>
      <c r="C126" s="42" t="s">
        <v>1</v>
      </c>
      <c r="D126" s="33">
        <v>3</v>
      </c>
      <c r="E126" s="34">
        <f>SUM(F126/D126)</f>
        <v>2.6799999999999997</v>
      </c>
      <c r="F126" s="35">
        <v>8.0399999999999991</v>
      </c>
      <c r="G126" s="70"/>
      <c r="H126" s="36" t="s">
        <v>621</v>
      </c>
      <c r="I126" s="82" t="s">
        <v>694</v>
      </c>
    </row>
    <row r="127" spans="1:10" x14ac:dyDescent="0.25">
      <c r="A127" s="160" t="s">
        <v>170</v>
      </c>
      <c r="B127" s="160" t="s">
        <v>171</v>
      </c>
      <c r="C127" s="42" t="s">
        <v>245</v>
      </c>
      <c r="D127" s="33">
        <v>10</v>
      </c>
      <c r="E127" s="34">
        <f>SUM(F127/D127)</f>
        <v>0.98000000000000009</v>
      </c>
      <c r="F127" s="35">
        <v>9.8000000000000007</v>
      </c>
      <c r="G127" s="70"/>
      <c r="H127" s="36" t="s">
        <v>621</v>
      </c>
      <c r="I127" s="82" t="s">
        <v>695</v>
      </c>
    </row>
    <row r="128" spans="1:10" s="1" customFormat="1" x14ac:dyDescent="0.25">
      <c r="A128" s="185" t="s">
        <v>7</v>
      </c>
      <c r="B128" s="185"/>
      <c r="C128" s="185"/>
      <c r="D128" s="185"/>
      <c r="E128" s="185"/>
      <c r="F128" s="185"/>
      <c r="G128" s="185"/>
      <c r="H128" s="185"/>
      <c r="I128" s="185"/>
      <c r="J128" s="21"/>
    </row>
    <row r="129" spans="1:11" s="137" customFormat="1" ht="12.75" x14ac:dyDescent="0.2">
      <c r="A129" s="158" t="s">
        <v>711</v>
      </c>
      <c r="B129" s="158" t="s">
        <v>527</v>
      </c>
      <c r="C129" s="30" t="s">
        <v>8</v>
      </c>
      <c r="D129" s="31">
        <v>1</v>
      </c>
      <c r="E129" s="31"/>
      <c r="F129" s="31">
        <v>10.5</v>
      </c>
      <c r="G129" s="69">
        <f>SUM(F129/J129)</f>
        <v>2.1</v>
      </c>
      <c r="H129" s="31"/>
      <c r="I129" s="82" t="s">
        <v>693</v>
      </c>
      <c r="J129" s="184">
        <v>5</v>
      </c>
    </row>
    <row r="130" spans="1:11" s="11" customFormat="1" x14ac:dyDescent="0.25">
      <c r="A130" s="158" t="s">
        <v>405</v>
      </c>
      <c r="B130" s="158" t="s">
        <v>441</v>
      </c>
      <c r="C130" s="30" t="s">
        <v>12</v>
      </c>
      <c r="D130" s="31">
        <v>12</v>
      </c>
      <c r="E130" s="34">
        <f>SUM(F130/D130)</f>
        <v>0.81</v>
      </c>
      <c r="F130" s="32">
        <v>9.7200000000000006</v>
      </c>
      <c r="G130" s="70"/>
      <c r="H130" s="31" t="s">
        <v>409</v>
      </c>
      <c r="I130" s="83"/>
      <c r="J130" s="23"/>
    </row>
    <row r="131" spans="1:11" s="11" customFormat="1" x14ac:dyDescent="0.25">
      <c r="A131" s="158" t="s">
        <v>561</v>
      </c>
      <c r="B131" s="158" t="s">
        <v>592</v>
      </c>
      <c r="C131" s="30" t="s">
        <v>562</v>
      </c>
      <c r="D131" s="31">
        <v>12</v>
      </c>
      <c r="E131" s="34">
        <f>SUM(F131/D131)</f>
        <v>2.15</v>
      </c>
      <c r="F131" s="32">
        <v>25.8</v>
      </c>
      <c r="G131" s="70"/>
      <c r="H131" s="31" t="s">
        <v>303</v>
      </c>
      <c r="I131" s="83"/>
      <c r="J131" s="23"/>
    </row>
    <row r="132" spans="1:11" s="12" customFormat="1" x14ac:dyDescent="0.25">
      <c r="A132" s="158" t="s">
        <v>380</v>
      </c>
      <c r="B132" s="158" t="s">
        <v>442</v>
      </c>
      <c r="C132" s="30" t="s">
        <v>381</v>
      </c>
      <c r="D132" s="31">
        <v>1</v>
      </c>
      <c r="E132" s="37"/>
      <c r="F132" s="32">
        <v>12.89</v>
      </c>
      <c r="G132" s="69">
        <f>SUM(F132/J132)</f>
        <v>10.741666666666667</v>
      </c>
      <c r="H132" s="31"/>
      <c r="I132" s="83"/>
      <c r="J132" s="22">
        <v>1.2</v>
      </c>
    </row>
    <row r="133" spans="1:11" s="12" customFormat="1" x14ac:dyDescent="0.25">
      <c r="A133" s="158" t="s">
        <v>690</v>
      </c>
      <c r="B133" s="158" t="s">
        <v>691</v>
      </c>
      <c r="C133" s="30" t="s">
        <v>12</v>
      </c>
      <c r="D133" s="31">
        <v>8</v>
      </c>
      <c r="E133" s="34">
        <f>SUM(F133/D133)</f>
        <v>0.87</v>
      </c>
      <c r="F133" s="32">
        <v>6.96</v>
      </c>
      <c r="G133" s="69"/>
      <c r="H133" s="31"/>
      <c r="I133" s="83"/>
      <c r="J133" s="22"/>
    </row>
    <row r="134" spans="1:11" x14ac:dyDescent="0.25">
      <c r="A134" s="160" t="s">
        <v>57</v>
      </c>
      <c r="B134" s="160" t="s">
        <v>56</v>
      </c>
      <c r="C134" s="42" t="s">
        <v>3</v>
      </c>
      <c r="D134" s="33">
        <v>1</v>
      </c>
      <c r="E134" s="34"/>
      <c r="F134" s="35">
        <v>3.49</v>
      </c>
      <c r="G134" s="70"/>
      <c r="H134" s="36" t="s">
        <v>307</v>
      </c>
      <c r="I134" s="82"/>
    </row>
    <row r="135" spans="1:11" x14ac:dyDescent="0.25">
      <c r="A135" s="161" t="s">
        <v>662</v>
      </c>
      <c r="B135" s="161" t="s">
        <v>56</v>
      </c>
      <c r="C135" s="42" t="s">
        <v>246</v>
      </c>
      <c r="D135" s="33">
        <v>1</v>
      </c>
      <c r="E135" s="34"/>
      <c r="F135" s="35">
        <v>10.92</v>
      </c>
      <c r="G135" s="70">
        <f>SUM(F135/J135)</f>
        <v>2.73</v>
      </c>
      <c r="H135" s="36" t="s">
        <v>307</v>
      </c>
      <c r="I135" s="82"/>
      <c r="J135" s="20">
        <v>4</v>
      </c>
    </row>
    <row r="136" spans="1:11" x14ac:dyDescent="0.25">
      <c r="A136" s="160" t="s">
        <v>320</v>
      </c>
      <c r="B136" s="160" t="s">
        <v>415</v>
      </c>
      <c r="C136" s="42" t="s">
        <v>168</v>
      </c>
      <c r="D136" s="33">
        <v>10</v>
      </c>
      <c r="E136" s="34">
        <f>SUM(F136/D136)</f>
        <v>1.05</v>
      </c>
      <c r="F136" s="35">
        <v>10.5</v>
      </c>
      <c r="G136" s="70"/>
      <c r="H136" s="36" t="s">
        <v>303</v>
      </c>
      <c r="I136" s="82"/>
    </row>
    <row r="137" spans="1:11" x14ac:dyDescent="0.25">
      <c r="A137" s="160" t="s">
        <v>508</v>
      </c>
      <c r="B137" s="160" t="s">
        <v>373</v>
      </c>
      <c r="C137" s="42" t="s">
        <v>0</v>
      </c>
      <c r="D137" s="33">
        <v>12</v>
      </c>
      <c r="E137" s="34">
        <f>SUM(F137/D137)</f>
        <v>3.14</v>
      </c>
      <c r="F137" s="35">
        <v>37.68</v>
      </c>
      <c r="G137" s="70"/>
      <c r="H137" s="36" t="s">
        <v>570</v>
      </c>
      <c r="I137" s="82"/>
    </row>
    <row r="138" spans="1:11" x14ac:dyDescent="0.25">
      <c r="A138" s="160" t="s">
        <v>521</v>
      </c>
      <c r="B138" s="160" t="s">
        <v>594</v>
      </c>
      <c r="C138" s="42" t="s">
        <v>0</v>
      </c>
      <c r="D138" s="33">
        <v>12</v>
      </c>
      <c r="E138" s="34">
        <f t="shared" ref="E138:E139" si="9">SUM(F138/D138)</f>
        <v>3.89</v>
      </c>
      <c r="F138" s="35">
        <v>46.68</v>
      </c>
      <c r="G138" s="70"/>
      <c r="H138" s="36" t="s">
        <v>303</v>
      </c>
      <c r="I138" s="82"/>
      <c r="J138" s="135"/>
    </row>
    <row r="139" spans="1:11" x14ac:dyDescent="0.25">
      <c r="A139" s="160" t="s">
        <v>568</v>
      </c>
      <c r="B139" s="160" t="s">
        <v>373</v>
      </c>
      <c r="C139" s="42" t="s">
        <v>0</v>
      </c>
      <c r="D139" s="33">
        <v>20</v>
      </c>
      <c r="E139" s="34">
        <f t="shared" si="9"/>
        <v>2.42</v>
      </c>
      <c r="F139" s="35">
        <v>48.4</v>
      </c>
      <c r="G139" s="70"/>
      <c r="H139" s="36" t="s">
        <v>619</v>
      </c>
      <c r="I139" s="82" t="s">
        <v>694</v>
      </c>
      <c r="J139" s="125"/>
    </row>
    <row r="140" spans="1:11" x14ac:dyDescent="0.25">
      <c r="A140" s="160" t="s">
        <v>266</v>
      </c>
      <c r="B140" s="160" t="s">
        <v>10</v>
      </c>
      <c r="C140" s="42" t="s">
        <v>12</v>
      </c>
      <c r="D140" s="33">
        <v>1</v>
      </c>
      <c r="E140" s="34"/>
      <c r="F140" s="35">
        <v>1.61</v>
      </c>
      <c r="G140" s="70"/>
      <c r="H140" s="36" t="s">
        <v>571</v>
      </c>
      <c r="I140" s="82"/>
    </row>
    <row r="141" spans="1:11" x14ac:dyDescent="0.25">
      <c r="A141" s="160" t="s">
        <v>11</v>
      </c>
      <c r="B141" s="160" t="s">
        <v>10</v>
      </c>
      <c r="C141" s="42" t="s">
        <v>8</v>
      </c>
      <c r="D141" s="33">
        <v>1</v>
      </c>
      <c r="E141" s="34"/>
      <c r="F141" s="35">
        <v>16.75</v>
      </c>
      <c r="G141" s="70">
        <f>SUM(F141/J141)</f>
        <v>3.35</v>
      </c>
      <c r="H141" s="36" t="s">
        <v>571</v>
      </c>
      <c r="I141" s="82"/>
      <c r="J141" s="20">
        <v>5</v>
      </c>
    </row>
    <row r="142" spans="1:11" x14ac:dyDescent="0.25">
      <c r="A142" s="160" t="s">
        <v>680</v>
      </c>
      <c r="B142" s="160" t="s">
        <v>681</v>
      </c>
      <c r="C142" s="42" t="s">
        <v>8</v>
      </c>
      <c r="D142" s="33">
        <v>1</v>
      </c>
      <c r="E142" s="34"/>
      <c r="F142" s="35">
        <v>9.99</v>
      </c>
      <c r="G142" s="70">
        <f>SUM(F142/J142)</f>
        <v>1.998</v>
      </c>
      <c r="H142" s="36"/>
      <c r="I142" s="82"/>
      <c r="J142" s="181">
        <v>5</v>
      </c>
    </row>
    <row r="143" spans="1:11" s="1" customFormat="1" x14ac:dyDescent="0.25">
      <c r="A143" s="185" t="s">
        <v>238</v>
      </c>
      <c r="B143" s="185"/>
      <c r="C143" s="185"/>
      <c r="D143" s="185"/>
      <c r="E143" s="185"/>
      <c r="F143" s="185"/>
      <c r="G143" s="185"/>
      <c r="H143" s="185"/>
      <c r="I143" s="185"/>
      <c r="J143" s="21"/>
      <c r="K143" s="9"/>
    </row>
    <row r="144" spans="1:11" x14ac:dyDescent="0.25">
      <c r="A144" s="160" t="s">
        <v>13</v>
      </c>
      <c r="B144" s="160" t="s">
        <v>14</v>
      </c>
      <c r="C144" s="42" t="s">
        <v>168</v>
      </c>
      <c r="D144" s="33">
        <v>6</v>
      </c>
      <c r="E144" s="34">
        <f>SUM(F144/D144)</f>
        <v>3.03</v>
      </c>
      <c r="F144" s="35">
        <v>18.18</v>
      </c>
      <c r="G144" s="70"/>
      <c r="H144" s="36" t="s">
        <v>306</v>
      </c>
      <c r="I144" s="82"/>
    </row>
    <row r="145" spans="1:10" x14ac:dyDescent="0.25">
      <c r="A145" s="160" t="s">
        <v>15</v>
      </c>
      <c r="B145" s="160" t="s">
        <v>16</v>
      </c>
      <c r="C145" s="42" t="s">
        <v>168</v>
      </c>
      <c r="D145" s="33">
        <v>6</v>
      </c>
      <c r="E145" s="34">
        <f t="shared" ref="E145:E148" si="10">SUM(F145/D145)</f>
        <v>3.08</v>
      </c>
      <c r="F145" s="35">
        <v>18.48</v>
      </c>
      <c r="G145" s="70"/>
      <c r="H145" s="36" t="s">
        <v>306</v>
      </c>
      <c r="I145" s="82"/>
    </row>
    <row r="146" spans="1:10" x14ac:dyDescent="0.25">
      <c r="A146" s="160" t="s">
        <v>17</v>
      </c>
      <c r="B146" s="160" t="s">
        <v>18</v>
      </c>
      <c r="C146" s="42" t="s">
        <v>168</v>
      </c>
      <c r="D146" s="33">
        <v>6</v>
      </c>
      <c r="E146" s="34">
        <f t="shared" si="10"/>
        <v>3.02</v>
      </c>
      <c r="F146" s="35">
        <v>18.12</v>
      </c>
      <c r="G146" s="70"/>
      <c r="H146" s="36" t="s">
        <v>306</v>
      </c>
      <c r="I146" s="82" t="s">
        <v>695</v>
      </c>
    </row>
    <row r="147" spans="1:10" x14ac:dyDescent="0.25">
      <c r="A147" s="160" t="s">
        <v>20</v>
      </c>
      <c r="B147" s="160" t="s">
        <v>21</v>
      </c>
      <c r="C147" s="42" t="s">
        <v>168</v>
      </c>
      <c r="D147" s="33">
        <v>6</v>
      </c>
      <c r="E147" s="34">
        <f t="shared" si="10"/>
        <v>3.03</v>
      </c>
      <c r="F147" s="35">
        <v>18.18</v>
      </c>
      <c r="G147" s="70"/>
      <c r="H147" s="36" t="s">
        <v>303</v>
      </c>
      <c r="I147" s="82"/>
    </row>
    <row r="148" spans="1:10" x14ac:dyDescent="0.25">
      <c r="A148" s="160" t="s">
        <v>291</v>
      </c>
      <c r="B148" s="160" t="s">
        <v>292</v>
      </c>
      <c r="C148" s="42" t="s">
        <v>168</v>
      </c>
      <c r="D148" s="33">
        <v>6</v>
      </c>
      <c r="E148" s="34">
        <f t="shared" si="10"/>
        <v>2.7100000000000004</v>
      </c>
      <c r="F148" s="35">
        <v>16.260000000000002</v>
      </c>
      <c r="G148" s="70"/>
      <c r="H148" s="36" t="s">
        <v>306</v>
      </c>
      <c r="I148" s="82"/>
    </row>
    <row r="149" spans="1:10" s="1" customFormat="1" x14ac:dyDescent="0.25">
      <c r="A149" s="185" t="s">
        <v>99</v>
      </c>
      <c r="B149" s="185"/>
      <c r="C149" s="185"/>
      <c r="D149" s="185"/>
      <c r="E149" s="185"/>
      <c r="F149" s="185"/>
      <c r="G149" s="185"/>
      <c r="H149" s="185"/>
      <c r="I149" s="185"/>
      <c r="J149" s="21"/>
    </row>
    <row r="150" spans="1:10" x14ac:dyDescent="0.25">
      <c r="A150" s="160" t="s">
        <v>100</v>
      </c>
      <c r="B150" s="160" t="s">
        <v>98</v>
      </c>
      <c r="C150" s="42" t="s">
        <v>331</v>
      </c>
      <c r="D150" s="33">
        <v>1</v>
      </c>
      <c r="E150" s="34"/>
      <c r="F150" s="35">
        <v>4.99</v>
      </c>
      <c r="G150" s="70">
        <f>SUM(F150/J150)</f>
        <v>2.1982378854625551</v>
      </c>
      <c r="H150" s="31" t="s">
        <v>571</v>
      </c>
      <c r="I150" s="82"/>
      <c r="J150" s="20">
        <v>2.27</v>
      </c>
    </row>
    <row r="151" spans="1:10" x14ac:dyDescent="0.25">
      <c r="A151" s="160" t="s">
        <v>101</v>
      </c>
      <c r="B151" s="160" t="s">
        <v>102</v>
      </c>
      <c r="C151" s="42" t="s">
        <v>45</v>
      </c>
      <c r="D151" s="33">
        <v>1</v>
      </c>
      <c r="E151" s="34"/>
      <c r="F151" s="35">
        <v>10.56</v>
      </c>
      <c r="G151" s="70">
        <f>SUM(F151/J151)</f>
        <v>3.52</v>
      </c>
      <c r="H151" s="31" t="s">
        <v>571</v>
      </c>
      <c r="I151" s="82"/>
      <c r="J151" s="20">
        <v>3</v>
      </c>
    </row>
    <row r="152" spans="1:10" x14ac:dyDescent="0.25">
      <c r="A152" s="160" t="s">
        <v>103</v>
      </c>
      <c r="B152" s="160" t="s">
        <v>104</v>
      </c>
      <c r="C152" s="42" t="s">
        <v>331</v>
      </c>
      <c r="D152" s="33">
        <v>1</v>
      </c>
      <c r="E152" s="34"/>
      <c r="F152" s="35">
        <v>5.39</v>
      </c>
      <c r="G152" s="70">
        <f>SUM(F152/J152)</f>
        <v>2.3744493392070485</v>
      </c>
      <c r="H152" s="31" t="s">
        <v>571</v>
      </c>
      <c r="I152" s="82"/>
      <c r="J152" s="20">
        <v>2.27</v>
      </c>
    </row>
    <row r="153" spans="1:10" x14ac:dyDescent="0.25">
      <c r="A153" s="160" t="s">
        <v>106</v>
      </c>
      <c r="B153" s="160" t="s">
        <v>105</v>
      </c>
      <c r="C153" s="42" t="s">
        <v>247</v>
      </c>
      <c r="D153" s="33">
        <v>1</v>
      </c>
      <c r="E153" s="34"/>
      <c r="F153" s="35">
        <v>4.8600000000000003</v>
      </c>
      <c r="G153" s="70">
        <f>SUM(F153/J153)</f>
        <v>2.6703296703296706</v>
      </c>
      <c r="H153" s="31" t="s">
        <v>571</v>
      </c>
      <c r="I153" s="82"/>
      <c r="J153" s="20">
        <v>1.82</v>
      </c>
    </row>
    <row r="154" spans="1:10" x14ac:dyDescent="0.25">
      <c r="A154" s="160" t="s">
        <v>107</v>
      </c>
      <c r="B154" s="160" t="s">
        <v>108</v>
      </c>
      <c r="C154" s="42" t="s">
        <v>23</v>
      </c>
      <c r="D154" s="33">
        <v>1</v>
      </c>
      <c r="E154" s="34"/>
      <c r="F154" s="35">
        <v>6.6</v>
      </c>
      <c r="G154" s="70">
        <f>SUM(F154/J154)</f>
        <v>4.3999999999999995</v>
      </c>
      <c r="H154" s="31" t="s">
        <v>571</v>
      </c>
      <c r="I154" s="82"/>
      <c r="J154" s="20">
        <v>1.5</v>
      </c>
    </row>
    <row r="155" spans="1:10" x14ac:dyDescent="0.25">
      <c r="A155" s="160" t="s">
        <v>109</v>
      </c>
      <c r="B155" s="160" t="s">
        <v>368</v>
      </c>
      <c r="C155" s="42" t="s">
        <v>1</v>
      </c>
      <c r="D155" s="33">
        <v>2</v>
      </c>
      <c r="E155" s="34">
        <f>SUM(F155/D155)</f>
        <v>5.25</v>
      </c>
      <c r="F155" s="35">
        <v>10.5</v>
      </c>
      <c r="G155" s="70"/>
      <c r="H155" s="31" t="s">
        <v>571</v>
      </c>
      <c r="I155" s="82"/>
    </row>
    <row r="156" spans="1:10" s="1" customFormat="1" x14ac:dyDescent="0.25">
      <c r="A156" s="185" t="s">
        <v>139</v>
      </c>
      <c r="B156" s="185"/>
      <c r="C156" s="185"/>
      <c r="D156" s="185"/>
      <c r="E156" s="185"/>
      <c r="F156" s="185"/>
      <c r="G156" s="185"/>
      <c r="H156" s="185"/>
      <c r="I156" s="185"/>
      <c r="J156" s="21"/>
    </row>
    <row r="157" spans="1:10" x14ac:dyDescent="0.25">
      <c r="A157" s="160" t="s">
        <v>146</v>
      </c>
      <c r="B157" s="160" t="s">
        <v>147</v>
      </c>
      <c r="C157" s="42" t="s">
        <v>142</v>
      </c>
      <c r="D157" s="33">
        <v>1</v>
      </c>
      <c r="E157" s="34"/>
      <c r="F157" s="35">
        <v>16.350000000000001</v>
      </c>
      <c r="G157" s="70">
        <f>SUM(F157/J157)</f>
        <v>1.0900000000000001</v>
      </c>
      <c r="H157" s="36" t="s">
        <v>303</v>
      </c>
      <c r="I157" s="82"/>
      <c r="J157" s="20">
        <v>15</v>
      </c>
    </row>
    <row r="158" spans="1:10" x14ac:dyDescent="0.25">
      <c r="A158" s="160" t="s">
        <v>137</v>
      </c>
      <c r="B158" s="160" t="s">
        <v>138</v>
      </c>
      <c r="C158" s="42" t="s">
        <v>12</v>
      </c>
      <c r="D158" s="33">
        <v>1</v>
      </c>
      <c r="E158" s="34"/>
      <c r="F158" s="35">
        <v>0.33</v>
      </c>
      <c r="G158" s="70"/>
      <c r="H158" s="36" t="s">
        <v>303</v>
      </c>
      <c r="I158" s="82"/>
    </row>
    <row r="159" spans="1:10" x14ac:dyDescent="0.25">
      <c r="A159" s="160" t="s">
        <v>148</v>
      </c>
      <c r="B159" s="160" t="s">
        <v>149</v>
      </c>
      <c r="C159" s="42" t="s">
        <v>142</v>
      </c>
      <c r="D159" s="33">
        <v>1</v>
      </c>
      <c r="E159" s="34"/>
      <c r="F159" s="35">
        <v>12.45</v>
      </c>
      <c r="G159" s="70">
        <f t="shared" ref="G159:G173" si="11">SUM(F159/J159)</f>
        <v>0.83</v>
      </c>
      <c r="H159" s="36" t="s">
        <v>303</v>
      </c>
      <c r="I159" s="82"/>
      <c r="J159" s="20">
        <v>15</v>
      </c>
    </row>
    <row r="160" spans="1:10" x14ac:dyDescent="0.25">
      <c r="A160" s="160" t="s">
        <v>140</v>
      </c>
      <c r="B160" s="160" t="s">
        <v>141</v>
      </c>
      <c r="C160" s="42" t="s">
        <v>142</v>
      </c>
      <c r="D160" s="33">
        <v>1</v>
      </c>
      <c r="E160" s="34"/>
      <c r="F160" s="35">
        <v>12.6</v>
      </c>
      <c r="G160" s="70">
        <f t="shared" si="11"/>
        <v>0.84</v>
      </c>
      <c r="H160" s="36" t="s">
        <v>303</v>
      </c>
      <c r="I160" s="82"/>
      <c r="J160" s="20">
        <v>15</v>
      </c>
    </row>
    <row r="161" spans="1:14" s="91" customFormat="1" ht="15" customHeight="1" x14ac:dyDescent="0.25">
      <c r="A161" s="160" t="s">
        <v>479</v>
      </c>
      <c r="B161" s="160" t="s">
        <v>480</v>
      </c>
      <c r="C161" s="45" t="s">
        <v>142</v>
      </c>
      <c r="D161" s="85">
        <v>1</v>
      </c>
      <c r="E161" s="86"/>
      <c r="F161" s="87">
        <v>12.75</v>
      </c>
      <c r="G161" s="70">
        <f t="shared" si="11"/>
        <v>0.85</v>
      </c>
      <c r="H161" s="89" t="s">
        <v>303</v>
      </c>
      <c r="I161" s="98"/>
      <c r="J161" s="143">
        <v>15</v>
      </c>
    </row>
    <row r="162" spans="1:14" s="134" customFormat="1" ht="15" customHeight="1" x14ac:dyDescent="0.25">
      <c r="A162" s="164" t="s">
        <v>477</v>
      </c>
      <c r="B162" s="164" t="s">
        <v>478</v>
      </c>
      <c r="C162" s="113" t="s">
        <v>142</v>
      </c>
      <c r="D162" s="130">
        <v>1</v>
      </c>
      <c r="E162" s="131"/>
      <c r="F162" s="126">
        <v>13.95</v>
      </c>
      <c r="G162" s="73">
        <f t="shared" si="11"/>
        <v>0.92999999999999994</v>
      </c>
      <c r="H162" s="132" t="s">
        <v>303</v>
      </c>
      <c r="I162" s="133"/>
      <c r="J162" s="143">
        <v>15</v>
      </c>
    </row>
    <row r="163" spans="1:14" x14ac:dyDescent="0.25">
      <c r="A163" s="160" t="s">
        <v>157</v>
      </c>
      <c r="B163" s="160" t="s">
        <v>156</v>
      </c>
      <c r="C163" s="42" t="s">
        <v>3</v>
      </c>
      <c r="D163" s="33">
        <v>1</v>
      </c>
      <c r="E163" s="34"/>
      <c r="F163" s="35">
        <v>0.44</v>
      </c>
      <c r="G163" s="70"/>
      <c r="H163" s="36" t="s">
        <v>303</v>
      </c>
      <c r="I163" s="82"/>
      <c r="M163" s="8"/>
      <c r="N163" s="8"/>
    </row>
    <row r="164" spans="1:14" x14ac:dyDescent="0.25">
      <c r="A164" s="160" t="s">
        <v>155</v>
      </c>
      <c r="B164" s="160" t="s">
        <v>156</v>
      </c>
      <c r="C164" s="42" t="s">
        <v>150</v>
      </c>
      <c r="D164" s="33">
        <v>1</v>
      </c>
      <c r="E164" s="34"/>
      <c r="F164" s="35">
        <v>9.25</v>
      </c>
      <c r="G164" s="70">
        <f t="shared" si="11"/>
        <v>0.37</v>
      </c>
      <c r="H164" s="36" t="s">
        <v>303</v>
      </c>
      <c r="I164" s="82"/>
      <c r="J164" s="20">
        <v>25</v>
      </c>
      <c r="M164" s="8"/>
      <c r="N164" s="8"/>
    </row>
    <row r="165" spans="1:14" x14ac:dyDescent="0.25">
      <c r="A165" s="160" t="s">
        <v>151</v>
      </c>
      <c r="B165" s="160" t="s">
        <v>315</v>
      </c>
      <c r="C165" s="42" t="s">
        <v>3</v>
      </c>
      <c r="D165" s="33">
        <v>1</v>
      </c>
      <c r="E165" s="34"/>
      <c r="F165" s="35">
        <v>1.49</v>
      </c>
      <c r="G165" s="70"/>
      <c r="H165" s="36" t="s">
        <v>303</v>
      </c>
      <c r="I165" s="82"/>
      <c r="M165" s="8"/>
      <c r="N165" s="8"/>
    </row>
    <row r="166" spans="1:14" x14ac:dyDescent="0.25">
      <c r="A166" s="158" t="s">
        <v>152</v>
      </c>
      <c r="B166" s="158" t="s">
        <v>315</v>
      </c>
      <c r="C166" s="38" t="s">
        <v>37</v>
      </c>
      <c r="D166" s="39" t="s">
        <v>584</v>
      </c>
      <c r="E166" s="40"/>
      <c r="F166" s="41">
        <v>11.2</v>
      </c>
      <c r="G166" s="70">
        <f t="shared" si="11"/>
        <v>1.1199999999999999</v>
      </c>
      <c r="H166" s="31" t="s">
        <v>303</v>
      </c>
      <c r="I166" s="82"/>
      <c r="J166" s="20">
        <v>10</v>
      </c>
      <c r="M166" s="8"/>
      <c r="N166" s="8"/>
    </row>
    <row r="167" spans="1:14" x14ac:dyDescent="0.25">
      <c r="A167" s="160" t="s">
        <v>145</v>
      </c>
      <c r="B167" s="160" t="s">
        <v>144</v>
      </c>
      <c r="C167" s="42" t="s">
        <v>3</v>
      </c>
      <c r="D167" s="33">
        <v>1</v>
      </c>
      <c r="E167" s="34"/>
      <c r="F167" s="35">
        <v>0.82</v>
      </c>
      <c r="G167" s="70"/>
      <c r="H167" s="36" t="s">
        <v>303</v>
      </c>
      <c r="I167" s="82"/>
      <c r="M167" s="8"/>
      <c r="N167" s="8"/>
    </row>
    <row r="168" spans="1:14" x14ac:dyDescent="0.25">
      <c r="A168" s="160" t="s">
        <v>143</v>
      </c>
      <c r="B168" s="160" t="s">
        <v>144</v>
      </c>
      <c r="C168" s="42" t="s">
        <v>37</v>
      </c>
      <c r="D168" s="33">
        <v>1</v>
      </c>
      <c r="E168" s="34"/>
      <c r="F168" s="35">
        <v>7.5</v>
      </c>
      <c r="G168" s="70">
        <f t="shared" si="11"/>
        <v>0.75</v>
      </c>
      <c r="H168" s="36" t="s">
        <v>303</v>
      </c>
      <c r="I168" s="82"/>
      <c r="J168" s="20">
        <v>10</v>
      </c>
      <c r="M168" s="8"/>
      <c r="N168" s="8"/>
    </row>
    <row r="169" spans="1:14" x14ac:dyDescent="0.25">
      <c r="A169" s="159" t="s">
        <v>363</v>
      </c>
      <c r="B169" s="159" t="s">
        <v>583</v>
      </c>
      <c r="C169" s="42" t="s">
        <v>150</v>
      </c>
      <c r="D169" s="33">
        <v>1</v>
      </c>
      <c r="E169" s="34"/>
      <c r="F169" s="35">
        <v>9.25</v>
      </c>
      <c r="G169" s="70">
        <f t="shared" si="11"/>
        <v>0.37</v>
      </c>
      <c r="H169" s="31" t="s">
        <v>303</v>
      </c>
      <c r="I169" s="83"/>
      <c r="J169" s="20">
        <v>25</v>
      </c>
      <c r="M169" s="8"/>
      <c r="N169" s="8"/>
    </row>
    <row r="170" spans="1:14" x14ac:dyDescent="0.25">
      <c r="A170" s="159" t="s">
        <v>550</v>
      </c>
      <c r="B170" s="159" t="s">
        <v>590</v>
      </c>
      <c r="C170" s="42" t="s">
        <v>150</v>
      </c>
      <c r="D170" s="33">
        <v>1</v>
      </c>
      <c r="E170" s="34"/>
      <c r="F170" s="35">
        <v>13.25</v>
      </c>
      <c r="G170" s="70">
        <f t="shared" si="11"/>
        <v>0.53</v>
      </c>
      <c r="H170" s="31" t="s">
        <v>303</v>
      </c>
      <c r="I170" s="83"/>
      <c r="J170" s="143">
        <v>25</v>
      </c>
      <c r="M170" s="8"/>
      <c r="N170" s="8"/>
    </row>
    <row r="171" spans="1:14" x14ac:dyDescent="0.25">
      <c r="A171" s="159" t="s">
        <v>370</v>
      </c>
      <c r="B171" s="159" t="s">
        <v>615</v>
      </c>
      <c r="C171" s="42" t="s">
        <v>150</v>
      </c>
      <c r="D171" s="33">
        <v>1</v>
      </c>
      <c r="E171" s="34"/>
      <c r="F171" s="35">
        <v>10.5</v>
      </c>
      <c r="G171" s="70">
        <f t="shared" si="11"/>
        <v>0.42</v>
      </c>
      <c r="H171" s="31" t="s">
        <v>303</v>
      </c>
      <c r="I171" s="83"/>
      <c r="J171" s="20">
        <v>25</v>
      </c>
      <c r="M171" s="8"/>
      <c r="N171" s="8"/>
    </row>
    <row r="172" spans="1:14" x14ac:dyDescent="0.25">
      <c r="A172" s="159" t="s">
        <v>421</v>
      </c>
      <c r="B172" s="159" t="s">
        <v>154</v>
      </c>
      <c r="C172" s="42" t="s">
        <v>3</v>
      </c>
      <c r="D172" s="33">
        <v>1</v>
      </c>
      <c r="E172" s="34"/>
      <c r="F172" s="35">
        <v>2.54</v>
      </c>
      <c r="G172" s="70"/>
      <c r="H172" s="31" t="s">
        <v>665</v>
      </c>
      <c r="I172" s="83"/>
    </row>
    <row r="173" spans="1:14" x14ac:dyDescent="0.25">
      <c r="A173" s="159" t="s">
        <v>153</v>
      </c>
      <c r="B173" s="159" t="s">
        <v>154</v>
      </c>
      <c r="C173" s="42" t="s">
        <v>33</v>
      </c>
      <c r="D173" s="33">
        <v>1</v>
      </c>
      <c r="E173" s="34"/>
      <c r="F173" s="35">
        <v>13.92</v>
      </c>
      <c r="G173" s="70">
        <f t="shared" si="11"/>
        <v>2.3199999999999998</v>
      </c>
      <c r="H173" s="31" t="s">
        <v>665</v>
      </c>
      <c r="I173" s="83"/>
      <c r="J173" s="20">
        <v>6</v>
      </c>
    </row>
    <row r="174" spans="1:14" ht="30.75" customHeight="1" x14ac:dyDescent="0.25">
      <c r="A174" s="192" t="s">
        <v>507</v>
      </c>
      <c r="B174" s="193"/>
      <c r="C174" s="193"/>
      <c r="D174" s="193"/>
      <c r="E174" s="193"/>
      <c r="F174" s="193"/>
      <c r="G174" s="194"/>
      <c r="H174" s="202" t="s">
        <v>506</v>
      </c>
      <c r="I174" s="94"/>
      <c r="J174" s="92"/>
    </row>
    <row r="175" spans="1:14" s="1" customFormat="1" ht="15" customHeight="1" x14ac:dyDescent="0.25">
      <c r="A175" s="199" t="s">
        <v>221</v>
      </c>
      <c r="B175" s="200"/>
      <c r="C175" s="200"/>
      <c r="D175" s="200"/>
      <c r="E175" s="200"/>
      <c r="F175" s="200"/>
      <c r="G175" s="201"/>
      <c r="H175" s="203"/>
      <c r="I175" s="94"/>
      <c r="J175" s="21"/>
    </row>
    <row r="176" spans="1:14" x14ac:dyDescent="0.25">
      <c r="A176" s="160" t="s">
        <v>222</v>
      </c>
      <c r="B176" s="160" t="s">
        <v>257</v>
      </c>
      <c r="C176" s="42" t="s">
        <v>8</v>
      </c>
      <c r="D176" s="33">
        <v>1</v>
      </c>
      <c r="E176" s="34"/>
      <c r="F176" s="35">
        <v>5.15</v>
      </c>
      <c r="G176" s="70">
        <f t="shared" ref="G176:G182" si="12">SUM(F176/J176)</f>
        <v>1.03</v>
      </c>
      <c r="H176" s="203"/>
      <c r="I176" s="95"/>
      <c r="J176" s="92">
        <v>5</v>
      </c>
    </row>
    <row r="177" spans="1:10" x14ac:dyDescent="0.25">
      <c r="A177" s="160" t="s">
        <v>220</v>
      </c>
      <c r="B177" s="160" t="s">
        <v>400</v>
      </c>
      <c r="C177" s="42" t="s">
        <v>8</v>
      </c>
      <c r="D177" s="33">
        <v>1</v>
      </c>
      <c r="E177" s="34"/>
      <c r="F177" s="35">
        <v>5.15</v>
      </c>
      <c r="G177" s="70">
        <f t="shared" si="12"/>
        <v>1.03</v>
      </c>
      <c r="H177" s="203"/>
      <c r="I177" s="95"/>
      <c r="J177" s="92">
        <v>5</v>
      </c>
    </row>
    <row r="178" spans="1:10" x14ac:dyDescent="0.25">
      <c r="A178" s="160" t="s">
        <v>526</v>
      </c>
      <c r="B178" s="160" t="s">
        <v>679</v>
      </c>
      <c r="C178" s="42" t="s">
        <v>8</v>
      </c>
      <c r="D178" s="33">
        <v>1</v>
      </c>
      <c r="E178" s="34"/>
      <c r="F178" s="35">
        <v>4</v>
      </c>
      <c r="G178" s="70">
        <f t="shared" si="12"/>
        <v>0.8</v>
      </c>
      <c r="H178" s="203"/>
      <c r="I178" s="95"/>
      <c r="J178" s="142">
        <v>5</v>
      </c>
    </row>
    <row r="179" spans="1:10" x14ac:dyDescent="0.25">
      <c r="A179" s="160" t="s">
        <v>677</v>
      </c>
      <c r="B179" s="160" t="s">
        <v>678</v>
      </c>
      <c r="C179" s="42" t="s">
        <v>8</v>
      </c>
      <c r="D179" s="33">
        <v>1</v>
      </c>
      <c r="E179" s="34"/>
      <c r="F179" s="35">
        <v>12.45</v>
      </c>
      <c r="G179" s="70">
        <f t="shared" si="12"/>
        <v>2.4899999999999998</v>
      </c>
      <c r="H179" s="203"/>
      <c r="I179" s="95"/>
      <c r="J179" s="183">
        <v>5</v>
      </c>
    </row>
    <row r="180" spans="1:10" x14ac:dyDescent="0.25">
      <c r="A180" s="159" t="s">
        <v>230</v>
      </c>
      <c r="B180" s="159" t="s">
        <v>231</v>
      </c>
      <c r="C180" s="42" t="s">
        <v>8</v>
      </c>
      <c r="D180" s="33">
        <v>1</v>
      </c>
      <c r="E180" s="34"/>
      <c r="F180" s="35">
        <v>5.3</v>
      </c>
      <c r="G180" s="69">
        <f t="shared" si="12"/>
        <v>1.06</v>
      </c>
      <c r="H180" s="203"/>
      <c r="I180" s="95"/>
      <c r="J180" s="92">
        <v>5</v>
      </c>
    </row>
    <row r="181" spans="1:10" x14ac:dyDescent="0.25">
      <c r="A181" s="159" t="s">
        <v>233</v>
      </c>
      <c r="B181" s="159" t="s">
        <v>616</v>
      </c>
      <c r="C181" s="42" t="s">
        <v>8</v>
      </c>
      <c r="D181" s="33">
        <v>1</v>
      </c>
      <c r="E181" s="34"/>
      <c r="F181" s="35">
        <v>5.75</v>
      </c>
      <c r="G181" s="69">
        <f t="shared" si="12"/>
        <v>1.1499999999999999</v>
      </c>
      <c r="H181" s="203"/>
      <c r="I181" s="95"/>
      <c r="J181" s="92">
        <v>5</v>
      </c>
    </row>
    <row r="182" spans="1:10" x14ac:dyDescent="0.25">
      <c r="A182" s="159" t="s">
        <v>264</v>
      </c>
      <c r="B182" s="159" t="s">
        <v>617</v>
      </c>
      <c r="C182" s="42" t="s">
        <v>8</v>
      </c>
      <c r="D182" s="33">
        <v>1</v>
      </c>
      <c r="E182" s="34"/>
      <c r="F182" s="35">
        <v>4.4000000000000004</v>
      </c>
      <c r="G182" s="69">
        <f t="shared" si="12"/>
        <v>0.88000000000000012</v>
      </c>
      <c r="H182" s="203"/>
      <c r="I182" s="95"/>
      <c r="J182" s="92">
        <v>5</v>
      </c>
    </row>
    <row r="183" spans="1:10" x14ac:dyDescent="0.25">
      <c r="A183" s="159" t="s">
        <v>228</v>
      </c>
      <c r="B183" s="160" t="s">
        <v>229</v>
      </c>
      <c r="C183" s="42" t="s">
        <v>12</v>
      </c>
      <c r="D183" s="33">
        <v>1</v>
      </c>
      <c r="E183" s="34"/>
      <c r="F183" s="35">
        <v>0.84</v>
      </c>
      <c r="G183" s="70"/>
      <c r="H183" s="203"/>
      <c r="I183" s="95"/>
      <c r="J183" s="92"/>
    </row>
    <row r="184" spans="1:10" x14ac:dyDescent="0.25">
      <c r="A184" s="160" t="s">
        <v>475</v>
      </c>
      <c r="B184" s="160" t="s">
        <v>631</v>
      </c>
      <c r="C184" s="45" t="s">
        <v>8</v>
      </c>
      <c r="D184" s="85">
        <v>1</v>
      </c>
      <c r="E184" s="86"/>
      <c r="F184" s="126">
        <v>5.3</v>
      </c>
      <c r="G184" s="70">
        <f>SUM(F184/J184)</f>
        <v>1.06</v>
      </c>
      <c r="H184" s="203"/>
      <c r="I184" s="95"/>
      <c r="J184" s="92">
        <v>5</v>
      </c>
    </row>
    <row r="185" spans="1:10" x14ac:dyDescent="0.25">
      <c r="A185" s="159" t="s">
        <v>319</v>
      </c>
      <c r="B185" s="160" t="s">
        <v>633</v>
      </c>
      <c r="C185" s="42" t="s">
        <v>8</v>
      </c>
      <c r="D185" s="33">
        <v>1</v>
      </c>
      <c r="E185" s="34"/>
      <c r="F185" s="35">
        <v>4.66</v>
      </c>
      <c r="G185" s="70">
        <f>SUM(F185/J185)</f>
        <v>0.93200000000000005</v>
      </c>
      <c r="H185" s="203"/>
      <c r="I185" s="95"/>
      <c r="J185" s="92">
        <v>5</v>
      </c>
    </row>
    <row r="186" spans="1:10" x14ac:dyDescent="0.25">
      <c r="A186" s="160" t="s">
        <v>232</v>
      </c>
      <c r="B186" s="160" t="s">
        <v>239</v>
      </c>
      <c r="C186" s="42" t="s">
        <v>208</v>
      </c>
      <c r="D186" s="33">
        <v>1</v>
      </c>
      <c r="E186" s="34"/>
      <c r="F186" s="35">
        <v>7.2</v>
      </c>
      <c r="G186" s="70">
        <f>SUM(F186/J186)</f>
        <v>2.88</v>
      </c>
      <c r="H186" s="203"/>
      <c r="I186" s="95"/>
      <c r="J186" s="92">
        <v>2.5</v>
      </c>
    </row>
    <row r="187" spans="1:10" x14ac:dyDescent="0.25">
      <c r="A187" s="160" t="s">
        <v>237</v>
      </c>
      <c r="B187" s="160" t="s">
        <v>263</v>
      </c>
      <c r="C187" s="42" t="s">
        <v>208</v>
      </c>
      <c r="D187" s="33">
        <v>1</v>
      </c>
      <c r="E187" s="34"/>
      <c r="F187" s="35">
        <v>7.98</v>
      </c>
      <c r="G187" s="70">
        <f>SUM(F187/J187)</f>
        <v>3.1920000000000002</v>
      </c>
      <c r="H187" s="203"/>
      <c r="I187" s="95"/>
      <c r="J187" s="92">
        <v>2.5</v>
      </c>
    </row>
    <row r="188" spans="1:10" s="1" customFormat="1" x14ac:dyDescent="0.25">
      <c r="A188" s="185" t="s">
        <v>27</v>
      </c>
      <c r="B188" s="185"/>
      <c r="C188" s="185"/>
      <c r="D188" s="185"/>
      <c r="E188" s="185"/>
      <c r="F188" s="185"/>
      <c r="G188" s="185"/>
      <c r="H188" s="203"/>
      <c r="I188" s="95"/>
      <c r="J188" s="21"/>
    </row>
    <row r="189" spans="1:10" s="1" customFormat="1" x14ac:dyDescent="0.25">
      <c r="A189" s="160" t="s">
        <v>481</v>
      </c>
      <c r="B189" s="160" t="s">
        <v>632</v>
      </c>
      <c r="C189" s="45" t="s">
        <v>208</v>
      </c>
      <c r="D189" s="85">
        <v>1</v>
      </c>
      <c r="E189" s="86"/>
      <c r="F189" s="87">
        <v>3.59</v>
      </c>
      <c r="G189" s="70">
        <f t="shared" ref="G189:G201" si="13">SUM(F189/J189)</f>
        <v>1.4359999999999999</v>
      </c>
      <c r="H189" s="203"/>
      <c r="I189" s="95"/>
      <c r="J189" s="24">
        <v>2.5</v>
      </c>
    </row>
    <row r="190" spans="1:10" s="3" customFormat="1" x14ac:dyDescent="0.25">
      <c r="A190" s="160" t="s">
        <v>215</v>
      </c>
      <c r="B190" s="160" t="s">
        <v>634</v>
      </c>
      <c r="C190" s="42" t="s">
        <v>208</v>
      </c>
      <c r="D190" s="33">
        <v>1</v>
      </c>
      <c r="E190" s="34"/>
      <c r="F190" s="35">
        <v>3.95</v>
      </c>
      <c r="G190" s="70">
        <f t="shared" si="13"/>
        <v>1.58</v>
      </c>
      <c r="H190" s="203"/>
      <c r="I190" s="95"/>
      <c r="J190" s="24">
        <v>2.5</v>
      </c>
    </row>
    <row r="191" spans="1:10" s="3" customFormat="1" x14ac:dyDescent="0.25">
      <c r="A191" s="160" t="s">
        <v>473</v>
      </c>
      <c r="B191" s="160" t="s">
        <v>634</v>
      </c>
      <c r="C191" s="42" t="s">
        <v>8</v>
      </c>
      <c r="D191" s="33">
        <v>1</v>
      </c>
      <c r="E191" s="34"/>
      <c r="F191" s="35">
        <v>7.15</v>
      </c>
      <c r="G191" s="70">
        <f t="shared" si="13"/>
        <v>1.4300000000000002</v>
      </c>
      <c r="H191" s="203"/>
      <c r="I191" s="95"/>
      <c r="J191" s="24">
        <v>5</v>
      </c>
    </row>
    <row r="192" spans="1:10" s="3" customFormat="1" x14ac:dyDescent="0.25">
      <c r="A192" s="159" t="s">
        <v>212</v>
      </c>
      <c r="B192" s="159" t="s">
        <v>635</v>
      </c>
      <c r="C192" s="42" t="s">
        <v>208</v>
      </c>
      <c r="D192" s="33">
        <v>1</v>
      </c>
      <c r="E192" s="34"/>
      <c r="F192" s="35">
        <v>2.65</v>
      </c>
      <c r="G192" s="70">
        <f t="shared" si="13"/>
        <v>1.06</v>
      </c>
      <c r="H192" s="203"/>
      <c r="I192" s="95"/>
      <c r="J192" s="24">
        <v>2.5</v>
      </c>
    </row>
    <row r="193" spans="1:10" s="3" customFormat="1" x14ac:dyDescent="0.25">
      <c r="A193" s="159" t="s">
        <v>474</v>
      </c>
      <c r="B193" s="159" t="s">
        <v>635</v>
      </c>
      <c r="C193" s="42" t="s">
        <v>8</v>
      </c>
      <c r="D193" s="33">
        <v>1</v>
      </c>
      <c r="E193" s="34"/>
      <c r="F193" s="35">
        <v>4.9000000000000004</v>
      </c>
      <c r="G193" s="70">
        <f t="shared" si="13"/>
        <v>0.98000000000000009</v>
      </c>
      <c r="H193" s="203"/>
      <c r="I193" s="95"/>
      <c r="J193" s="24">
        <v>5</v>
      </c>
    </row>
    <row r="194" spans="1:10" s="3" customFormat="1" x14ac:dyDescent="0.25">
      <c r="A194" s="159" t="s">
        <v>340</v>
      </c>
      <c r="B194" s="159" t="s">
        <v>636</v>
      </c>
      <c r="C194" s="42" t="s">
        <v>208</v>
      </c>
      <c r="D194" s="33">
        <v>1</v>
      </c>
      <c r="E194" s="34"/>
      <c r="F194" s="35">
        <v>3.12</v>
      </c>
      <c r="G194" s="70">
        <f t="shared" si="13"/>
        <v>1.248</v>
      </c>
      <c r="H194" s="203"/>
      <c r="I194" s="95"/>
      <c r="J194" s="24">
        <v>2.5</v>
      </c>
    </row>
    <row r="195" spans="1:10" s="3" customFormat="1" x14ac:dyDescent="0.25">
      <c r="A195" s="159" t="s">
        <v>213</v>
      </c>
      <c r="B195" s="159" t="s">
        <v>214</v>
      </c>
      <c r="C195" s="42" t="s">
        <v>208</v>
      </c>
      <c r="D195" s="33">
        <v>1</v>
      </c>
      <c r="E195" s="34"/>
      <c r="F195" s="35">
        <v>2.2599999999999998</v>
      </c>
      <c r="G195" s="70">
        <f t="shared" si="13"/>
        <v>0.90399999999999991</v>
      </c>
      <c r="H195" s="203"/>
      <c r="I195" s="95"/>
      <c r="J195" s="24">
        <v>2.5</v>
      </c>
    </row>
    <row r="196" spans="1:10" s="3" customFormat="1" x14ac:dyDescent="0.25">
      <c r="A196" s="159" t="s">
        <v>660</v>
      </c>
      <c r="B196" s="159" t="s">
        <v>614</v>
      </c>
      <c r="C196" s="42" t="s">
        <v>246</v>
      </c>
      <c r="D196" s="33">
        <v>1</v>
      </c>
      <c r="E196" s="34"/>
      <c r="F196" s="35">
        <v>18.88</v>
      </c>
      <c r="G196" s="70">
        <f t="shared" si="13"/>
        <v>4.72</v>
      </c>
      <c r="H196" s="203"/>
      <c r="I196" s="95"/>
      <c r="J196" s="24">
        <v>4</v>
      </c>
    </row>
    <row r="197" spans="1:10" s="3" customFormat="1" x14ac:dyDescent="0.25">
      <c r="A197" s="159" t="s">
        <v>226</v>
      </c>
      <c r="B197" s="159" t="s">
        <v>227</v>
      </c>
      <c r="C197" s="42" t="s">
        <v>208</v>
      </c>
      <c r="D197" s="33">
        <v>1</v>
      </c>
      <c r="E197" s="34"/>
      <c r="F197" s="35">
        <v>11.33</v>
      </c>
      <c r="G197" s="70">
        <f t="shared" si="13"/>
        <v>4.532</v>
      </c>
      <c r="H197" s="203"/>
      <c r="I197" s="95"/>
      <c r="J197" s="24">
        <v>2.5</v>
      </c>
    </row>
    <row r="198" spans="1:10" s="3" customFormat="1" x14ac:dyDescent="0.25">
      <c r="A198" s="159" t="s">
        <v>341</v>
      </c>
      <c r="B198" s="159" t="s">
        <v>637</v>
      </c>
      <c r="C198" s="42" t="s">
        <v>208</v>
      </c>
      <c r="D198" s="33">
        <v>1</v>
      </c>
      <c r="E198" s="34"/>
      <c r="F198" s="35">
        <v>11.33</v>
      </c>
      <c r="G198" s="70">
        <f t="shared" si="13"/>
        <v>4.532</v>
      </c>
      <c r="H198" s="203"/>
      <c r="I198" s="95"/>
      <c r="J198" s="24">
        <v>2.5</v>
      </c>
    </row>
    <row r="199" spans="1:10" s="3" customFormat="1" x14ac:dyDescent="0.25">
      <c r="A199" s="159" t="s">
        <v>236</v>
      </c>
      <c r="B199" s="159" t="s">
        <v>638</v>
      </c>
      <c r="C199" s="42" t="s">
        <v>208</v>
      </c>
      <c r="D199" s="33">
        <v>1</v>
      </c>
      <c r="E199" s="34"/>
      <c r="F199" s="35">
        <v>4.5</v>
      </c>
      <c r="G199" s="70">
        <f t="shared" si="13"/>
        <v>1.8</v>
      </c>
      <c r="H199" s="203"/>
      <c r="I199" s="95"/>
      <c r="J199" s="24">
        <v>2.5</v>
      </c>
    </row>
    <row r="200" spans="1:10" s="3" customFormat="1" x14ac:dyDescent="0.25">
      <c r="A200" s="159" t="s">
        <v>338</v>
      </c>
      <c r="B200" s="159" t="s">
        <v>639</v>
      </c>
      <c r="C200" s="42" t="s">
        <v>208</v>
      </c>
      <c r="D200" s="33">
        <v>1</v>
      </c>
      <c r="E200" s="34"/>
      <c r="F200" s="35">
        <v>6.2</v>
      </c>
      <c r="G200" s="70">
        <f t="shared" si="13"/>
        <v>2.48</v>
      </c>
      <c r="H200" s="203"/>
      <c r="I200" s="95"/>
      <c r="J200" s="24">
        <v>2.5</v>
      </c>
    </row>
    <row r="201" spans="1:10" s="3" customFormat="1" x14ac:dyDescent="0.25">
      <c r="A201" s="159" t="s">
        <v>337</v>
      </c>
      <c r="B201" s="159" t="s">
        <v>339</v>
      </c>
      <c r="C201" s="42" t="s">
        <v>208</v>
      </c>
      <c r="D201" s="33">
        <v>1</v>
      </c>
      <c r="E201" s="34"/>
      <c r="F201" s="35">
        <v>3.85</v>
      </c>
      <c r="G201" s="70">
        <f t="shared" si="13"/>
        <v>1.54</v>
      </c>
      <c r="H201" s="203"/>
      <c r="I201" s="95"/>
      <c r="J201" s="24">
        <v>2.5</v>
      </c>
    </row>
    <row r="202" spans="1:10" s="3" customFormat="1" x14ac:dyDescent="0.25">
      <c r="A202" s="159" t="s">
        <v>25</v>
      </c>
      <c r="B202" s="159" t="s">
        <v>26</v>
      </c>
      <c r="C202" s="42" t="s">
        <v>0</v>
      </c>
      <c r="D202" s="33">
        <v>18</v>
      </c>
      <c r="E202" s="34">
        <f>SUM(F202/D202)</f>
        <v>0.62</v>
      </c>
      <c r="F202" s="44">
        <v>11.16</v>
      </c>
      <c r="G202" s="69"/>
      <c r="H202" s="203"/>
      <c r="I202" s="94"/>
      <c r="J202" s="24"/>
    </row>
    <row r="203" spans="1:10" s="1" customFormat="1" x14ac:dyDescent="0.25">
      <c r="A203" s="199" t="s">
        <v>207</v>
      </c>
      <c r="B203" s="200"/>
      <c r="C203" s="200"/>
      <c r="D203" s="200"/>
      <c r="E203" s="200"/>
      <c r="F203" s="200"/>
      <c r="G203" s="201"/>
      <c r="H203" s="203"/>
      <c r="I203" s="94"/>
      <c r="J203" s="21"/>
    </row>
    <row r="204" spans="1:10" ht="15" customHeight="1" x14ac:dyDescent="0.25">
      <c r="A204" s="165" t="s">
        <v>205</v>
      </c>
      <c r="B204" s="160" t="s">
        <v>206</v>
      </c>
      <c r="C204" s="42" t="s">
        <v>208</v>
      </c>
      <c r="D204" s="33">
        <v>1</v>
      </c>
      <c r="E204" s="34"/>
      <c r="F204" s="35">
        <v>9.99</v>
      </c>
      <c r="G204" s="70">
        <f t="shared" ref="G204:G208" si="14">SUM(F204/J204)</f>
        <v>3.996</v>
      </c>
      <c r="H204" s="203"/>
      <c r="I204" s="94"/>
      <c r="J204" s="92">
        <v>2.5</v>
      </c>
    </row>
    <row r="205" spans="1:10" x14ac:dyDescent="0.25">
      <c r="A205" s="165" t="s">
        <v>216</v>
      </c>
      <c r="B205" s="160" t="s">
        <v>217</v>
      </c>
      <c r="C205" s="42" t="s">
        <v>208</v>
      </c>
      <c r="D205" s="33">
        <v>1</v>
      </c>
      <c r="E205" s="34"/>
      <c r="F205" s="35">
        <v>7.99</v>
      </c>
      <c r="G205" s="70">
        <f t="shared" si="14"/>
        <v>3.1960000000000002</v>
      </c>
      <c r="H205" s="203"/>
      <c r="I205" s="94"/>
      <c r="J205" s="92">
        <v>2.5</v>
      </c>
    </row>
    <row r="206" spans="1:10" ht="15" customHeight="1" x14ac:dyDescent="0.25">
      <c r="A206" s="165" t="s">
        <v>211</v>
      </c>
      <c r="B206" s="160" t="s">
        <v>640</v>
      </c>
      <c r="C206" s="42" t="s">
        <v>208</v>
      </c>
      <c r="D206" s="33">
        <v>1</v>
      </c>
      <c r="E206" s="34"/>
      <c r="F206" s="35">
        <v>2.4500000000000002</v>
      </c>
      <c r="G206" s="70">
        <f t="shared" si="14"/>
        <v>0.98000000000000009</v>
      </c>
      <c r="H206" s="203"/>
      <c r="I206" s="94"/>
      <c r="J206" s="92">
        <v>2.5</v>
      </c>
    </row>
    <row r="207" spans="1:10" x14ac:dyDescent="0.25">
      <c r="A207" s="165" t="s">
        <v>209</v>
      </c>
      <c r="B207" s="160" t="s">
        <v>641</v>
      </c>
      <c r="C207" s="42" t="s">
        <v>208</v>
      </c>
      <c r="D207" s="33">
        <v>1</v>
      </c>
      <c r="E207" s="34"/>
      <c r="F207" s="35">
        <v>8.23</v>
      </c>
      <c r="G207" s="70">
        <f t="shared" si="14"/>
        <v>3.2920000000000003</v>
      </c>
      <c r="H207" s="203"/>
      <c r="I207" s="94"/>
      <c r="J207" s="92">
        <v>2.5</v>
      </c>
    </row>
    <row r="208" spans="1:10" x14ac:dyDescent="0.25">
      <c r="A208" s="165" t="s">
        <v>210</v>
      </c>
      <c r="B208" s="160" t="s">
        <v>642</v>
      </c>
      <c r="C208" s="42" t="s">
        <v>208</v>
      </c>
      <c r="D208" s="33">
        <v>1</v>
      </c>
      <c r="E208" s="34"/>
      <c r="F208" s="35">
        <v>3.55</v>
      </c>
      <c r="G208" s="70">
        <f t="shared" si="14"/>
        <v>1.42</v>
      </c>
      <c r="H208" s="203"/>
      <c r="I208" s="94"/>
      <c r="J208" s="92">
        <v>2.5</v>
      </c>
    </row>
    <row r="209" spans="1:10" s="1" customFormat="1" x14ac:dyDescent="0.25">
      <c r="A209" s="199" t="s">
        <v>219</v>
      </c>
      <c r="B209" s="200"/>
      <c r="C209" s="200"/>
      <c r="D209" s="200"/>
      <c r="E209" s="200"/>
      <c r="F209" s="200"/>
      <c r="G209" s="201"/>
      <c r="H209" s="203"/>
      <c r="I209" s="94"/>
      <c r="J209" s="21"/>
    </row>
    <row r="210" spans="1:10" x14ac:dyDescent="0.25">
      <c r="A210" s="165" t="s">
        <v>293</v>
      </c>
      <c r="B210" s="160" t="s">
        <v>643</v>
      </c>
      <c r="C210" s="42" t="s">
        <v>208</v>
      </c>
      <c r="D210" s="33">
        <v>1</v>
      </c>
      <c r="E210" s="34"/>
      <c r="F210" s="35">
        <v>6.67</v>
      </c>
      <c r="G210" s="70">
        <f>SUM(F210/J210)</f>
        <v>2.6680000000000001</v>
      </c>
      <c r="H210" s="203"/>
      <c r="I210" s="94"/>
      <c r="J210" s="92">
        <v>2.5</v>
      </c>
    </row>
    <row r="211" spans="1:10" x14ac:dyDescent="0.25">
      <c r="A211" s="165" t="s">
        <v>225</v>
      </c>
      <c r="B211" s="160" t="s">
        <v>644</v>
      </c>
      <c r="C211" s="42" t="s">
        <v>208</v>
      </c>
      <c r="D211" s="33">
        <v>1</v>
      </c>
      <c r="E211" s="34"/>
      <c r="F211" s="35">
        <v>2.77</v>
      </c>
      <c r="G211" s="70">
        <f t="shared" ref="G211:G213" si="15">SUM(F211/J211)</f>
        <v>1.1080000000000001</v>
      </c>
      <c r="H211" s="203"/>
      <c r="I211" s="94"/>
      <c r="J211" s="92">
        <v>2.5</v>
      </c>
    </row>
    <row r="212" spans="1:10" x14ac:dyDescent="0.25">
      <c r="A212" s="165" t="s">
        <v>224</v>
      </c>
      <c r="B212" s="160" t="s">
        <v>645</v>
      </c>
      <c r="C212" s="42" t="s">
        <v>208</v>
      </c>
      <c r="D212" s="33">
        <v>1</v>
      </c>
      <c r="E212" s="34"/>
      <c r="F212" s="35">
        <v>4.13</v>
      </c>
      <c r="G212" s="70">
        <f t="shared" si="15"/>
        <v>1.6519999999999999</v>
      </c>
      <c r="H212" s="203"/>
      <c r="I212" s="94"/>
      <c r="J212" s="92">
        <v>2.5</v>
      </c>
    </row>
    <row r="213" spans="1:10" x14ac:dyDescent="0.25">
      <c r="A213" s="166" t="s">
        <v>223</v>
      </c>
      <c r="B213" s="176" t="s">
        <v>646</v>
      </c>
      <c r="C213" s="114" t="s">
        <v>208</v>
      </c>
      <c r="D213" s="115">
        <v>1</v>
      </c>
      <c r="E213" s="116"/>
      <c r="F213" s="117">
        <v>11.3</v>
      </c>
      <c r="G213" s="139">
        <f t="shared" si="15"/>
        <v>4.5200000000000005</v>
      </c>
      <c r="H213" s="203"/>
      <c r="I213" s="94"/>
      <c r="J213" s="92">
        <v>2.5</v>
      </c>
    </row>
    <row r="214" spans="1:10" x14ac:dyDescent="0.25">
      <c r="A214" s="189" t="s">
        <v>585</v>
      </c>
      <c r="B214" s="190"/>
      <c r="C214" s="190"/>
      <c r="D214" s="190"/>
      <c r="E214" s="190"/>
      <c r="F214" s="190"/>
      <c r="G214" s="190"/>
      <c r="H214" s="204"/>
      <c r="I214" s="94"/>
      <c r="J214" s="147"/>
    </row>
    <row r="215" spans="1:10" x14ac:dyDescent="0.25">
      <c r="A215" s="167" t="s">
        <v>586</v>
      </c>
      <c r="B215" s="167" t="s">
        <v>647</v>
      </c>
      <c r="C215" s="148" t="s">
        <v>208</v>
      </c>
      <c r="D215" s="149">
        <v>1</v>
      </c>
      <c r="E215" s="150"/>
      <c r="F215" s="151">
        <v>16.600000000000001</v>
      </c>
      <c r="G215" s="152">
        <f>SUM(F215/J215)</f>
        <v>6.6400000000000006</v>
      </c>
      <c r="H215" s="204"/>
      <c r="I215" s="94"/>
      <c r="J215" s="147">
        <v>2.5</v>
      </c>
    </row>
    <row r="216" spans="1:10" x14ac:dyDescent="0.25">
      <c r="A216" s="189" t="s">
        <v>580</v>
      </c>
      <c r="B216" s="190"/>
      <c r="C216" s="190"/>
      <c r="D216" s="190"/>
      <c r="E216" s="190"/>
      <c r="F216" s="190"/>
      <c r="G216" s="190"/>
      <c r="H216" s="204"/>
      <c r="I216" s="94"/>
      <c r="J216" s="147"/>
    </row>
    <row r="217" spans="1:10" x14ac:dyDescent="0.25">
      <c r="A217" s="167" t="s">
        <v>582</v>
      </c>
      <c r="B217" s="167" t="s">
        <v>648</v>
      </c>
      <c r="C217" s="148" t="s">
        <v>208</v>
      </c>
      <c r="D217" s="149">
        <v>1</v>
      </c>
      <c r="E217" s="150"/>
      <c r="F217" s="151">
        <v>14.4</v>
      </c>
      <c r="G217" s="152">
        <f>SUM(F217/J217)</f>
        <v>5.76</v>
      </c>
      <c r="H217" s="204"/>
      <c r="I217" s="94"/>
      <c r="J217" s="147">
        <v>2.5</v>
      </c>
    </row>
    <row r="218" spans="1:10" x14ac:dyDescent="0.25">
      <c r="A218" s="209" t="s">
        <v>581</v>
      </c>
      <c r="B218" s="210"/>
      <c r="C218" s="210"/>
      <c r="D218" s="210"/>
      <c r="E218" s="210"/>
      <c r="F218" s="210"/>
      <c r="G218" s="210"/>
      <c r="H218" s="204"/>
      <c r="I218" s="94"/>
      <c r="J218" s="136"/>
    </row>
    <row r="219" spans="1:10" x14ac:dyDescent="0.25">
      <c r="A219" s="168" t="s">
        <v>529</v>
      </c>
      <c r="B219" s="177" t="s">
        <v>530</v>
      </c>
      <c r="C219" s="42" t="s">
        <v>531</v>
      </c>
      <c r="D219" s="33">
        <v>1</v>
      </c>
      <c r="E219" s="34"/>
      <c r="F219" s="35">
        <v>3.8</v>
      </c>
      <c r="G219" s="140"/>
      <c r="H219" s="204"/>
      <c r="I219" s="94"/>
      <c r="J219" s="136"/>
    </row>
    <row r="220" spans="1:10" s="1" customFormat="1" x14ac:dyDescent="0.25">
      <c r="A220" s="199" t="s">
        <v>234</v>
      </c>
      <c r="B220" s="200"/>
      <c r="C220" s="200"/>
      <c r="D220" s="200"/>
      <c r="E220" s="200"/>
      <c r="F220" s="200"/>
      <c r="G220" s="201"/>
      <c r="H220" s="203"/>
      <c r="I220" s="94"/>
      <c r="J220" s="21"/>
    </row>
    <row r="221" spans="1:10" s="10" customFormat="1" x14ac:dyDescent="0.25">
      <c r="A221" s="158" t="s">
        <v>325</v>
      </c>
      <c r="B221" s="158" t="s">
        <v>482</v>
      </c>
      <c r="C221" s="30" t="s">
        <v>208</v>
      </c>
      <c r="D221" s="31">
        <v>1</v>
      </c>
      <c r="E221" s="37"/>
      <c r="F221" s="32">
        <v>4.4000000000000004</v>
      </c>
      <c r="G221" s="68">
        <f>SUM(F221/J221)</f>
        <v>1.7600000000000002</v>
      </c>
      <c r="H221" s="203"/>
      <c r="I221" s="94"/>
      <c r="J221" s="23">
        <v>2.5</v>
      </c>
    </row>
    <row r="222" spans="1:10" ht="25.5" x14ac:dyDescent="0.25">
      <c r="A222" s="164" t="s">
        <v>235</v>
      </c>
      <c r="B222" s="178" t="s">
        <v>500</v>
      </c>
      <c r="C222" s="42" t="s">
        <v>208</v>
      </c>
      <c r="D222" s="33">
        <v>1</v>
      </c>
      <c r="E222" s="34"/>
      <c r="F222" s="35">
        <v>14.48</v>
      </c>
      <c r="G222" s="73">
        <f>SUM(F222/J222)</f>
        <v>5.7919999999999998</v>
      </c>
      <c r="H222" s="203"/>
      <c r="I222" s="94"/>
      <c r="J222" s="92">
        <v>2.5</v>
      </c>
    </row>
    <row r="223" spans="1:10" ht="25.5" x14ac:dyDescent="0.25">
      <c r="A223" s="169" t="s">
        <v>490</v>
      </c>
      <c r="B223" s="180" t="s">
        <v>650</v>
      </c>
      <c r="C223" s="105" t="s">
        <v>8</v>
      </c>
      <c r="D223" s="106">
        <v>1</v>
      </c>
      <c r="E223" s="107"/>
      <c r="F223" s="108">
        <v>8.99</v>
      </c>
      <c r="G223" s="73">
        <f>SUM(F223/J223)</f>
        <v>1.798</v>
      </c>
      <c r="H223" s="203"/>
      <c r="I223" s="94"/>
      <c r="J223" s="103">
        <v>5</v>
      </c>
    </row>
    <row r="224" spans="1:10" s="1" customFormat="1" x14ac:dyDescent="0.25">
      <c r="A224" s="199" t="s">
        <v>265</v>
      </c>
      <c r="B224" s="200"/>
      <c r="C224" s="200"/>
      <c r="D224" s="200"/>
      <c r="E224" s="200"/>
      <c r="F224" s="200"/>
      <c r="G224" s="201"/>
      <c r="H224" s="203"/>
      <c r="I224" s="94"/>
      <c r="J224" s="21"/>
    </row>
    <row r="225" spans="1:10" x14ac:dyDescent="0.25">
      <c r="A225" s="165" t="s">
        <v>218</v>
      </c>
      <c r="B225" s="160" t="s">
        <v>649</v>
      </c>
      <c r="C225" s="42" t="s">
        <v>208</v>
      </c>
      <c r="D225" s="33">
        <v>1</v>
      </c>
      <c r="E225" s="34"/>
      <c r="F225" s="35">
        <v>3</v>
      </c>
      <c r="G225" s="70">
        <f>SUM(F225/J225)</f>
        <v>1.2</v>
      </c>
      <c r="H225" s="205"/>
      <c r="I225" s="94"/>
      <c r="J225" s="92">
        <v>2.5</v>
      </c>
    </row>
    <row r="226" spans="1:10" x14ac:dyDescent="0.25">
      <c r="A226" s="185" t="s">
        <v>352</v>
      </c>
      <c r="B226" s="185"/>
      <c r="C226" s="185"/>
      <c r="D226" s="185"/>
      <c r="E226" s="185"/>
      <c r="F226" s="185"/>
      <c r="G226" s="185"/>
      <c r="H226" s="206" t="s">
        <v>360</v>
      </c>
      <c r="I226" s="94"/>
    </row>
    <row r="227" spans="1:10" s="12" customFormat="1" x14ac:dyDescent="0.25">
      <c r="A227" s="158" t="s">
        <v>395</v>
      </c>
      <c r="B227" s="158" t="s">
        <v>595</v>
      </c>
      <c r="C227" s="30" t="s">
        <v>397</v>
      </c>
      <c r="D227" s="31">
        <v>1</v>
      </c>
      <c r="E227" s="37"/>
      <c r="F227" s="32">
        <v>6.8</v>
      </c>
      <c r="G227" s="68"/>
      <c r="H227" s="207"/>
      <c r="I227" s="95"/>
      <c r="J227" s="22"/>
    </row>
    <row r="228" spans="1:10" s="12" customFormat="1" x14ac:dyDescent="0.25">
      <c r="A228" s="158" t="s">
        <v>396</v>
      </c>
      <c r="B228" s="158" t="s">
        <v>431</v>
      </c>
      <c r="C228" s="30" t="s">
        <v>398</v>
      </c>
      <c r="D228" s="31">
        <v>1</v>
      </c>
      <c r="E228" s="37"/>
      <c r="F228" s="32">
        <v>6.9</v>
      </c>
      <c r="G228" s="68"/>
      <c r="H228" s="207"/>
      <c r="I228" s="95"/>
      <c r="J228" s="22"/>
    </row>
    <row r="229" spans="1:10" s="12" customFormat="1" x14ac:dyDescent="0.25">
      <c r="A229" s="158" t="s">
        <v>387</v>
      </c>
      <c r="B229" s="158" t="s">
        <v>432</v>
      </c>
      <c r="C229" s="30" t="s">
        <v>392</v>
      </c>
      <c r="D229" s="31">
        <v>1</v>
      </c>
      <c r="E229" s="37"/>
      <c r="F229" s="32">
        <v>13.45</v>
      </c>
      <c r="G229" s="68"/>
      <c r="H229" s="207"/>
      <c r="I229" s="95"/>
      <c r="J229" s="22"/>
    </row>
    <row r="230" spans="1:10" s="12" customFormat="1" x14ac:dyDescent="0.25">
      <c r="A230" s="158" t="s">
        <v>388</v>
      </c>
      <c r="B230" s="158" t="s">
        <v>433</v>
      </c>
      <c r="C230" s="30" t="s">
        <v>393</v>
      </c>
      <c r="D230" s="31">
        <v>1</v>
      </c>
      <c r="E230" s="37"/>
      <c r="F230" s="32">
        <v>8.35</v>
      </c>
      <c r="G230" s="68"/>
      <c r="H230" s="207"/>
      <c r="I230" s="95"/>
      <c r="J230" s="22"/>
    </row>
    <row r="231" spans="1:10" s="12" customFormat="1" x14ac:dyDescent="0.25">
      <c r="A231" s="158" t="s">
        <v>390</v>
      </c>
      <c r="B231" s="158" t="s">
        <v>434</v>
      </c>
      <c r="C231" s="30" t="s">
        <v>393</v>
      </c>
      <c r="D231" s="31">
        <v>1</v>
      </c>
      <c r="E231" s="37"/>
      <c r="F231" s="32">
        <v>9.9499999999999993</v>
      </c>
      <c r="G231" s="68"/>
      <c r="H231" s="207"/>
      <c r="I231" s="95"/>
      <c r="J231" s="22"/>
    </row>
    <row r="232" spans="1:10" s="12" customFormat="1" x14ac:dyDescent="0.25">
      <c r="A232" s="158" t="s">
        <v>389</v>
      </c>
      <c r="B232" s="158" t="s">
        <v>435</v>
      </c>
      <c r="C232" s="30" t="s">
        <v>392</v>
      </c>
      <c r="D232" s="31">
        <v>1</v>
      </c>
      <c r="E232" s="37"/>
      <c r="F232" s="32">
        <v>18.350000000000001</v>
      </c>
      <c r="G232" s="68"/>
      <c r="H232" s="207"/>
      <c r="I232" s="95"/>
      <c r="J232" s="22"/>
    </row>
    <row r="233" spans="1:10" s="12" customFormat="1" x14ac:dyDescent="0.25">
      <c r="A233" s="158" t="s">
        <v>391</v>
      </c>
      <c r="B233" s="158" t="s">
        <v>436</v>
      </c>
      <c r="C233" s="30" t="s">
        <v>392</v>
      </c>
      <c r="D233" s="31">
        <v>1</v>
      </c>
      <c r="E233" s="37"/>
      <c r="F233" s="32">
        <v>28.5</v>
      </c>
      <c r="G233" s="68"/>
      <c r="H233" s="207"/>
      <c r="I233" s="95"/>
      <c r="J233" s="22"/>
    </row>
    <row r="234" spans="1:10" s="12" customFormat="1" x14ac:dyDescent="0.25">
      <c r="A234" s="158" t="s">
        <v>407</v>
      </c>
      <c r="B234" s="158" t="s">
        <v>437</v>
      </c>
      <c r="C234" s="30" t="s">
        <v>398</v>
      </c>
      <c r="D234" s="31">
        <v>1</v>
      </c>
      <c r="E234" s="37"/>
      <c r="F234" s="32">
        <v>9.5</v>
      </c>
      <c r="G234" s="70"/>
      <c r="H234" s="207"/>
      <c r="I234" s="95"/>
      <c r="J234" s="22"/>
    </row>
    <row r="235" spans="1:10" ht="35.25" customHeight="1" x14ac:dyDescent="0.25">
      <c r="A235" s="170" t="s">
        <v>353</v>
      </c>
      <c r="B235" s="172" t="s">
        <v>423</v>
      </c>
      <c r="C235" s="42" t="s">
        <v>246</v>
      </c>
      <c r="D235" s="33">
        <v>1</v>
      </c>
      <c r="E235" s="34"/>
      <c r="F235" s="35">
        <v>19</v>
      </c>
      <c r="G235" s="70">
        <f>SUM(F235/J235)</f>
        <v>4.75</v>
      </c>
      <c r="H235" s="207"/>
      <c r="I235" s="96"/>
      <c r="J235" s="20">
        <v>4</v>
      </c>
    </row>
    <row r="236" spans="1:10" ht="35.25" customHeight="1" x14ac:dyDescent="0.25">
      <c r="A236" s="170" t="s">
        <v>354</v>
      </c>
      <c r="B236" s="172" t="s">
        <v>423</v>
      </c>
      <c r="C236" s="42" t="s">
        <v>288</v>
      </c>
      <c r="D236" s="33">
        <v>1</v>
      </c>
      <c r="E236" s="34"/>
      <c r="F236" s="35">
        <v>9.6</v>
      </c>
      <c r="G236" s="70">
        <f>SUM(F236/J236)</f>
        <v>4.8</v>
      </c>
      <c r="H236" s="208"/>
      <c r="I236" s="96"/>
      <c r="J236" s="20">
        <v>2</v>
      </c>
    </row>
    <row r="237" spans="1:10" s="1" customFormat="1" x14ac:dyDescent="0.25">
      <c r="A237" s="185" t="s">
        <v>46</v>
      </c>
      <c r="B237" s="185"/>
      <c r="C237" s="185"/>
      <c r="D237" s="185"/>
      <c r="E237" s="185"/>
      <c r="F237" s="185"/>
      <c r="G237" s="185"/>
      <c r="H237" s="185"/>
      <c r="I237" s="185"/>
      <c r="J237" s="21"/>
    </row>
    <row r="238" spans="1:10" s="3" customFormat="1" x14ac:dyDescent="0.25">
      <c r="A238" s="160" t="s">
        <v>517</v>
      </c>
      <c r="B238" s="160" t="s">
        <v>48</v>
      </c>
      <c r="C238" s="42" t="s">
        <v>45</v>
      </c>
      <c r="D238" s="33">
        <v>1</v>
      </c>
      <c r="E238" s="34">
        <f>SUM(F238/D238)</f>
        <v>16.38</v>
      </c>
      <c r="F238" s="35">
        <v>16.38</v>
      </c>
      <c r="G238" s="70">
        <f>SUM(F238/J238)</f>
        <v>5.46</v>
      </c>
      <c r="H238" s="36" t="s">
        <v>571</v>
      </c>
      <c r="I238" s="82"/>
      <c r="J238" s="24">
        <v>3</v>
      </c>
    </row>
    <row r="239" spans="1:10" s="3" customFormat="1" x14ac:dyDescent="0.25">
      <c r="A239" s="160" t="s">
        <v>518</v>
      </c>
      <c r="B239" s="160" t="s">
        <v>48</v>
      </c>
      <c r="C239" s="42" t="s">
        <v>0</v>
      </c>
      <c r="D239" s="33">
        <v>1</v>
      </c>
      <c r="E239" s="34"/>
      <c r="F239" s="35">
        <v>3.92</v>
      </c>
      <c r="G239" s="70"/>
      <c r="H239" s="36" t="s">
        <v>571</v>
      </c>
      <c r="I239" s="82"/>
      <c r="J239" s="24"/>
    </row>
    <row r="240" spans="1:10" s="3" customFormat="1" x14ac:dyDescent="0.25">
      <c r="A240" s="160" t="s">
        <v>520</v>
      </c>
      <c r="B240" s="160" t="s">
        <v>49</v>
      </c>
      <c r="C240" s="42" t="s">
        <v>45</v>
      </c>
      <c r="D240" s="33">
        <v>1</v>
      </c>
      <c r="E240" s="34"/>
      <c r="F240" s="35">
        <v>16.41</v>
      </c>
      <c r="G240" s="70">
        <f>SUM(F240/J240)</f>
        <v>5.47</v>
      </c>
      <c r="H240" s="36" t="s">
        <v>571</v>
      </c>
      <c r="I240" s="82"/>
      <c r="J240" s="24">
        <v>3</v>
      </c>
    </row>
    <row r="241" spans="1:10" s="3" customFormat="1" x14ac:dyDescent="0.25">
      <c r="A241" s="160" t="s">
        <v>519</v>
      </c>
      <c r="B241" s="160" t="s">
        <v>49</v>
      </c>
      <c r="C241" s="42" t="s">
        <v>0</v>
      </c>
      <c r="D241" s="33">
        <v>1</v>
      </c>
      <c r="E241" s="34"/>
      <c r="F241" s="35">
        <v>2.02</v>
      </c>
      <c r="G241" s="70"/>
      <c r="H241" s="36" t="s">
        <v>571</v>
      </c>
      <c r="I241" s="82"/>
      <c r="J241" s="24"/>
    </row>
    <row r="242" spans="1:10" x14ac:dyDescent="0.25">
      <c r="A242" s="165" t="s">
        <v>509</v>
      </c>
      <c r="B242" s="160" t="s">
        <v>443</v>
      </c>
      <c r="C242" s="42" t="s">
        <v>270</v>
      </c>
      <c r="D242" s="33">
        <v>12</v>
      </c>
      <c r="E242" s="34">
        <f>SUM(F242/D242)</f>
        <v>1.38</v>
      </c>
      <c r="F242" s="35">
        <v>16.559999999999999</v>
      </c>
      <c r="G242" s="70"/>
      <c r="H242" s="36" t="s">
        <v>409</v>
      </c>
      <c r="I242" s="82"/>
    </row>
    <row r="243" spans="1:10" x14ac:dyDescent="0.25">
      <c r="A243" s="160" t="s">
        <v>327</v>
      </c>
      <c r="B243" s="160" t="s">
        <v>124</v>
      </c>
      <c r="C243" s="42" t="s">
        <v>12</v>
      </c>
      <c r="D243" s="33">
        <v>1</v>
      </c>
      <c r="E243" s="34"/>
      <c r="F243" s="35">
        <v>0.31</v>
      </c>
      <c r="G243" s="70"/>
      <c r="H243" s="36" t="s">
        <v>571</v>
      </c>
      <c r="I243" s="82" t="s">
        <v>694</v>
      </c>
    </row>
    <row r="244" spans="1:10" x14ac:dyDescent="0.25">
      <c r="A244" s="160" t="s">
        <v>125</v>
      </c>
      <c r="B244" s="160" t="s">
        <v>124</v>
      </c>
      <c r="C244" s="42" t="s">
        <v>8</v>
      </c>
      <c r="D244" s="33">
        <v>1</v>
      </c>
      <c r="E244" s="34"/>
      <c r="F244" s="35">
        <v>11.25</v>
      </c>
      <c r="G244" s="70">
        <f>SUM(F244/J244)</f>
        <v>2.25</v>
      </c>
      <c r="H244" s="36" t="s">
        <v>571</v>
      </c>
      <c r="I244" s="82" t="s">
        <v>694</v>
      </c>
      <c r="J244" s="20">
        <v>5</v>
      </c>
    </row>
    <row r="245" spans="1:10" x14ac:dyDescent="0.25">
      <c r="A245" s="160" t="s">
        <v>328</v>
      </c>
      <c r="B245" s="160" t="s">
        <v>126</v>
      </c>
      <c r="C245" s="42" t="s">
        <v>12</v>
      </c>
      <c r="D245" s="33">
        <v>1</v>
      </c>
      <c r="E245" s="34"/>
      <c r="F245" s="35">
        <v>0.96</v>
      </c>
      <c r="G245" s="70"/>
      <c r="H245" s="36" t="s">
        <v>571</v>
      </c>
      <c r="I245" s="82" t="s">
        <v>694</v>
      </c>
    </row>
    <row r="246" spans="1:10" x14ac:dyDescent="0.25">
      <c r="A246" s="160" t="s">
        <v>127</v>
      </c>
      <c r="B246" s="160" t="s">
        <v>126</v>
      </c>
      <c r="C246" s="42" t="s">
        <v>8</v>
      </c>
      <c r="D246" s="33">
        <v>1</v>
      </c>
      <c r="E246" s="34"/>
      <c r="F246" s="35">
        <v>21.8</v>
      </c>
      <c r="G246" s="70">
        <f>SUM(F246/J246)</f>
        <v>4.3600000000000003</v>
      </c>
      <c r="H246" s="36" t="s">
        <v>571</v>
      </c>
      <c r="I246" s="82" t="s">
        <v>694</v>
      </c>
      <c r="J246" s="20">
        <v>5</v>
      </c>
    </row>
    <row r="247" spans="1:10" x14ac:dyDescent="0.25">
      <c r="A247" s="160" t="s">
        <v>329</v>
      </c>
      <c r="B247" s="160" t="s">
        <v>128</v>
      </c>
      <c r="C247" s="42" t="s">
        <v>12</v>
      </c>
      <c r="D247" s="33">
        <v>1</v>
      </c>
      <c r="E247" s="34"/>
      <c r="F247" s="35">
        <v>0.45</v>
      </c>
      <c r="G247" s="70"/>
      <c r="H247" s="36" t="s">
        <v>571</v>
      </c>
      <c r="I247" s="82" t="s">
        <v>694</v>
      </c>
    </row>
    <row r="248" spans="1:10" x14ac:dyDescent="0.25">
      <c r="A248" s="160" t="s">
        <v>129</v>
      </c>
      <c r="B248" s="160" t="s">
        <v>128</v>
      </c>
      <c r="C248" s="42" t="s">
        <v>8</v>
      </c>
      <c r="D248" s="33">
        <v>1</v>
      </c>
      <c r="E248" s="34"/>
      <c r="F248" s="35">
        <v>21.75</v>
      </c>
      <c r="G248" s="70">
        <f>SUM(F248/J248)</f>
        <v>4.3499999999999996</v>
      </c>
      <c r="H248" s="36" t="s">
        <v>571</v>
      </c>
      <c r="I248" s="82" t="s">
        <v>694</v>
      </c>
      <c r="J248" s="20">
        <v>5</v>
      </c>
    </row>
    <row r="249" spans="1:10" x14ac:dyDescent="0.25">
      <c r="A249" s="160" t="s">
        <v>330</v>
      </c>
      <c r="B249" s="160" t="s">
        <v>130</v>
      </c>
      <c r="C249" s="42" t="s">
        <v>12</v>
      </c>
      <c r="D249" s="33">
        <v>1</v>
      </c>
      <c r="E249" s="34"/>
      <c r="F249" s="35">
        <v>0.54</v>
      </c>
      <c r="G249" s="70"/>
      <c r="H249" s="36" t="s">
        <v>571</v>
      </c>
      <c r="I249" s="82" t="s">
        <v>694</v>
      </c>
    </row>
    <row r="250" spans="1:10" x14ac:dyDescent="0.25">
      <c r="A250" s="160" t="s">
        <v>131</v>
      </c>
      <c r="B250" s="160" t="s">
        <v>130</v>
      </c>
      <c r="C250" s="42" t="s">
        <v>8</v>
      </c>
      <c r="D250" s="33">
        <v>1</v>
      </c>
      <c r="E250" s="34"/>
      <c r="F250" s="35">
        <v>21.5</v>
      </c>
      <c r="G250" s="70">
        <f>SUM(F250/J250)</f>
        <v>4.3</v>
      </c>
      <c r="H250" s="36" t="s">
        <v>571</v>
      </c>
      <c r="I250" s="82" t="s">
        <v>694</v>
      </c>
      <c r="J250" s="20">
        <v>5</v>
      </c>
    </row>
    <row r="251" spans="1:10" x14ac:dyDescent="0.25">
      <c r="A251" s="160" t="s">
        <v>289</v>
      </c>
      <c r="B251" s="160" t="s">
        <v>290</v>
      </c>
      <c r="C251" s="42" t="s">
        <v>8</v>
      </c>
      <c r="D251" s="33">
        <v>1</v>
      </c>
      <c r="E251" s="34"/>
      <c r="F251" s="35">
        <v>16.95</v>
      </c>
      <c r="G251" s="70">
        <f>SUM(F251/J251)</f>
        <v>3.3899999999999997</v>
      </c>
      <c r="H251" s="36" t="s">
        <v>571</v>
      </c>
      <c r="I251" s="82"/>
      <c r="J251" s="20">
        <v>5</v>
      </c>
    </row>
    <row r="252" spans="1:10" s="1" customFormat="1" x14ac:dyDescent="0.25">
      <c r="A252" s="185" t="s">
        <v>175</v>
      </c>
      <c r="B252" s="185"/>
      <c r="C252" s="185"/>
      <c r="D252" s="185"/>
      <c r="E252" s="185"/>
      <c r="F252" s="185"/>
      <c r="G252" s="185"/>
      <c r="H252" s="185"/>
      <c r="I252" s="185"/>
      <c r="J252" s="21"/>
    </row>
    <row r="253" spans="1:10" x14ac:dyDescent="0.25">
      <c r="A253" s="158" t="s">
        <v>176</v>
      </c>
      <c r="B253" s="158" t="s">
        <v>379</v>
      </c>
      <c r="C253" s="38" t="s">
        <v>3</v>
      </c>
      <c r="D253" s="39">
        <v>1</v>
      </c>
      <c r="E253" s="40"/>
      <c r="F253" s="41">
        <v>2.04</v>
      </c>
      <c r="G253" s="68"/>
      <c r="H253" s="31" t="s">
        <v>303</v>
      </c>
      <c r="I253" s="83" t="s">
        <v>694</v>
      </c>
    </row>
    <row r="254" spans="1:10" x14ac:dyDescent="0.25">
      <c r="A254" s="158" t="s">
        <v>174</v>
      </c>
      <c r="B254" s="158" t="s">
        <v>379</v>
      </c>
      <c r="C254" s="38" t="s">
        <v>33</v>
      </c>
      <c r="D254" s="39">
        <v>1</v>
      </c>
      <c r="E254" s="40"/>
      <c r="F254" s="41">
        <v>11.34</v>
      </c>
      <c r="G254" s="68">
        <f>SUM(F254/J254)</f>
        <v>1.89</v>
      </c>
      <c r="H254" s="31" t="s">
        <v>571</v>
      </c>
      <c r="I254" s="83" t="s">
        <v>694</v>
      </c>
      <c r="J254" s="20">
        <v>6</v>
      </c>
    </row>
    <row r="255" spans="1:10" x14ac:dyDescent="0.25">
      <c r="A255" s="158" t="s">
        <v>676</v>
      </c>
      <c r="B255" s="158" t="s">
        <v>686</v>
      </c>
      <c r="C255" s="38" t="s">
        <v>0</v>
      </c>
      <c r="D255" s="39">
        <v>9</v>
      </c>
      <c r="E255" s="40">
        <f>SUM(F255/D255)</f>
        <v>1.37</v>
      </c>
      <c r="F255" s="41">
        <v>12.33</v>
      </c>
      <c r="G255" s="68"/>
      <c r="H255" s="31" t="s">
        <v>571</v>
      </c>
      <c r="I255" s="83" t="s">
        <v>694</v>
      </c>
    </row>
    <row r="256" spans="1:10" x14ac:dyDescent="0.25">
      <c r="A256" s="158" t="s">
        <v>336</v>
      </c>
      <c r="B256" s="158" t="s">
        <v>262</v>
      </c>
      <c r="C256" s="38" t="s">
        <v>3</v>
      </c>
      <c r="D256" s="39">
        <v>1</v>
      </c>
      <c r="E256" s="40"/>
      <c r="F256" s="41">
        <v>4.67</v>
      </c>
      <c r="G256" s="68"/>
      <c r="H256" s="31" t="s">
        <v>571</v>
      </c>
      <c r="I256" s="83"/>
    </row>
    <row r="257" spans="1:10" x14ac:dyDescent="0.25">
      <c r="A257" s="158" t="s">
        <v>178</v>
      </c>
      <c r="B257" s="158" t="s">
        <v>262</v>
      </c>
      <c r="C257" s="38" t="s">
        <v>45</v>
      </c>
      <c r="D257" s="39">
        <v>1</v>
      </c>
      <c r="E257" s="40"/>
      <c r="F257" s="41">
        <v>13.08</v>
      </c>
      <c r="G257" s="68">
        <f>SUM(F257/J257)</f>
        <v>4.3600000000000003</v>
      </c>
      <c r="H257" s="31" t="s">
        <v>571</v>
      </c>
      <c r="I257" s="83"/>
      <c r="J257" s="20">
        <v>3</v>
      </c>
    </row>
    <row r="258" spans="1:10" x14ac:dyDescent="0.25">
      <c r="A258" s="158" t="s">
        <v>687</v>
      </c>
      <c r="B258" s="158" t="s">
        <v>688</v>
      </c>
      <c r="C258" s="38" t="s">
        <v>0</v>
      </c>
      <c r="D258" s="39">
        <v>12</v>
      </c>
      <c r="E258" s="40">
        <f>SUM(F258/D258)</f>
        <v>2.02</v>
      </c>
      <c r="F258" s="41">
        <v>24.24</v>
      </c>
      <c r="G258" s="68"/>
      <c r="H258" s="31"/>
      <c r="I258" s="83"/>
      <c r="J258" s="182"/>
    </row>
    <row r="259" spans="1:10" x14ac:dyDescent="0.25">
      <c r="A259" s="158" t="s">
        <v>181</v>
      </c>
      <c r="B259" s="158" t="s">
        <v>180</v>
      </c>
      <c r="C259" s="38" t="s">
        <v>3</v>
      </c>
      <c r="D259" s="39">
        <v>1</v>
      </c>
      <c r="E259" s="40"/>
      <c r="F259" s="41">
        <v>3.85</v>
      </c>
      <c r="G259" s="68"/>
      <c r="H259" s="31" t="s">
        <v>303</v>
      </c>
      <c r="I259" s="83" t="s">
        <v>694</v>
      </c>
    </row>
    <row r="260" spans="1:10" x14ac:dyDescent="0.25">
      <c r="A260" s="158" t="s">
        <v>179</v>
      </c>
      <c r="B260" s="158" t="s">
        <v>180</v>
      </c>
      <c r="C260" s="38" t="s">
        <v>33</v>
      </c>
      <c r="D260" s="39">
        <v>1</v>
      </c>
      <c r="E260" s="40"/>
      <c r="F260" s="41">
        <v>19.559999999999999</v>
      </c>
      <c r="G260" s="68">
        <f>SUM(F260/J260)</f>
        <v>3.26</v>
      </c>
      <c r="H260" s="31" t="s">
        <v>303</v>
      </c>
      <c r="I260" s="83" t="s">
        <v>694</v>
      </c>
      <c r="J260" s="20">
        <v>6</v>
      </c>
    </row>
    <row r="261" spans="1:10" x14ac:dyDescent="0.25">
      <c r="A261" s="158" t="s">
        <v>182</v>
      </c>
      <c r="B261" s="158" t="s">
        <v>183</v>
      </c>
      <c r="C261" s="38" t="s">
        <v>3</v>
      </c>
      <c r="D261" s="39">
        <v>1</v>
      </c>
      <c r="E261" s="40"/>
      <c r="F261" s="41">
        <v>2.15</v>
      </c>
      <c r="G261" s="68"/>
      <c r="H261" s="31" t="s">
        <v>571</v>
      </c>
      <c r="I261" s="83" t="s">
        <v>694</v>
      </c>
    </row>
    <row r="262" spans="1:10" x14ac:dyDescent="0.25">
      <c r="A262" s="158" t="s">
        <v>184</v>
      </c>
      <c r="B262" s="158" t="s">
        <v>183</v>
      </c>
      <c r="C262" s="38" t="s">
        <v>8</v>
      </c>
      <c r="D262" s="39">
        <v>1</v>
      </c>
      <c r="E262" s="40"/>
      <c r="F262" s="41">
        <v>8.1999999999999993</v>
      </c>
      <c r="G262" s="68">
        <f>SUM(F262/J262)</f>
        <v>1.64</v>
      </c>
      <c r="H262" s="31" t="s">
        <v>571</v>
      </c>
      <c r="I262" s="83" t="s">
        <v>694</v>
      </c>
      <c r="J262" s="20">
        <v>5</v>
      </c>
    </row>
    <row r="263" spans="1:10" x14ac:dyDescent="0.25">
      <c r="A263" s="160" t="s">
        <v>496</v>
      </c>
      <c r="B263" s="160" t="s">
        <v>177</v>
      </c>
      <c r="C263" s="42" t="s">
        <v>12</v>
      </c>
      <c r="D263" s="33">
        <v>30</v>
      </c>
      <c r="E263" s="34">
        <f>SUM(F263/D263)</f>
        <v>0.49</v>
      </c>
      <c r="F263" s="35">
        <v>14.7</v>
      </c>
      <c r="G263" s="70"/>
      <c r="H263" s="31" t="s">
        <v>571</v>
      </c>
      <c r="I263" s="82" t="s">
        <v>694</v>
      </c>
    </row>
    <row r="264" spans="1:10" s="1" customFormat="1" x14ac:dyDescent="0.25">
      <c r="A264" s="185" t="s">
        <v>44</v>
      </c>
      <c r="B264" s="185"/>
      <c r="C264" s="185"/>
      <c r="D264" s="185"/>
      <c r="E264" s="185"/>
      <c r="F264" s="185"/>
      <c r="G264" s="185"/>
      <c r="H264" s="185"/>
      <c r="I264" s="185"/>
      <c r="J264" s="21"/>
    </row>
    <row r="265" spans="1:10" x14ac:dyDescent="0.25">
      <c r="A265" s="165" t="s">
        <v>673</v>
      </c>
      <c r="B265" s="165" t="s">
        <v>83</v>
      </c>
      <c r="C265" s="58" t="s">
        <v>84</v>
      </c>
      <c r="D265" s="47">
        <v>10</v>
      </c>
      <c r="E265" s="48">
        <f>SUM(F265/D265)</f>
        <v>1.17</v>
      </c>
      <c r="F265" s="49">
        <v>11.7</v>
      </c>
      <c r="G265" s="74"/>
      <c r="H265" s="50" t="s">
        <v>303</v>
      </c>
      <c r="I265" s="84"/>
    </row>
    <row r="266" spans="1:10" x14ac:dyDescent="0.25">
      <c r="A266" s="171" t="s">
        <v>86</v>
      </c>
      <c r="B266" s="171" t="s">
        <v>295</v>
      </c>
      <c r="C266" s="59" t="s">
        <v>12</v>
      </c>
      <c r="D266" s="51">
        <v>12</v>
      </c>
      <c r="E266" s="52">
        <f t="shared" ref="E266:E274" si="16">SUM(F266/D266)</f>
        <v>1.2</v>
      </c>
      <c r="F266" s="53">
        <v>14.4</v>
      </c>
      <c r="G266" s="75"/>
      <c r="H266" s="50" t="s">
        <v>303</v>
      </c>
      <c r="I266" s="84"/>
    </row>
    <row r="267" spans="1:10" x14ac:dyDescent="0.25">
      <c r="A267" s="171" t="s">
        <v>85</v>
      </c>
      <c r="B267" s="171" t="s">
        <v>296</v>
      </c>
      <c r="C267" s="59" t="s">
        <v>12</v>
      </c>
      <c r="D267" s="51">
        <v>12</v>
      </c>
      <c r="E267" s="52">
        <f t="shared" si="16"/>
        <v>1.2</v>
      </c>
      <c r="F267" s="53">
        <v>14.4</v>
      </c>
      <c r="G267" s="75"/>
      <c r="H267" s="50" t="s">
        <v>303</v>
      </c>
      <c r="I267" s="84"/>
    </row>
    <row r="268" spans="1:10" x14ac:dyDescent="0.25">
      <c r="A268" s="171" t="s">
        <v>622</v>
      </c>
      <c r="B268" s="171" t="s">
        <v>625</v>
      </c>
      <c r="C268" s="59" t="s">
        <v>12</v>
      </c>
      <c r="D268" s="51">
        <v>12</v>
      </c>
      <c r="E268" s="52">
        <f t="shared" si="16"/>
        <v>1</v>
      </c>
      <c r="F268" s="53">
        <v>12</v>
      </c>
      <c r="G268" s="75"/>
      <c r="H268" s="50"/>
      <c r="I268" s="84"/>
      <c r="J268" s="179"/>
    </row>
    <row r="269" spans="1:10" x14ac:dyDescent="0.25">
      <c r="A269" s="171" t="s">
        <v>284</v>
      </c>
      <c r="B269" s="171" t="s">
        <v>297</v>
      </c>
      <c r="C269" s="59" t="s">
        <v>12</v>
      </c>
      <c r="D269" s="51">
        <v>12</v>
      </c>
      <c r="E269" s="52">
        <f t="shared" si="16"/>
        <v>0.79583333333333339</v>
      </c>
      <c r="F269" s="53">
        <v>9.5500000000000007</v>
      </c>
      <c r="G269" s="75"/>
      <c r="H269" s="50" t="s">
        <v>307</v>
      </c>
      <c r="I269" s="84"/>
    </row>
    <row r="270" spans="1:10" x14ac:dyDescent="0.25">
      <c r="A270" s="171" t="s">
        <v>272</v>
      </c>
      <c r="B270" s="171" t="s">
        <v>273</v>
      </c>
      <c r="C270" s="59" t="s">
        <v>67</v>
      </c>
      <c r="D270" s="51">
        <v>8</v>
      </c>
      <c r="E270" s="52">
        <f t="shared" si="16"/>
        <v>0.96</v>
      </c>
      <c r="F270" s="54">
        <v>7.68</v>
      </c>
      <c r="G270" s="75"/>
      <c r="H270" s="50" t="s">
        <v>307</v>
      </c>
      <c r="I270" s="84" t="s">
        <v>694</v>
      </c>
    </row>
    <row r="271" spans="1:10" x14ac:dyDescent="0.25">
      <c r="A271" s="171" t="s">
        <v>87</v>
      </c>
      <c r="B271" s="171" t="s">
        <v>88</v>
      </c>
      <c r="C271" s="59" t="s">
        <v>1</v>
      </c>
      <c r="D271" s="51">
        <v>6</v>
      </c>
      <c r="E271" s="52">
        <f t="shared" si="16"/>
        <v>4.32</v>
      </c>
      <c r="F271" s="54">
        <v>25.92</v>
      </c>
      <c r="G271" s="75"/>
      <c r="H271" s="50" t="s">
        <v>307</v>
      </c>
      <c r="I271" s="84"/>
    </row>
    <row r="272" spans="1:10" x14ac:dyDescent="0.25">
      <c r="A272" s="171" t="s">
        <v>623</v>
      </c>
      <c r="B272" s="171" t="s">
        <v>624</v>
      </c>
      <c r="C272" s="59" t="s">
        <v>12</v>
      </c>
      <c r="D272" s="51">
        <v>12</v>
      </c>
      <c r="E272" s="52">
        <f t="shared" si="16"/>
        <v>0.89</v>
      </c>
      <c r="F272" s="53">
        <v>10.68</v>
      </c>
      <c r="G272" s="75"/>
      <c r="H272" s="50"/>
      <c r="I272" s="84"/>
      <c r="J272" s="179"/>
    </row>
    <row r="273" spans="1:10" x14ac:dyDescent="0.25">
      <c r="A273" s="171" t="s">
        <v>81</v>
      </c>
      <c r="B273" s="171" t="s">
        <v>298</v>
      </c>
      <c r="C273" s="59" t="s">
        <v>12</v>
      </c>
      <c r="D273" s="51">
        <v>10</v>
      </c>
      <c r="E273" s="52">
        <f t="shared" si="16"/>
        <v>1.645</v>
      </c>
      <c r="F273" s="53">
        <v>16.45</v>
      </c>
      <c r="G273" s="75"/>
      <c r="H273" s="50" t="s">
        <v>303</v>
      </c>
      <c r="I273" s="84"/>
    </row>
    <row r="274" spans="1:10" x14ac:dyDescent="0.25">
      <c r="A274" s="171" t="s">
        <v>285</v>
      </c>
      <c r="B274" s="171" t="s">
        <v>299</v>
      </c>
      <c r="C274" s="59" t="s">
        <v>12</v>
      </c>
      <c r="D274" s="51">
        <v>12</v>
      </c>
      <c r="E274" s="52">
        <f t="shared" si="16"/>
        <v>0.68</v>
      </c>
      <c r="F274" s="53">
        <v>8.16</v>
      </c>
      <c r="G274" s="75"/>
      <c r="H274" s="50" t="s">
        <v>303</v>
      </c>
      <c r="I274" s="84"/>
    </row>
    <row r="275" spans="1:10" x14ac:dyDescent="0.25">
      <c r="A275" s="165" t="s">
        <v>697</v>
      </c>
      <c r="B275" s="165" t="s">
        <v>82</v>
      </c>
      <c r="C275" s="58" t="s">
        <v>19</v>
      </c>
      <c r="D275" s="47">
        <v>16</v>
      </c>
      <c r="E275" s="55">
        <f>SUM(F275/D275)</f>
        <v>1.48</v>
      </c>
      <c r="F275" s="49">
        <v>23.68</v>
      </c>
      <c r="G275" s="74"/>
      <c r="H275" s="50" t="s">
        <v>308</v>
      </c>
      <c r="I275" s="84" t="s">
        <v>693</v>
      </c>
    </row>
    <row r="276" spans="1:10" x14ac:dyDescent="0.25">
      <c r="A276" s="171" t="s">
        <v>566</v>
      </c>
      <c r="B276" s="171" t="s">
        <v>444</v>
      </c>
      <c r="C276" s="59" t="s">
        <v>8</v>
      </c>
      <c r="D276" s="51">
        <v>1</v>
      </c>
      <c r="E276" s="55"/>
      <c r="F276" s="53">
        <v>12.5</v>
      </c>
      <c r="G276" s="69">
        <f>SUM(F276/J276)</f>
        <v>2.5</v>
      </c>
      <c r="H276" s="50" t="s">
        <v>571</v>
      </c>
      <c r="I276" s="84"/>
      <c r="J276" s="20">
        <v>5</v>
      </c>
    </row>
    <row r="277" spans="1:10" x14ac:dyDescent="0.25">
      <c r="A277" s="171" t="s">
        <v>399</v>
      </c>
      <c r="B277" s="171" t="s">
        <v>445</v>
      </c>
      <c r="C277" s="59" t="s">
        <v>1</v>
      </c>
      <c r="D277" s="51">
        <v>2</v>
      </c>
      <c r="E277" s="55">
        <f t="shared" ref="E277" si="17">SUM(F277/D277)</f>
        <v>5.48</v>
      </c>
      <c r="F277" s="53">
        <v>10.96</v>
      </c>
      <c r="G277" s="75"/>
      <c r="H277" s="50" t="s">
        <v>303</v>
      </c>
      <c r="I277" s="84"/>
    </row>
    <row r="278" spans="1:10" s="1" customFormat="1" x14ac:dyDescent="0.25">
      <c r="A278" s="185" t="s">
        <v>243</v>
      </c>
      <c r="B278" s="185"/>
      <c r="C278" s="185"/>
      <c r="D278" s="185"/>
      <c r="E278" s="185"/>
      <c r="F278" s="185"/>
      <c r="G278" s="185"/>
      <c r="H278" s="185"/>
      <c r="I278" s="185"/>
      <c r="J278" s="21"/>
    </row>
    <row r="279" spans="1:10" x14ac:dyDescent="0.25">
      <c r="A279" s="159" t="s">
        <v>95</v>
      </c>
      <c r="B279" s="159" t="s">
        <v>96</v>
      </c>
      <c r="C279" s="42" t="s">
        <v>71</v>
      </c>
      <c r="D279" s="33">
        <v>8</v>
      </c>
      <c r="E279" s="34">
        <f>SUM(F279/D279)</f>
        <v>1.24</v>
      </c>
      <c r="F279" s="35">
        <v>9.92</v>
      </c>
      <c r="G279" s="69"/>
      <c r="H279" s="31" t="s">
        <v>303</v>
      </c>
      <c r="I279" s="83"/>
    </row>
    <row r="280" spans="1:10" x14ac:dyDescent="0.25">
      <c r="A280" s="159" t="s">
        <v>97</v>
      </c>
      <c r="B280" s="159" t="s">
        <v>96</v>
      </c>
      <c r="C280" s="42" t="s">
        <v>1</v>
      </c>
      <c r="D280" s="33">
        <v>6</v>
      </c>
      <c r="E280" s="34">
        <f t="shared" ref="E280:E281" si="18">SUM(F280/D280)</f>
        <v>3.99</v>
      </c>
      <c r="F280" s="35">
        <v>23.94</v>
      </c>
      <c r="G280" s="69"/>
      <c r="H280" s="31" t="s">
        <v>303</v>
      </c>
      <c r="I280" s="83"/>
    </row>
    <row r="281" spans="1:10" s="8" customFormat="1" x14ac:dyDescent="0.25">
      <c r="A281" s="172" t="s">
        <v>342</v>
      </c>
      <c r="B281" s="172" t="s">
        <v>343</v>
      </c>
      <c r="C281" s="46" t="s">
        <v>1</v>
      </c>
      <c r="D281" s="56">
        <v>6</v>
      </c>
      <c r="E281" s="34">
        <f t="shared" si="18"/>
        <v>3.8200000000000003</v>
      </c>
      <c r="F281" s="43">
        <v>22.92</v>
      </c>
      <c r="G281" s="72"/>
      <c r="H281" s="39" t="s">
        <v>303</v>
      </c>
      <c r="I281" s="97"/>
      <c r="J281" s="27"/>
    </row>
    <row r="282" spans="1:10" s="8" customFormat="1" x14ac:dyDescent="0.25">
      <c r="A282" s="172" t="s">
        <v>345</v>
      </c>
      <c r="B282" s="172" t="s">
        <v>346</v>
      </c>
      <c r="C282" s="46" t="s">
        <v>1</v>
      </c>
      <c r="D282" s="56">
        <v>1</v>
      </c>
      <c r="E282" s="34"/>
      <c r="F282" s="43">
        <v>4.1900000000000004</v>
      </c>
      <c r="G282" s="72"/>
      <c r="H282" s="39" t="s">
        <v>303</v>
      </c>
      <c r="I282" s="97"/>
      <c r="J282" s="27"/>
    </row>
    <row r="283" spans="1:10" s="1" customFormat="1" x14ac:dyDescent="0.25">
      <c r="A283" s="185" t="s">
        <v>54</v>
      </c>
      <c r="B283" s="185"/>
      <c r="C283" s="185"/>
      <c r="D283" s="185"/>
      <c r="E283" s="185"/>
      <c r="F283" s="185"/>
      <c r="G283" s="185"/>
      <c r="H283" s="185"/>
      <c r="I283" s="185"/>
      <c r="J283" s="21"/>
    </row>
    <row r="284" spans="1:10" x14ac:dyDescent="0.25">
      <c r="A284" s="160" t="s">
        <v>419</v>
      </c>
      <c r="B284" s="160" t="s">
        <v>158</v>
      </c>
      <c r="C284" s="42" t="s">
        <v>47</v>
      </c>
      <c r="D284" s="33">
        <v>20</v>
      </c>
      <c r="E284" s="34">
        <f>SUM(F284/D284)</f>
        <v>0.85</v>
      </c>
      <c r="F284" s="35">
        <v>17</v>
      </c>
      <c r="G284" s="70"/>
      <c r="H284" s="36" t="s">
        <v>571</v>
      </c>
      <c r="I284" s="82"/>
    </row>
    <row r="285" spans="1:10" x14ac:dyDescent="0.25">
      <c r="A285" s="160" t="s">
        <v>344</v>
      </c>
      <c r="B285" s="160" t="s">
        <v>53</v>
      </c>
      <c r="C285" s="42" t="s">
        <v>12</v>
      </c>
      <c r="D285" s="33">
        <v>12</v>
      </c>
      <c r="E285" s="34">
        <f t="shared" ref="E285:E286" si="19">SUM(F285/D285)</f>
        <v>0.79</v>
      </c>
      <c r="F285" s="35">
        <v>9.48</v>
      </c>
      <c r="G285" s="70"/>
      <c r="H285" s="36" t="s">
        <v>571</v>
      </c>
      <c r="I285" s="82" t="s">
        <v>694</v>
      </c>
    </row>
    <row r="286" spans="1:10" x14ac:dyDescent="0.25">
      <c r="A286" s="160" t="s">
        <v>567</v>
      </c>
      <c r="B286" s="160" t="s">
        <v>43</v>
      </c>
      <c r="C286" s="42" t="s">
        <v>9</v>
      </c>
      <c r="D286" s="33">
        <v>12</v>
      </c>
      <c r="E286" s="34">
        <f t="shared" si="19"/>
        <v>0.96</v>
      </c>
      <c r="F286" s="35">
        <v>11.52</v>
      </c>
      <c r="G286" s="70"/>
      <c r="H286" s="36" t="s">
        <v>303</v>
      </c>
      <c r="I286" s="82"/>
    </row>
    <row r="287" spans="1:10" x14ac:dyDescent="0.25">
      <c r="A287" s="160" t="s">
        <v>420</v>
      </c>
      <c r="B287" s="160" t="s">
        <v>261</v>
      </c>
      <c r="C287" s="42" t="s">
        <v>12</v>
      </c>
      <c r="D287" s="33">
        <v>18</v>
      </c>
      <c r="E287" s="34">
        <f t="shared" ref="E287" si="20">SUM(F287/D287)</f>
        <v>1.2000000000000002</v>
      </c>
      <c r="F287" s="35">
        <v>21.6</v>
      </c>
      <c r="G287" s="70"/>
      <c r="H287" s="36" t="s">
        <v>619</v>
      </c>
      <c r="I287" s="82"/>
    </row>
    <row r="288" spans="1:10" s="1" customFormat="1" x14ac:dyDescent="0.25">
      <c r="A288" s="185" t="s">
        <v>63</v>
      </c>
      <c r="B288" s="185"/>
      <c r="C288" s="185"/>
      <c r="D288" s="185"/>
      <c r="E288" s="185"/>
      <c r="F288" s="185"/>
      <c r="G288" s="185"/>
      <c r="H288" s="185"/>
      <c r="I288" s="185"/>
      <c r="J288" s="21"/>
    </row>
    <row r="289" spans="1:10" x14ac:dyDescent="0.25">
      <c r="A289" s="159" t="s">
        <v>544</v>
      </c>
      <c r="B289" s="159" t="s">
        <v>446</v>
      </c>
      <c r="C289" s="42" t="s">
        <v>47</v>
      </c>
      <c r="D289" s="33">
        <v>1</v>
      </c>
      <c r="E289" s="34"/>
      <c r="F289" s="35">
        <v>1.62</v>
      </c>
      <c r="G289" s="69"/>
      <c r="H289" s="31" t="s">
        <v>303</v>
      </c>
      <c r="I289" s="83" t="s">
        <v>694</v>
      </c>
    </row>
    <row r="290" spans="1:10" x14ac:dyDescent="0.25">
      <c r="A290" s="160" t="s">
        <v>347</v>
      </c>
      <c r="B290" s="160" t="s">
        <v>69</v>
      </c>
      <c r="C290" s="42" t="s">
        <v>47</v>
      </c>
      <c r="D290" s="33">
        <v>1</v>
      </c>
      <c r="E290" s="34"/>
      <c r="F290" s="35">
        <v>1.53</v>
      </c>
      <c r="G290" s="70"/>
      <c r="H290" s="36" t="s">
        <v>303</v>
      </c>
      <c r="I290" s="82" t="s">
        <v>695</v>
      </c>
    </row>
    <row r="291" spans="1:10" x14ac:dyDescent="0.25">
      <c r="A291" s="160" t="s">
        <v>301</v>
      </c>
      <c r="B291" s="160" t="s">
        <v>72</v>
      </c>
      <c r="C291" s="42" t="s">
        <v>9</v>
      </c>
      <c r="D291" s="33">
        <v>1</v>
      </c>
      <c r="E291" s="34"/>
      <c r="F291" s="35">
        <v>1.73</v>
      </c>
      <c r="G291" s="70"/>
      <c r="H291" s="36" t="s">
        <v>709</v>
      </c>
      <c r="I291" s="82" t="s">
        <v>694</v>
      </c>
    </row>
    <row r="292" spans="1:10" x14ac:dyDescent="0.25">
      <c r="A292" s="159" t="s">
        <v>710</v>
      </c>
      <c r="B292" s="159" t="s">
        <v>116</v>
      </c>
      <c r="C292" s="42" t="s">
        <v>9</v>
      </c>
      <c r="D292" s="33">
        <v>1</v>
      </c>
      <c r="E292" s="34"/>
      <c r="F292" s="35">
        <v>0.92</v>
      </c>
      <c r="G292" s="69"/>
      <c r="H292" s="31" t="s">
        <v>304</v>
      </c>
      <c r="I292" s="83" t="s">
        <v>693</v>
      </c>
    </row>
    <row r="293" spans="1:10" x14ac:dyDescent="0.25">
      <c r="A293" s="159" t="s">
        <v>302</v>
      </c>
      <c r="B293" s="159" t="s">
        <v>117</v>
      </c>
      <c r="C293" s="42" t="s">
        <v>47</v>
      </c>
      <c r="D293" s="33">
        <v>8</v>
      </c>
      <c r="E293" s="34">
        <f t="shared" ref="E293:E294" si="21">SUM(F293/D293)</f>
        <v>1.27</v>
      </c>
      <c r="F293" s="35">
        <v>10.16</v>
      </c>
      <c r="G293" s="69"/>
      <c r="H293" s="31" t="s">
        <v>304</v>
      </c>
      <c r="I293" s="83"/>
    </row>
    <row r="294" spans="1:10" x14ac:dyDescent="0.25">
      <c r="A294" s="159" t="s">
        <v>283</v>
      </c>
      <c r="B294" s="159" t="s">
        <v>596</v>
      </c>
      <c r="C294" s="42" t="s">
        <v>1</v>
      </c>
      <c r="D294" s="33">
        <v>8</v>
      </c>
      <c r="E294" s="34">
        <f t="shared" si="21"/>
        <v>1.36</v>
      </c>
      <c r="F294" s="35">
        <v>10.88</v>
      </c>
      <c r="G294" s="69"/>
      <c r="H294" s="31" t="s">
        <v>312</v>
      </c>
      <c r="I294" s="83"/>
    </row>
    <row r="295" spans="1:10" x14ac:dyDescent="0.25">
      <c r="A295" s="159" t="s">
        <v>375</v>
      </c>
      <c r="B295" s="159" t="s">
        <v>440</v>
      </c>
      <c r="C295" s="42" t="s">
        <v>376</v>
      </c>
      <c r="D295" s="33">
        <v>1</v>
      </c>
      <c r="E295" s="34"/>
      <c r="F295" s="35">
        <v>2.31</v>
      </c>
      <c r="G295" s="69"/>
      <c r="H295" s="31" t="s">
        <v>571</v>
      </c>
      <c r="I295" s="83"/>
    </row>
    <row r="296" spans="1:10" x14ac:dyDescent="0.25">
      <c r="A296" s="159" t="s">
        <v>535</v>
      </c>
      <c r="B296" s="159" t="s">
        <v>68</v>
      </c>
      <c r="C296" s="42" t="s">
        <v>47</v>
      </c>
      <c r="D296" s="33">
        <v>1</v>
      </c>
      <c r="E296" s="34"/>
      <c r="F296" s="35">
        <v>1.62</v>
      </c>
      <c r="G296" s="69"/>
      <c r="H296" s="31" t="s">
        <v>712</v>
      </c>
      <c r="I296" s="83" t="s">
        <v>694</v>
      </c>
    </row>
    <row r="297" spans="1:10" x14ac:dyDescent="0.25">
      <c r="A297" s="159" t="s">
        <v>548</v>
      </c>
      <c r="B297" s="159" t="s">
        <v>597</v>
      </c>
      <c r="C297" s="42" t="s">
        <v>47</v>
      </c>
      <c r="D297" s="33">
        <v>1</v>
      </c>
      <c r="E297" s="34"/>
      <c r="F297" s="35">
        <v>1.58</v>
      </c>
      <c r="G297" s="69"/>
      <c r="H297" s="31"/>
      <c r="I297" s="83"/>
      <c r="J297" s="138"/>
    </row>
    <row r="298" spans="1:10" x14ac:dyDescent="0.25">
      <c r="A298" s="159" t="s">
        <v>536</v>
      </c>
      <c r="B298" s="159" t="s">
        <v>70</v>
      </c>
      <c r="C298" s="42" t="s">
        <v>47</v>
      </c>
      <c r="D298" s="33">
        <v>1</v>
      </c>
      <c r="E298" s="34"/>
      <c r="F298" s="35">
        <v>1.62</v>
      </c>
      <c r="G298" s="69"/>
      <c r="H298" s="31" t="s">
        <v>709</v>
      </c>
      <c r="I298" s="83" t="s">
        <v>694</v>
      </c>
    </row>
    <row r="299" spans="1:10" x14ac:dyDescent="0.25">
      <c r="A299" s="159" t="s">
        <v>537</v>
      </c>
      <c r="B299" s="159" t="s">
        <v>73</v>
      </c>
      <c r="C299" s="42" t="s">
        <v>47</v>
      </c>
      <c r="D299" s="33">
        <v>1</v>
      </c>
      <c r="E299" s="34"/>
      <c r="F299" s="35">
        <v>1.62</v>
      </c>
      <c r="G299" s="69"/>
      <c r="H299" s="31" t="s">
        <v>491</v>
      </c>
      <c r="I299" s="83" t="s">
        <v>694</v>
      </c>
    </row>
    <row r="300" spans="1:10" x14ac:dyDescent="0.25">
      <c r="A300" s="159" t="s">
        <v>538</v>
      </c>
      <c r="B300" s="159" t="s">
        <v>74</v>
      </c>
      <c r="C300" s="42" t="s">
        <v>47</v>
      </c>
      <c r="D300" s="33">
        <v>1</v>
      </c>
      <c r="E300" s="34"/>
      <c r="F300" s="35">
        <v>1.62</v>
      </c>
      <c r="G300" s="69"/>
      <c r="H300" s="31" t="s">
        <v>386</v>
      </c>
      <c r="I300" s="83" t="s">
        <v>694</v>
      </c>
    </row>
    <row r="301" spans="1:10" x14ac:dyDescent="0.25">
      <c r="A301" s="159" t="s">
        <v>539</v>
      </c>
      <c r="B301" s="159" t="s">
        <v>75</v>
      </c>
      <c r="C301" s="42" t="s">
        <v>47</v>
      </c>
      <c r="D301" s="33">
        <v>1</v>
      </c>
      <c r="E301" s="34"/>
      <c r="F301" s="35">
        <v>1.62</v>
      </c>
      <c r="G301" s="69"/>
      <c r="H301" s="31" t="s">
        <v>304</v>
      </c>
      <c r="I301" s="83" t="s">
        <v>694</v>
      </c>
    </row>
    <row r="302" spans="1:10" x14ac:dyDescent="0.25">
      <c r="A302" s="159" t="s">
        <v>540</v>
      </c>
      <c r="B302" s="159" t="s">
        <v>76</v>
      </c>
      <c r="C302" s="42" t="s">
        <v>47</v>
      </c>
      <c r="D302" s="33">
        <v>1</v>
      </c>
      <c r="E302" s="34"/>
      <c r="F302" s="35">
        <v>1.62</v>
      </c>
      <c r="G302" s="69"/>
      <c r="H302" s="31" t="s">
        <v>492</v>
      </c>
      <c r="I302" s="83" t="s">
        <v>694</v>
      </c>
    </row>
    <row r="303" spans="1:10" x14ac:dyDescent="0.25">
      <c r="A303" s="159" t="s">
        <v>541</v>
      </c>
      <c r="B303" s="159" t="s">
        <v>66</v>
      </c>
      <c r="C303" s="42" t="s">
        <v>47</v>
      </c>
      <c r="D303" s="33">
        <v>1</v>
      </c>
      <c r="E303" s="34"/>
      <c r="F303" s="35">
        <v>1.62</v>
      </c>
      <c r="G303" s="69"/>
      <c r="H303" s="31" t="s">
        <v>303</v>
      </c>
      <c r="I303" s="83" t="s">
        <v>694</v>
      </c>
    </row>
    <row r="304" spans="1:10" x14ac:dyDescent="0.25">
      <c r="A304" s="159" t="s">
        <v>542</v>
      </c>
      <c r="B304" s="159" t="s">
        <v>447</v>
      </c>
      <c r="C304" s="42" t="s">
        <v>47</v>
      </c>
      <c r="D304" s="33">
        <v>1</v>
      </c>
      <c r="E304" s="34"/>
      <c r="F304" s="35">
        <v>3.68</v>
      </c>
      <c r="G304" s="69"/>
      <c r="H304" s="31" t="s">
        <v>303</v>
      </c>
      <c r="I304" s="83"/>
    </row>
    <row r="305" spans="1:10" x14ac:dyDescent="0.25">
      <c r="A305" s="159" t="s">
        <v>543</v>
      </c>
      <c r="B305" s="159" t="s">
        <v>448</v>
      </c>
      <c r="C305" s="42" t="s">
        <v>47</v>
      </c>
      <c r="D305" s="33">
        <v>1</v>
      </c>
      <c r="E305" s="34"/>
      <c r="F305" s="35">
        <v>1.62</v>
      </c>
      <c r="G305" s="69"/>
      <c r="H305" s="31" t="s">
        <v>303</v>
      </c>
      <c r="I305" s="83" t="s">
        <v>694</v>
      </c>
    </row>
    <row r="306" spans="1:10" s="11" customFormat="1" x14ac:dyDescent="0.25">
      <c r="A306" s="158" t="s">
        <v>545</v>
      </c>
      <c r="B306" s="158" t="s">
        <v>502</v>
      </c>
      <c r="C306" s="30" t="s">
        <v>47</v>
      </c>
      <c r="D306" s="31">
        <v>1</v>
      </c>
      <c r="E306" s="34"/>
      <c r="F306" s="32">
        <v>1.62</v>
      </c>
      <c r="G306" s="69"/>
      <c r="H306" s="31"/>
      <c r="I306" s="83" t="s">
        <v>694</v>
      </c>
      <c r="J306" s="23"/>
    </row>
    <row r="307" spans="1:10" s="12" customFormat="1" x14ac:dyDescent="0.25">
      <c r="A307" s="158" t="s">
        <v>510</v>
      </c>
      <c r="B307" s="158" t="s">
        <v>449</v>
      </c>
      <c r="C307" s="30" t="s">
        <v>511</v>
      </c>
      <c r="D307" s="31">
        <v>12</v>
      </c>
      <c r="E307" s="34">
        <f t="shared" ref="E307" si="22">SUM(F307/D307)</f>
        <v>0.9900000000000001</v>
      </c>
      <c r="F307" s="32">
        <v>11.88</v>
      </c>
      <c r="G307" s="69"/>
      <c r="H307" s="31" t="s">
        <v>409</v>
      </c>
      <c r="I307" s="83"/>
      <c r="J307" s="22"/>
    </row>
    <row r="308" spans="1:10" s="12" customFormat="1" x14ac:dyDescent="0.25">
      <c r="A308" s="158" t="s">
        <v>573</v>
      </c>
      <c r="B308" s="158" t="s">
        <v>574</v>
      </c>
      <c r="C308" s="30" t="s">
        <v>575</v>
      </c>
      <c r="D308" s="31">
        <v>1</v>
      </c>
      <c r="E308" s="34"/>
      <c r="F308" s="32">
        <v>2</v>
      </c>
      <c r="G308" s="69"/>
      <c r="H308" s="31"/>
      <c r="I308" s="83"/>
      <c r="J308" s="22"/>
    </row>
    <row r="309" spans="1:10" s="12" customFormat="1" x14ac:dyDescent="0.25">
      <c r="A309" s="158" t="s">
        <v>576</v>
      </c>
      <c r="B309" s="158" t="s">
        <v>577</v>
      </c>
      <c r="C309" s="30" t="s">
        <v>67</v>
      </c>
      <c r="D309" s="31">
        <v>1</v>
      </c>
      <c r="E309" s="34"/>
      <c r="F309" s="32">
        <v>1.1100000000000001</v>
      </c>
      <c r="G309" s="69"/>
      <c r="H309" s="31"/>
      <c r="I309" s="83"/>
      <c r="J309" s="22"/>
    </row>
    <row r="310" spans="1:10" s="12" customFormat="1" x14ac:dyDescent="0.25">
      <c r="A310" s="158" t="s">
        <v>578</v>
      </c>
      <c r="B310" s="158" t="s">
        <v>579</v>
      </c>
      <c r="C310" s="30" t="s">
        <v>67</v>
      </c>
      <c r="D310" s="31">
        <v>1</v>
      </c>
      <c r="E310" s="34"/>
      <c r="F310" s="32">
        <v>1.1100000000000001</v>
      </c>
      <c r="G310" s="69"/>
      <c r="H310" s="31"/>
      <c r="I310" s="83"/>
      <c r="J310" s="22"/>
    </row>
    <row r="311" spans="1:10" s="12" customFormat="1" x14ac:dyDescent="0.25">
      <c r="A311" s="158" t="s">
        <v>604</v>
      </c>
      <c r="B311" s="158" t="s">
        <v>605</v>
      </c>
      <c r="C311" s="30" t="s">
        <v>377</v>
      </c>
      <c r="D311" s="31">
        <v>1</v>
      </c>
      <c r="E311" s="34"/>
      <c r="F311" s="32">
        <v>4.58</v>
      </c>
      <c r="G311" s="69"/>
      <c r="H311" s="31"/>
      <c r="I311" s="83"/>
      <c r="J311" s="22"/>
    </row>
    <row r="312" spans="1:10" s="12" customFormat="1" x14ac:dyDescent="0.25">
      <c r="A312" s="158" t="s">
        <v>606</v>
      </c>
      <c r="B312" s="158" t="s">
        <v>607</v>
      </c>
      <c r="C312" s="30" t="s">
        <v>67</v>
      </c>
      <c r="D312" s="31">
        <v>1</v>
      </c>
      <c r="E312" s="34"/>
      <c r="F312" s="32">
        <v>1.1100000000000001</v>
      </c>
      <c r="G312" s="69"/>
      <c r="H312" s="31"/>
      <c r="I312" s="83"/>
      <c r="J312" s="22"/>
    </row>
    <row r="313" spans="1:10" s="12" customFormat="1" x14ac:dyDescent="0.25">
      <c r="A313" s="158" t="s">
        <v>627</v>
      </c>
      <c r="B313" s="158" t="s">
        <v>628</v>
      </c>
      <c r="C313" s="30" t="s">
        <v>377</v>
      </c>
      <c r="D313" s="31">
        <v>1</v>
      </c>
      <c r="E313" s="34"/>
      <c r="F313" s="32">
        <v>2</v>
      </c>
      <c r="G313" s="69"/>
      <c r="H313" s="31"/>
      <c r="I313" s="83"/>
      <c r="J313" s="22"/>
    </row>
    <row r="314" spans="1:10" s="12" customFormat="1" x14ac:dyDescent="0.25">
      <c r="A314" s="158" t="s">
        <v>629</v>
      </c>
      <c r="B314" s="158" t="s">
        <v>630</v>
      </c>
      <c r="C314" s="30" t="s">
        <v>377</v>
      </c>
      <c r="D314" s="31">
        <v>1</v>
      </c>
      <c r="E314" s="34"/>
      <c r="F314" s="32">
        <v>2</v>
      </c>
      <c r="G314" s="69"/>
      <c r="H314" s="31"/>
      <c r="I314" s="83"/>
      <c r="J314" s="22"/>
    </row>
    <row r="315" spans="1:10" s="1" customFormat="1" x14ac:dyDescent="0.25">
      <c r="A315" s="185" t="s">
        <v>111</v>
      </c>
      <c r="B315" s="185"/>
      <c r="C315" s="185"/>
      <c r="D315" s="185"/>
      <c r="E315" s="185"/>
      <c r="F315" s="185"/>
      <c r="G315" s="185"/>
      <c r="H315" s="185"/>
      <c r="I315" s="185"/>
      <c r="J315" s="21"/>
    </row>
    <row r="316" spans="1:10" s="1" customFormat="1" x14ac:dyDescent="0.25">
      <c r="A316" s="158" t="s">
        <v>532</v>
      </c>
      <c r="B316" s="158" t="s">
        <v>533</v>
      </c>
      <c r="C316" s="30" t="s">
        <v>534</v>
      </c>
      <c r="D316" s="31">
        <v>1</v>
      </c>
      <c r="E316" s="31"/>
      <c r="F316" s="32">
        <v>8.1</v>
      </c>
      <c r="G316" s="31"/>
      <c r="H316" s="31"/>
      <c r="I316" s="141"/>
      <c r="J316" s="21"/>
    </row>
    <row r="317" spans="1:10" x14ac:dyDescent="0.25">
      <c r="A317" s="160" t="s">
        <v>268</v>
      </c>
      <c r="B317" s="160" t="s">
        <v>269</v>
      </c>
      <c r="C317" s="42" t="s">
        <v>122</v>
      </c>
      <c r="D317" s="33">
        <v>6</v>
      </c>
      <c r="E317" s="34">
        <f>SUM(F317/D317)</f>
        <v>2.17</v>
      </c>
      <c r="F317" s="35">
        <v>13.02</v>
      </c>
      <c r="G317" s="70"/>
      <c r="H317" s="36" t="s">
        <v>303</v>
      </c>
      <c r="I317" s="82"/>
    </row>
    <row r="318" spans="1:10" x14ac:dyDescent="0.25">
      <c r="A318" s="160" t="s">
        <v>326</v>
      </c>
      <c r="B318" s="160" t="s">
        <v>186</v>
      </c>
      <c r="C318" s="42" t="s">
        <v>71</v>
      </c>
      <c r="D318" s="33">
        <v>16</v>
      </c>
      <c r="E318" s="34">
        <f t="shared" ref="E318:E319" si="23">SUM(F318/D318)</f>
        <v>1.29</v>
      </c>
      <c r="F318" s="35">
        <v>20.64</v>
      </c>
      <c r="G318" s="70"/>
      <c r="H318" s="36" t="s">
        <v>588</v>
      </c>
      <c r="I318" s="82"/>
    </row>
    <row r="319" spans="1:10" x14ac:dyDescent="0.25">
      <c r="A319" s="160" t="s">
        <v>300</v>
      </c>
      <c r="B319" s="160" t="s">
        <v>110</v>
      </c>
      <c r="C319" s="42" t="s">
        <v>19</v>
      </c>
      <c r="D319" s="33">
        <v>16</v>
      </c>
      <c r="E319" s="34">
        <f t="shared" si="23"/>
        <v>0.26624999999999999</v>
      </c>
      <c r="F319" s="35">
        <v>4.26</v>
      </c>
      <c r="G319" s="70"/>
      <c r="H319" s="36" t="s">
        <v>303</v>
      </c>
      <c r="I319" s="82"/>
    </row>
    <row r="320" spans="1:10" s="12" customFormat="1" x14ac:dyDescent="0.25">
      <c r="A320" s="158" t="s">
        <v>394</v>
      </c>
      <c r="B320" s="158" t="s">
        <v>450</v>
      </c>
      <c r="C320" s="30" t="s">
        <v>0</v>
      </c>
      <c r="D320" s="31">
        <v>1</v>
      </c>
      <c r="E320" s="37"/>
      <c r="F320" s="32">
        <v>2.25</v>
      </c>
      <c r="G320" s="68"/>
      <c r="H320" s="31"/>
      <c r="I320" s="83"/>
      <c r="J320" s="22"/>
    </row>
    <row r="321" spans="1:10" s="1" customFormat="1" x14ac:dyDescent="0.25">
      <c r="A321" s="185" t="s">
        <v>189</v>
      </c>
      <c r="B321" s="185"/>
      <c r="C321" s="185"/>
      <c r="D321" s="185"/>
      <c r="E321" s="185"/>
      <c r="F321" s="185"/>
      <c r="G321" s="185"/>
      <c r="H321" s="185"/>
      <c r="I321" s="185"/>
      <c r="J321" s="21"/>
    </row>
    <row r="322" spans="1:10" x14ac:dyDescent="0.25">
      <c r="A322" s="160" t="s">
        <v>187</v>
      </c>
      <c r="B322" s="160" t="s">
        <v>188</v>
      </c>
      <c r="C322" s="42" t="s">
        <v>377</v>
      </c>
      <c r="D322" s="33">
        <v>1</v>
      </c>
      <c r="E322" s="34"/>
      <c r="F322" s="35">
        <v>2</v>
      </c>
      <c r="G322" s="70"/>
      <c r="H322" s="31" t="s">
        <v>309</v>
      </c>
      <c r="I322" s="82"/>
    </row>
    <row r="323" spans="1:10" x14ac:dyDescent="0.25">
      <c r="A323" s="160" t="s">
        <v>197</v>
      </c>
      <c r="B323" s="160" t="s">
        <v>198</v>
      </c>
      <c r="C323" s="42" t="s">
        <v>254</v>
      </c>
      <c r="D323" s="33">
        <v>1</v>
      </c>
      <c r="E323" s="34"/>
      <c r="F323" s="35">
        <v>2</v>
      </c>
      <c r="G323" s="70"/>
      <c r="H323" s="31" t="s">
        <v>309</v>
      </c>
      <c r="I323" s="82"/>
    </row>
    <row r="324" spans="1:10" x14ac:dyDescent="0.25">
      <c r="A324" s="160" t="s">
        <v>323</v>
      </c>
      <c r="B324" s="160" t="s">
        <v>451</v>
      </c>
      <c r="C324" s="42" t="s">
        <v>254</v>
      </c>
      <c r="D324" s="33">
        <v>1</v>
      </c>
      <c r="E324" s="34"/>
      <c r="F324" s="35">
        <v>2</v>
      </c>
      <c r="G324" s="70"/>
      <c r="H324" s="31" t="s">
        <v>309</v>
      </c>
      <c r="I324" s="82"/>
    </row>
    <row r="325" spans="1:10" x14ac:dyDescent="0.25">
      <c r="A325" s="160" t="s">
        <v>324</v>
      </c>
      <c r="B325" s="160" t="s">
        <v>452</v>
      </c>
      <c r="C325" s="42" t="s">
        <v>254</v>
      </c>
      <c r="D325" s="33">
        <v>1</v>
      </c>
      <c r="E325" s="34"/>
      <c r="F325" s="35">
        <v>2</v>
      </c>
      <c r="G325" s="70"/>
      <c r="H325" s="31" t="s">
        <v>309</v>
      </c>
      <c r="I325" s="82"/>
    </row>
    <row r="326" spans="1:10" x14ac:dyDescent="0.25">
      <c r="A326" s="160" t="s">
        <v>350</v>
      </c>
      <c r="B326" s="160" t="s">
        <v>453</v>
      </c>
      <c r="C326" s="42" t="s">
        <v>351</v>
      </c>
      <c r="D326" s="33">
        <v>1</v>
      </c>
      <c r="E326" s="34"/>
      <c r="F326" s="35">
        <v>2.25</v>
      </c>
      <c r="G326" s="70"/>
      <c r="H326" s="31" t="s">
        <v>309</v>
      </c>
      <c r="I326" s="82"/>
    </row>
    <row r="327" spans="1:10" x14ac:dyDescent="0.25">
      <c r="A327" s="160" t="s">
        <v>199</v>
      </c>
      <c r="B327" s="160" t="s">
        <v>200</v>
      </c>
      <c r="C327" s="42" t="s">
        <v>377</v>
      </c>
      <c r="D327" s="33">
        <v>1</v>
      </c>
      <c r="E327" s="34"/>
      <c r="F327" s="35">
        <v>2</v>
      </c>
      <c r="G327" s="70"/>
      <c r="H327" s="31" t="s">
        <v>309</v>
      </c>
      <c r="I327" s="82"/>
    </row>
    <row r="328" spans="1:10" x14ac:dyDescent="0.25">
      <c r="A328" s="160" t="s">
        <v>201</v>
      </c>
      <c r="B328" s="160" t="s">
        <v>202</v>
      </c>
      <c r="C328" s="42" t="s">
        <v>377</v>
      </c>
      <c r="D328" s="33">
        <v>1</v>
      </c>
      <c r="E328" s="34"/>
      <c r="F328" s="35">
        <v>2</v>
      </c>
      <c r="G328" s="70"/>
      <c r="H328" s="31" t="s">
        <v>309</v>
      </c>
      <c r="I328" s="82"/>
    </row>
    <row r="329" spans="1:10" x14ac:dyDescent="0.25">
      <c r="A329" s="160" t="s">
        <v>203</v>
      </c>
      <c r="B329" s="160" t="s">
        <v>204</v>
      </c>
      <c r="C329" s="42" t="s">
        <v>377</v>
      </c>
      <c r="D329" s="33">
        <v>1</v>
      </c>
      <c r="E329" s="34"/>
      <c r="F329" s="35">
        <v>2</v>
      </c>
      <c r="G329" s="70"/>
      <c r="H329" s="31" t="s">
        <v>309</v>
      </c>
      <c r="I329" s="82"/>
    </row>
    <row r="330" spans="1:10" x14ac:dyDescent="0.25">
      <c r="A330" s="160" t="s">
        <v>193</v>
      </c>
      <c r="B330" s="160" t="s">
        <v>194</v>
      </c>
      <c r="C330" s="42" t="s">
        <v>377</v>
      </c>
      <c r="D330" s="33">
        <v>1</v>
      </c>
      <c r="E330" s="34"/>
      <c r="F330" s="35">
        <v>2</v>
      </c>
      <c r="G330" s="70"/>
      <c r="H330" s="31" t="s">
        <v>309</v>
      </c>
      <c r="I330" s="82"/>
    </row>
    <row r="331" spans="1:10" x14ac:dyDescent="0.25">
      <c r="A331" s="160" t="s">
        <v>195</v>
      </c>
      <c r="B331" s="160" t="s">
        <v>196</v>
      </c>
      <c r="C331" s="42" t="s">
        <v>377</v>
      </c>
      <c r="D331" s="33">
        <v>1</v>
      </c>
      <c r="E331" s="34"/>
      <c r="F331" s="35">
        <v>2</v>
      </c>
      <c r="G331" s="70"/>
      <c r="H331" s="31" t="s">
        <v>309</v>
      </c>
      <c r="I331" s="82"/>
    </row>
    <row r="332" spans="1:10" x14ac:dyDescent="0.25">
      <c r="A332" s="160" t="s">
        <v>191</v>
      </c>
      <c r="B332" s="160" t="s">
        <v>192</v>
      </c>
      <c r="C332" s="42" t="s">
        <v>377</v>
      </c>
      <c r="D332" s="33">
        <v>1</v>
      </c>
      <c r="E332" s="34"/>
      <c r="F332" s="35">
        <v>2</v>
      </c>
      <c r="G332" s="70"/>
      <c r="H332" s="31" t="s">
        <v>309</v>
      </c>
      <c r="I332" s="82"/>
    </row>
    <row r="333" spans="1:10" s="3" customFormat="1" x14ac:dyDescent="0.25">
      <c r="A333" s="159" t="s">
        <v>357</v>
      </c>
      <c r="B333" s="160" t="s">
        <v>454</v>
      </c>
      <c r="C333" s="42" t="s">
        <v>377</v>
      </c>
      <c r="D333" s="33">
        <v>1</v>
      </c>
      <c r="E333" s="34"/>
      <c r="F333" s="35">
        <v>2</v>
      </c>
      <c r="G333" s="70"/>
      <c r="H333" s="36" t="s">
        <v>303</v>
      </c>
      <c r="I333" s="83"/>
      <c r="J333" s="24"/>
    </row>
    <row r="334" spans="1:10" s="11" customFormat="1" x14ac:dyDescent="0.25">
      <c r="A334" s="158" t="s">
        <v>372</v>
      </c>
      <c r="B334" s="158" t="s">
        <v>455</v>
      </c>
      <c r="C334" s="30" t="s">
        <v>358</v>
      </c>
      <c r="D334" s="31">
        <v>1</v>
      </c>
      <c r="E334" s="34"/>
      <c r="F334" s="32">
        <v>2</v>
      </c>
      <c r="G334" s="69"/>
      <c r="H334" s="31" t="s">
        <v>303</v>
      </c>
      <c r="I334" s="83"/>
      <c r="J334" s="23"/>
    </row>
    <row r="335" spans="1:10" x14ac:dyDescent="0.25">
      <c r="A335" s="160" t="s">
        <v>321</v>
      </c>
      <c r="B335" s="160" t="s">
        <v>322</v>
      </c>
      <c r="C335" s="42" t="s">
        <v>254</v>
      </c>
      <c r="D335" s="33">
        <v>1</v>
      </c>
      <c r="E335" s="34"/>
      <c r="F335" s="35">
        <v>5</v>
      </c>
      <c r="G335" s="70"/>
      <c r="H335" s="31" t="s">
        <v>309</v>
      </c>
      <c r="I335" s="82"/>
    </row>
    <row r="336" spans="1:10" s="1" customFormat="1" x14ac:dyDescent="0.25">
      <c r="A336" s="185" t="s">
        <v>484</v>
      </c>
      <c r="B336" s="185"/>
      <c r="C336" s="185"/>
      <c r="D336" s="185"/>
      <c r="E336" s="185"/>
      <c r="F336" s="185"/>
      <c r="G336" s="185"/>
      <c r="H336" s="185"/>
      <c r="I336" s="185"/>
      <c r="J336" s="21"/>
    </row>
    <row r="337" spans="1:11" s="11" customFormat="1" x14ac:dyDescent="0.25">
      <c r="A337" s="158" t="s">
        <v>552</v>
      </c>
      <c r="B337" s="158" t="s">
        <v>553</v>
      </c>
      <c r="C337" s="30" t="s">
        <v>12</v>
      </c>
      <c r="D337" s="31">
        <v>135</v>
      </c>
      <c r="E337" s="34">
        <f t="shared" ref="E337:E341" si="24">SUM(F337/D337)</f>
        <v>0.28999999999999998</v>
      </c>
      <c r="F337" s="32">
        <v>39.15</v>
      </c>
      <c r="G337" s="70"/>
      <c r="H337" s="31" t="s">
        <v>555</v>
      </c>
      <c r="I337" s="83"/>
      <c r="J337" s="23"/>
    </row>
    <row r="338" spans="1:11" x14ac:dyDescent="0.25">
      <c r="A338" s="159" t="s">
        <v>483</v>
      </c>
      <c r="B338" s="159" t="s">
        <v>6</v>
      </c>
      <c r="C338" s="42" t="s">
        <v>12</v>
      </c>
      <c r="D338" s="33">
        <v>135</v>
      </c>
      <c r="E338" s="34">
        <f t="shared" si="24"/>
        <v>0.21000000000000002</v>
      </c>
      <c r="F338" s="35">
        <v>28.35</v>
      </c>
      <c r="G338" s="69"/>
      <c r="H338" s="31" t="s">
        <v>555</v>
      </c>
      <c r="I338" s="83"/>
    </row>
    <row r="339" spans="1:11" x14ac:dyDescent="0.25">
      <c r="A339" s="161" t="s">
        <v>559</v>
      </c>
      <c r="B339" s="161" t="s">
        <v>560</v>
      </c>
      <c r="C339" s="42" t="s">
        <v>12</v>
      </c>
      <c r="D339" s="33">
        <v>165</v>
      </c>
      <c r="E339" s="34">
        <f t="shared" si="24"/>
        <v>0.19</v>
      </c>
      <c r="F339" s="35">
        <v>31.35</v>
      </c>
      <c r="G339" s="69"/>
      <c r="H339" s="31" t="s">
        <v>555</v>
      </c>
      <c r="I339" s="83"/>
    </row>
    <row r="340" spans="1:11" x14ac:dyDescent="0.25">
      <c r="A340" s="159" t="s">
        <v>654</v>
      </c>
      <c r="B340" s="159" t="s">
        <v>5</v>
      </c>
      <c r="C340" s="42" t="s">
        <v>12</v>
      </c>
      <c r="D340" s="33">
        <v>84</v>
      </c>
      <c r="E340" s="34">
        <f t="shared" si="24"/>
        <v>0.3</v>
      </c>
      <c r="F340" s="35">
        <v>25.2</v>
      </c>
      <c r="G340" s="69"/>
      <c r="H340" s="31" t="s">
        <v>307</v>
      </c>
      <c r="I340" s="83"/>
    </row>
    <row r="341" spans="1:11" x14ac:dyDescent="0.25">
      <c r="A341" s="159" t="s">
        <v>551</v>
      </c>
      <c r="B341" s="159" t="s">
        <v>4</v>
      </c>
      <c r="C341" s="42" t="s">
        <v>12</v>
      </c>
      <c r="D341" s="33">
        <v>135</v>
      </c>
      <c r="E341" s="34">
        <f t="shared" si="24"/>
        <v>0.24</v>
      </c>
      <c r="F341" s="35">
        <v>32.4</v>
      </c>
      <c r="G341" s="69"/>
      <c r="H341" s="31" t="s">
        <v>555</v>
      </c>
      <c r="I341" s="83"/>
    </row>
    <row r="342" spans="1:11" x14ac:dyDescent="0.25">
      <c r="A342" s="159" t="s">
        <v>349</v>
      </c>
      <c r="B342" s="159" t="s">
        <v>2</v>
      </c>
      <c r="C342" s="42" t="s">
        <v>3</v>
      </c>
      <c r="D342" s="33">
        <v>1</v>
      </c>
      <c r="E342" s="34"/>
      <c r="F342" s="35">
        <v>1.67</v>
      </c>
      <c r="G342" s="69"/>
      <c r="H342" s="31" t="s">
        <v>303</v>
      </c>
      <c r="I342" s="83"/>
    </row>
    <row r="343" spans="1:11" x14ac:dyDescent="0.25">
      <c r="A343" s="159" t="s">
        <v>382</v>
      </c>
      <c r="B343" s="159" t="s">
        <v>2</v>
      </c>
      <c r="C343" s="42" t="s">
        <v>374</v>
      </c>
      <c r="D343" s="33">
        <v>1</v>
      </c>
      <c r="E343" s="34"/>
      <c r="F343" s="35">
        <v>18.2</v>
      </c>
      <c r="G343" s="69">
        <f>SUM(F343/J343)</f>
        <v>1.4</v>
      </c>
      <c r="H343" s="31" t="s">
        <v>303</v>
      </c>
      <c r="I343" s="83"/>
      <c r="J343" s="20">
        <v>13</v>
      </c>
    </row>
    <row r="344" spans="1:11" x14ac:dyDescent="0.25">
      <c r="A344" s="159" t="s">
        <v>123</v>
      </c>
      <c r="B344" s="159" t="s">
        <v>318</v>
      </c>
      <c r="C344" s="42" t="s">
        <v>3</v>
      </c>
      <c r="D344" s="33">
        <v>1</v>
      </c>
      <c r="E344" s="34"/>
      <c r="F344" s="35">
        <v>2.95</v>
      </c>
      <c r="G344" s="69"/>
      <c r="H344" s="31" t="s">
        <v>571</v>
      </c>
      <c r="I344" s="83"/>
    </row>
    <row r="345" spans="1:11" x14ac:dyDescent="0.25">
      <c r="A345" s="159" t="s">
        <v>667</v>
      </c>
      <c r="B345" s="159" t="s">
        <v>318</v>
      </c>
      <c r="C345" s="42" t="s">
        <v>668</v>
      </c>
      <c r="D345" s="33">
        <v>1</v>
      </c>
      <c r="E345" s="34"/>
      <c r="F345" s="35">
        <v>11.97</v>
      </c>
      <c r="G345" s="69">
        <f>SUM(F345/J345)</f>
        <v>1.7100000000000002</v>
      </c>
      <c r="H345" s="31" t="s">
        <v>571</v>
      </c>
      <c r="I345" s="83"/>
      <c r="J345" s="20">
        <v>7</v>
      </c>
    </row>
    <row r="346" spans="1:11" s="1" customFormat="1" x14ac:dyDescent="0.25">
      <c r="A346" s="185" t="s">
        <v>244</v>
      </c>
      <c r="B346" s="185"/>
      <c r="C346" s="185"/>
      <c r="D346" s="185"/>
      <c r="E346" s="185"/>
      <c r="F346" s="185"/>
      <c r="G346" s="185"/>
      <c r="H346" s="185"/>
      <c r="I346" s="185"/>
      <c r="J346" s="21"/>
    </row>
    <row r="347" spans="1:11" x14ac:dyDescent="0.25">
      <c r="A347" s="160" t="s">
        <v>332</v>
      </c>
      <c r="B347" s="160" t="s">
        <v>64</v>
      </c>
      <c r="C347" s="42" t="s">
        <v>1</v>
      </c>
      <c r="D347" s="33">
        <v>10</v>
      </c>
      <c r="E347" s="34">
        <f>SUM(F347/D347)</f>
        <v>1.92</v>
      </c>
      <c r="F347" s="35">
        <v>19.2</v>
      </c>
      <c r="G347" s="69"/>
      <c r="H347" s="31" t="s">
        <v>304</v>
      </c>
      <c r="I347" s="83" t="s">
        <v>695</v>
      </c>
    </row>
    <row r="348" spans="1:11" x14ac:dyDescent="0.25">
      <c r="A348" s="160" t="s">
        <v>369</v>
      </c>
      <c r="B348" s="160" t="s">
        <v>65</v>
      </c>
      <c r="C348" s="42" t="s">
        <v>1</v>
      </c>
      <c r="D348" s="33">
        <v>10</v>
      </c>
      <c r="E348" s="34">
        <f>SUM(F348/D348)</f>
        <v>1.8199999999999998</v>
      </c>
      <c r="F348" s="35">
        <v>18.2</v>
      </c>
      <c r="G348" s="70"/>
      <c r="H348" s="31" t="s">
        <v>304</v>
      </c>
      <c r="I348" s="82" t="s">
        <v>695</v>
      </c>
    </row>
    <row r="349" spans="1:11" s="1" customFormat="1" x14ac:dyDescent="0.25">
      <c r="A349" s="185" t="s">
        <v>78</v>
      </c>
      <c r="B349" s="185"/>
      <c r="C349" s="185"/>
      <c r="D349" s="185"/>
      <c r="E349" s="185"/>
      <c r="F349" s="185"/>
      <c r="G349" s="185"/>
      <c r="H349" s="185"/>
      <c r="I349" s="185"/>
      <c r="J349" s="21"/>
    </row>
    <row r="350" spans="1:11" ht="15.75" customHeight="1" x14ac:dyDescent="0.25">
      <c r="A350" s="160" t="s">
        <v>274</v>
      </c>
      <c r="B350" s="160" t="s">
        <v>132</v>
      </c>
      <c r="C350" s="42" t="s">
        <v>275</v>
      </c>
      <c r="D350" s="33">
        <v>12</v>
      </c>
      <c r="E350" s="34">
        <f>SUM(F350/D350)</f>
        <v>1.62</v>
      </c>
      <c r="F350" s="35">
        <v>19.440000000000001</v>
      </c>
      <c r="G350" s="70"/>
      <c r="H350" s="36" t="s">
        <v>305</v>
      </c>
      <c r="I350" s="82"/>
    </row>
    <row r="351" spans="1:11" x14ac:dyDescent="0.25">
      <c r="A351" s="160" t="s">
        <v>698</v>
      </c>
      <c r="B351" s="160" t="s">
        <v>133</v>
      </c>
      <c r="C351" s="42" t="s">
        <v>12</v>
      </c>
      <c r="D351" s="33">
        <v>9</v>
      </c>
      <c r="E351" s="34">
        <f t="shared" ref="E351:E355" si="25">SUM(F351/D351)</f>
        <v>2.4000000000000004</v>
      </c>
      <c r="F351" s="35">
        <v>21.6</v>
      </c>
      <c r="G351" s="70"/>
      <c r="H351" s="36" t="s">
        <v>664</v>
      </c>
      <c r="I351" s="82" t="s">
        <v>693</v>
      </c>
      <c r="K351" s="8"/>
    </row>
    <row r="352" spans="1:11" x14ac:dyDescent="0.25">
      <c r="A352" s="160" t="s">
        <v>655</v>
      </c>
      <c r="B352" s="160" t="s">
        <v>77</v>
      </c>
      <c r="C352" s="42" t="s">
        <v>12</v>
      </c>
      <c r="D352" s="33">
        <v>33</v>
      </c>
      <c r="E352" s="34">
        <f t="shared" si="25"/>
        <v>0.33</v>
      </c>
      <c r="F352" s="35">
        <v>10.89</v>
      </c>
      <c r="G352" s="70"/>
      <c r="H352" s="36" t="s">
        <v>663</v>
      </c>
      <c r="I352" s="82"/>
    </row>
    <row r="353" spans="1:10" x14ac:dyDescent="0.25">
      <c r="A353" s="160" t="s">
        <v>651</v>
      </c>
      <c r="B353" s="160" t="s">
        <v>258</v>
      </c>
      <c r="C353" s="42" t="s">
        <v>12</v>
      </c>
      <c r="D353" s="33">
        <v>10</v>
      </c>
      <c r="E353" s="34">
        <f t="shared" si="25"/>
        <v>1.6199999999999999</v>
      </c>
      <c r="F353" s="35">
        <v>16.2</v>
      </c>
      <c r="G353" s="70"/>
      <c r="H353" s="36" t="s">
        <v>674</v>
      </c>
      <c r="I353" s="82"/>
    </row>
    <row r="354" spans="1:10" x14ac:dyDescent="0.25">
      <c r="A354" s="160" t="s">
        <v>418</v>
      </c>
      <c r="B354" s="160" t="s">
        <v>121</v>
      </c>
      <c r="C354" s="42" t="s">
        <v>12</v>
      </c>
      <c r="D354" s="33">
        <v>27</v>
      </c>
      <c r="E354" s="34">
        <f t="shared" si="25"/>
        <v>0.52</v>
      </c>
      <c r="F354" s="35">
        <v>14.04</v>
      </c>
      <c r="G354" s="70"/>
      <c r="H354" s="36" t="s">
        <v>305</v>
      </c>
      <c r="I354" s="83"/>
    </row>
    <row r="355" spans="1:10" s="12" customFormat="1" x14ac:dyDescent="0.25">
      <c r="A355" s="158" t="s">
        <v>700</v>
      </c>
      <c r="B355" s="158" t="s">
        <v>456</v>
      </c>
      <c r="C355" s="30" t="s">
        <v>12</v>
      </c>
      <c r="D355" s="31">
        <v>18</v>
      </c>
      <c r="E355" s="34">
        <f t="shared" si="25"/>
        <v>0.61</v>
      </c>
      <c r="F355" s="32">
        <v>10.98</v>
      </c>
      <c r="G355" s="70"/>
      <c r="H355" s="31" t="s">
        <v>304</v>
      </c>
      <c r="I355" s="83" t="s">
        <v>693</v>
      </c>
      <c r="J355" s="22"/>
    </row>
    <row r="356" spans="1:10" s="128" customFormat="1" x14ac:dyDescent="0.25">
      <c r="A356" s="162" t="s">
        <v>675</v>
      </c>
      <c r="B356" s="162" t="s">
        <v>489</v>
      </c>
      <c r="C356" s="38" t="s">
        <v>33</v>
      </c>
      <c r="D356" s="39">
        <v>1</v>
      </c>
      <c r="E356" s="40"/>
      <c r="F356" s="41">
        <v>18.18</v>
      </c>
      <c r="G356" s="109">
        <f>SUM(F356/J356)</f>
        <v>3.03</v>
      </c>
      <c r="H356" s="39" t="s">
        <v>303</v>
      </c>
      <c r="I356" s="111"/>
      <c r="J356" s="127">
        <v>6</v>
      </c>
    </row>
    <row r="357" spans="1:10" s="1" customFormat="1" x14ac:dyDescent="0.25">
      <c r="A357" s="185" t="s">
        <v>91</v>
      </c>
      <c r="B357" s="185"/>
      <c r="C357" s="185"/>
      <c r="D357" s="185"/>
      <c r="E357" s="185"/>
      <c r="F357" s="185"/>
      <c r="G357" s="185"/>
      <c r="H357" s="185"/>
      <c r="I357" s="185"/>
      <c r="J357" s="21"/>
    </row>
    <row r="358" spans="1:10" x14ac:dyDescent="0.25">
      <c r="A358" s="165" t="s">
        <v>689</v>
      </c>
      <c r="B358" s="165" t="s">
        <v>94</v>
      </c>
      <c r="C358" s="58" t="s">
        <v>12</v>
      </c>
      <c r="D358" s="47">
        <v>6</v>
      </c>
      <c r="E358" s="55">
        <f>SUM(F358/D358)</f>
        <v>2.89</v>
      </c>
      <c r="F358" s="49">
        <v>17.34</v>
      </c>
      <c r="G358" s="70"/>
      <c r="H358" s="50" t="s">
        <v>304</v>
      </c>
      <c r="I358" s="82"/>
    </row>
    <row r="359" spans="1:10" x14ac:dyDescent="0.25">
      <c r="A359" s="159" t="s">
        <v>703</v>
      </c>
      <c r="B359" s="159" t="s">
        <v>90</v>
      </c>
      <c r="C359" s="42" t="s">
        <v>12</v>
      </c>
      <c r="D359" s="33">
        <v>7</v>
      </c>
      <c r="E359" s="34">
        <f t="shared" ref="E359:E361" si="26">SUM(F359/D359)</f>
        <v>1.98</v>
      </c>
      <c r="F359" s="35">
        <v>13.86</v>
      </c>
      <c r="G359" s="69"/>
      <c r="H359" s="50" t="s">
        <v>304</v>
      </c>
      <c r="I359" s="83" t="s">
        <v>693</v>
      </c>
    </row>
    <row r="360" spans="1:10" x14ac:dyDescent="0.25">
      <c r="A360" s="159" t="s">
        <v>702</v>
      </c>
      <c r="B360" s="159" t="s">
        <v>92</v>
      </c>
      <c r="C360" s="42" t="s">
        <v>12</v>
      </c>
      <c r="D360" s="33">
        <v>5</v>
      </c>
      <c r="E360" s="34">
        <f t="shared" si="26"/>
        <v>2.8</v>
      </c>
      <c r="F360" s="35">
        <v>14</v>
      </c>
      <c r="G360" s="69"/>
      <c r="H360" s="50" t="s">
        <v>704</v>
      </c>
      <c r="I360" s="83" t="s">
        <v>693</v>
      </c>
    </row>
    <row r="361" spans="1:10" x14ac:dyDescent="0.25">
      <c r="A361" s="165" t="s">
        <v>705</v>
      </c>
      <c r="B361" s="165" t="s">
        <v>93</v>
      </c>
      <c r="C361" s="58" t="s">
        <v>12</v>
      </c>
      <c r="D361" s="47">
        <v>6</v>
      </c>
      <c r="E361" s="55">
        <f t="shared" si="26"/>
        <v>2.92</v>
      </c>
      <c r="F361" s="49">
        <v>17.52</v>
      </c>
      <c r="G361" s="70"/>
      <c r="H361" s="50" t="s">
        <v>704</v>
      </c>
      <c r="I361" s="82" t="s">
        <v>693</v>
      </c>
    </row>
    <row r="362" spans="1:10" s="127" customFormat="1" x14ac:dyDescent="0.25">
      <c r="A362" s="162" t="s">
        <v>416</v>
      </c>
      <c r="B362" s="162" t="s">
        <v>457</v>
      </c>
      <c r="C362" s="38" t="s">
        <v>417</v>
      </c>
      <c r="D362" s="39">
        <v>1</v>
      </c>
      <c r="E362" s="39"/>
      <c r="F362" s="41">
        <v>27.6</v>
      </c>
      <c r="G362" s="73">
        <f t="shared" ref="G362" si="27">SUM(F362/J362)</f>
        <v>6.9</v>
      </c>
      <c r="H362" s="39" t="s">
        <v>304</v>
      </c>
      <c r="I362" s="129"/>
      <c r="J362" s="127">
        <v>4</v>
      </c>
    </row>
    <row r="363" spans="1:10" s="1" customFormat="1" x14ac:dyDescent="0.25">
      <c r="A363" s="185" t="s">
        <v>22</v>
      </c>
      <c r="B363" s="185"/>
      <c r="C363" s="185"/>
      <c r="D363" s="185"/>
      <c r="E363" s="185"/>
      <c r="F363" s="185"/>
      <c r="G363" s="185"/>
      <c r="H363" s="185"/>
      <c r="I363" s="185"/>
      <c r="J363" s="21"/>
    </row>
    <row r="364" spans="1:10" x14ac:dyDescent="0.25">
      <c r="A364" s="161" t="s">
        <v>494</v>
      </c>
      <c r="B364" s="161" t="s">
        <v>378</v>
      </c>
      <c r="C364" s="42" t="s">
        <v>495</v>
      </c>
      <c r="D364" s="33">
        <v>16</v>
      </c>
      <c r="E364" s="55">
        <f t="shared" ref="E364:E365" si="28">SUM(F364/D364)</f>
        <v>1.49</v>
      </c>
      <c r="F364" s="35">
        <v>23.84</v>
      </c>
      <c r="G364" s="109"/>
      <c r="H364" s="110" t="s">
        <v>499</v>
      </c>
      <c r="I364" s="111"/>
    </row>
    <row r="365" spans="1:10" x14ac:dyDescent="0.25">
      <c r="A365" s="161" t="s">
        <v>512</v>
      </c>
      <c r="B365" s="161" t="s">
        <v>513</v>
      </c>
      <c r="C365" s="42" t="s">
        <v>514</v>
      </c>
      <c r="D365" s="33">
        <v>16</v>
      </c>
      <c r="E365" s="55">
        <f t="shared" si="28"/>
        <v>1.77</v>
      </c>
      <c r="F365" s="35">
        <v>28.32</v>
      </c>
      <c r="G365" s="109"/>
      <c r="H365" s="110" t="s">
        <v>499</v>
      </c>
      <c r="I365" s="111"/>
      <c r="J365" s="124"/>
    </row>
    <row r="366" spans="1:10" s="1" customFormat="1" x14ac:dyDescent="0.25">
      <c r="A366" s="185" t="s">
        <v>55</v>
      </c>
      <c r="B366" s="185"/>
      <c r="C366" s="185"/>
      <c r="D366" s="185"/>
      <c r="E366" s="185"/>
      <c r="F366" s="185"/>
      <c r="G366" s="185"/>
      <c r="H366" s="185"/>
      <c r="I366" s="185"/>
      <c r="J366" s="21"/>
    </row>
    <row r="367" spans="1:10" s="146" customFormat="1" ht="12.75" x14ac:dyDescent="0.2">
      <c r="A367" s="158" t="s">
        <v>612</v>
      </c>
      <c r="B367" s="158" t="s">
        <v>613</v>
      </c>
      <c r="C367" s="30" t="s">
        <v>12</v>
      </c>
      <c r="D367" s="31">
        <v>88</v>
      </c>
      <c r="E367" s="34">
        <f t="shared" ref="E367:E371" si="29">SUM(F367/D367)</f>
        <v>0.2</v>
      </c>
      <c r="F367" s="31">
        <v>17.600000000000001</v>
      </c>
      <c r="G367" s="31"/>
      <c r="H367" s="31"/>
      <c r="I367" s="141"/>
      <c r="J367" s="145"/>
    </row>
    <row r="368" spans="1:10" x14ac:dyDescent="0.25">
      <c r="A368" s="161" t="s">
        <v>525</v>
      </c>
      <c r="B368" s="161" t="s">
        <v>249</v>
      </c>
      <c r="C368" s="42" t="s">
        <v>12</v>
      </c>
      <c r="D368" s="33">
        <v>90</v>
      </c>
      <c r="E368" s="34">
        <f t="shared" si="29"/>
        <v>0.18</v>
      </c>
      <c r="F368" s="35">
        <v>16.2</v>
      </c>
      <c r="G368" s="69"/>
      <c r="H368" s="31" t="s">
        <v>304</v>
      </c>
      <c r="I368" s="83"/>
    </row>
    <row r="369" spans="1:14" x14ac:dyDescent="0.25">
      <c r="A369" s="161" t="s">
        <v>620</v>
      </c>
      <c r="B369" s="161" t="s">
        <v>250</v>
      </c>
      <c r="C369" s="42" t="s">
        <v>12</v>
      </c>
      <c r="D369" s="33">
        <v>40</v>
      </c>
      <c r="E369" s="34">
        <f t="shared" si="29"/>
        <v>0.6</v>
      </c>
      <c r="F369" s="35">
        <v>24</v>
      </c>
      <c r="G369" s="69"/>
      <c r="H369" s="31" t="s">
        <v>306</v>
      </c>
      <c r="I369" s="83"/>
    </row>
    <row r="370" spans="1:14" x14ac:dyDescent="0.25">
      <c r="A370" s="159" t="s">
        <v>666</v>
      </c>
      <c r="B370" s="159" t="s">
        <v>255</v>
      </c>
      <c r="C370" s="42" t="s">
        <v>12</v>
      </c>
      <c r="D370" s="33">
        <v>150</v>
      </c>
      <c r="E370" s="34">
        <f t="shared" si="29"/>
        <v>0.26</v>
      </c>
      <c r="F370" s="35">
        <v>39</v>
      </c>
      <c r="G370" s="69"/>
      <c r="H370" s="31" t="s">
        <v>618</v>
      </c>
      <c r="I370" s="83"/>
    </row>
    <row r="371" spans="1:14" x14ac:dyDescent="0.25">
      <c r="A371" s="159" t="s">
        <v>708</v>
      </c>
      <c r="B371" s="159" t="s">
        <v>256</v>
      </c>
      <c r="C371" s="42" t="s">
        <v>12</v>
      </c>
      <c r="D371" s="33">
        <v>54</v>
      </c>
      <c r="E371" s="34">
        <f t="shared" si="29"/>
        <v>0.28999999999999998</v>
      </c>
      <c r="F371" s="35">
        <v>15.66</v>
      </c>
      <c r="G371" s="69"/>
      <c r="H371" s="31" t="s">
        <v>656</v>
      </c>
      <c r="I371" s="83" t="s">
        <v>693</v>
      </c>
    </row>
    <row r="372" spans="1:14" x14ac:dyDescent="0.25">
      <c r="A372" s="159" t="s">
        <v>652</v>
      </c>
      <c r="B372" s="159" t="s">
        <v>355</v>
      </c>
      <c r="C372" s="42" t="s">
        <v>12</v>
      </c>
      <c r="D372" s="33">
        <v>40</v>
      </c>
      <c r="E372" s="34">
        <f t="shared" ref="E372" si="30">SUM(F372/D372)</f>
        <v>0.59000000000000008</v>
      </c>
      <c r="F372" s="35">
        <v>23.6</v>
      </c>
      <c r="G372" s="69"/>
      <c r="H372" s="31" t="s">
        <v>306</v>
      </c>
      <c r="I372" s="83"/>
    </row>
    <row r="373" spans="1:14" x14ac:dyDescent="0.25">
      <c r="A373" s="173" t="s">
        <v>653</v>
      </c>
      <c r="B373" s="173" t="s">
        <v>406</v>
      </c>
      <c r="C373" s="114" t="s">
        <v>12</v>
      </c>
      <c r="D373" s="115">
        <v>35</v>
      </c>
      <c r="E373" s="116">
        <f>SUM(F373/D373)</f>
        <v>0.78999999999999992</v>
      </c>
      <c r="F373" s="117">
        <v>27.65</v>
      </c>
      <c r="G373" s="118"/>
      <c r="H373" s="120" t="s">
        <v>306</v>
      </c>
      <c r="I373" s="119"/>
    </row>
    <row r="374" spans="1:14" s="1" customFormat="1" x14ac:dyDescent="0.25">
      <c r="A374" s="185" t="s">
        <v>29</v>
      </c>
      <c r="B374" s="185"/>
      <c r="C374" s="185"/>
      <c r="D374" s="185"/>
      <c r="E374" s="185"/>
      <c r="F374" s="185"/>
      <c r="G374" s="185"/>
      <c r="H374" s="185"/>
      <c r="I374" s="185"/>
      <c r="J374" s="21"/>
    </row>
    <row r="375" spans="1:14" x14ac:dyDescent="0.25">
      <c r="A375" s="159" t="s">
        <v>626</v>
      </c>
      <c r="B375" s="159" t="s">
        <v>159</v>
      </c>
      <c r="C375" s="46" t="s">
        <v>160</v>
      </c>
      <c r="D375" s="56">
        <v>12</v>
      </c>
      <c r="E375" s="34">
        <f>SUM(F375/D375)</f>
        <v>2.25</v>
      </c>
      <c r="F375" s="43">
        <v>27</v>
      </c>
      <c r="G375" s="69"/>
      <c r="H375" s="31" t="s">
        <v>571</v>
      </c>
      <c r="I375" s="83" t="s">
        <v>695</v>
      </c>
      <c r="N375" s="123"/>
    </row>
    <row r="376" spans="1:14" x14ac:dyDescent="0.25">
      <c r="A376" s="159" t="s">
        <v>682</v>
      </c>
      <c r="B376" s="159" t="s">
        <v>28</v>
      </c>
      <c r="C376" s="42" t="s">
        <v>245</v>
      </c>
      <c r="D376" s="33">
        <v>12</v>
      </c>
      <c r="E376" s="34">
        <f>SUM(F376/D376)</f>
        <v>3.58</v>
      </c>
      <c r="F376" s="35">
        <v>42.96</v>
      </c>
      <c r="G376" s="69"/>
      <c r="H376" s="31" t="s">
        <v>571</v>
      </c>
      <c r="I376" s="83"/>
    </row>
    <row r="377" spans="1:14" x14ac:dyDescent="0.25">
      <c r="A377" s="159" t="s">
        <v>684</v>
      </c>
      <c r="B377" s="159" t="s">
        <v>161</v>
      </c>
      <c r="C377" s="42" t="s">
        <v>685</v>
      </c>
      <c r="D377" s="33">
        <v>12</v>
      </c>
      <c r="E377" s="34">
        <f t="shared" ref="E377:E382" si="31">SUM(F377/D377)</f>
        <v>2.5</v>
      </c>
      <c r="F377" s="35">
        <v>30</v>
      </c>
      <c r="G377" s="69"/>
      <c r="H377" s="31" t="s">
        <v>571</v>
      </c>
      <c r="I377" s="83"/>
    </row>
    <row r="378" spans="1:14" x14ac:dyDescent="0.25">
      <c r="A378" s="159" t="s">
        <v>706</v>
      </c>
      <c r="B378" s="159" t="s">
        <v>169</v>
      </c>
      <c r="C378" s="42" t="s">
        <v>707</v>
      </c>
      <c r="D378" s="33">
        <v>20</v>
      </c>
      <c r="E378" s="34">
        <f>SUM(F378/D378)</f>
        <v>2.2429999999999999</v>
      </c>
      <c r="F378" s="35">
        <v>44.86</v>
      </c>
      <c r="G378" s="69"/>
      <c r="H378" s="31" t="s">
        <v>571</v>
      </c>
      <c r="I378" s="83" t="s">
        <v>693</v>
      </c>
    </row>
    <row r="379" spans="1:14" x14ac:dyDescent="0.25">
      <c r="A379" s="159" t="s">
        <v>696</v>
      </c>
      <c r="B379" s="159" t="s">
        <v>58</v>
      </c>
      <c r="C379" s="42" t="s">
        <v>12</v>
      </c>
      <c r="D379" s="33">
        <v>25</v>
      </c>
      <c r="E379" s="34">
        <f t="shared" si="31"/>
        <v>0.88</v>
      </c>
      <c r="F379" s="35">
        <v>22</v>
      </c>
      <c r="G379" s="69"/>
      <c r="H379" s="31" t="s">
        <v>672</v>
      </c>
      <c r="I379" s="83" t="s">
        <v>693</v>
      </c>
    </row>
    <row r="380" spans="1:14" s="122" customFormat="1" x14ac:dyDescent="0.25">
      <c r="A380" s="159" t="s">
        <v>659</v>
      </c>
      <c r="B380" s="159" t="s">
        <v>30</v>
      </c>
      <c r="C380" s="42" t="s">
        <v>160</v>
      </c>
      <c r="D380" s="33">
        <v>12</v>
      </c>
      <c r="E380" s="34">
        <f t="shared" si="31"/>
        <v>2.9600000000000004</v>
      </c>
      <c r="F380" s="35">
        <v>35.520000000000003</v>
      </c>
      <c r="G380" s="69"/>
      <c r="H380" s="31" t="s">
        <v>683</v>
      </c>
      <c r="I380" s="83"/>
      <c r="J380" s="121"/>
    </row>
    <row r="381" spans="1:14" s="1" customFormat="1" x14ac:dyDescent="0.25">
      <c r="A381" s="185" t="s">
        <v>136</v>
      </c>
      <c r="B381" s="185"/>
      <c r="C381" s="185"/>
      <c r="D381" s="185"/>
      <c r="E381" s="185"/>
      <c r="F381" s="185"/>
      <c r="G381" s="185"/>
      <c r="H381" s="185"/>
      <c r="I381" s="185"/>
      <c r="J381" s="21"/>
    </row>
    <row r="382" spans="1:14" s="146" customFormat="1" ht="12.75" x14ac:dyDescent="0.2">
      <c r="A382" s="158" t="s">
        <v>670</v>
      </c>
      <c r="B382" s="158" t="s">
        <v>589</v>
      </c>
      <c r="C382" s="30" t="s">
        <v>1</v>
      </c>
      <c r="D382" s="31">
        <v>10</v>
      </c>
      <c r="E382" s="34">
        <f t="shared" si="31"/>
        <v>1.31</v>
      </c>
      <c r="F382" s="32">
        <v>13.1</v>
      </c>
      <c r="G382" s="31"/>
      <c r="H382" s="31" t="s">
        <v>304</v>
      </c>
      <c r="I382" s="141"/>
      <c r="J382" s="145"/>
    </row>
    <row r="383" spans="1:14" x14ac:dyDescent="0.25">
      <c r="A383" s="160" t="s">
        <v>134</v>
      </c>
      <c r="B383" s="160" t="s">
        <v>135</v>
      </c>
      <c r="C383" s="42" t="s">
        <v>3</v>
      </c>
      <c r="D383" s="33">
        <v>1</v>
      </c>
      <c r="E383" s="34"/>
      <c r="F383" s="35">
        <v>2.86</v>
      </c>
      <c r="G383" s="70"/>
      <c r="H383" s="36" t="s">
        <v>307</v>
      </c>
      <c r="I383" s="82"/>
    </row>
    <row r="384" spans="1:14" x14ac:dyDescent="0.25">
      <c r="A384" s="160" t="s">
        <v>699</v>
      </c>
      <c r="B384" s="160" t="s">
        <v>135</v>
      </c>
      <c r="C384" s="42" t="s">
        <v>8</v>
      </c>
      <c r="D384" s="33">
        <v>1</v>
      </c>
      <c r="E384" s="34"/>
      <c r="F384" s="35">
        <v>12.8</v>
      </c>
      <c r="G384" s="70">
        <f>SUM(F384/J384)</f>
        <v>2.56</v>
      </c>
      <c r="H384" s="36" t="s">
        <v>307</v>
      </c>
      <c r="I384" s="82" t="s">
        <v>693</v>
      </c>
      <c r="J384" s="20">
        <v>5</v>
      </c>
    </row>
    <row r="385" spans="1:9" ht="33.75" customHeight="1" x14ac:dyDescent="0.25">
      <c r="A385" s="211" t="s">
        <v>438</v>
      </c>
      <c r="B385" s="211"/>
      <c r="C385" s="211"/>
      <c r="D385" s="211"/>
      <c r="E385" s="211"/>
      <c r="F385" s="211"/>
      <c r="G385" s="211"/>
      <c r="H385" s="211"/>
      <c r="I385" s="211"/>
    </row>
    <row r="386" spans="1:9" ht="21" customHeight="1" x14ac:dyDescent="0.25">
      <c r="A386" s="188" t="s">
        <v>504</v>
      </c>
      <c r="B386" s="188"/>
      <c r="C386" s="188"/>
      <c r="D386" s="188"/>
      <c r="E386" s="188"/>
      <c r="F386" s="188"/>
      <c r="G386" s="188"/>
      <c r="H386" s="188"/>
      <c r="I386" s="188"/>
    </row>
    <row r="387" spans="1:9" ht="18" customHeight="1" x14ac:dyDescent="0.25">
      <c r="A387" s="195" t="s">
        <v>692</v>
      </c>
      <c r="B387" s="195"/>
      <c r="C387" s="195"/>
      <c r="D387" s="195"/>
      <c r="E387" s="195"/>
      <c r="F387" s="195"/>
      <c r="G387" s="195"/>
      <c r="H387" s="195"/>
      <c r="I387" s="195"/>
    </row>
    <row r="388" spans="1:9" ht="19.5" customHeight="1" x14ac:dyDescent="0.25">
      <c r="A388" s="188" t="s">
        <v>313</v>
      </c>
      <c r="B388" s="188"/>
      <c r="C388" s="188"/>
      <c r="D388" s="188"/>
      <c r="E388" s="188"/>
      <c r="F388" s="188"/>
      <c r="G388" s="188"/>
      <c r="H388" s="188"/>
      <c r="I388" s="188"/>
    </row>
    <row r="389" spans="1:9" x14ac:dyDescent="0.25">
      <c r="A389" s="174"/>
      <c r="B389" s="174"/>
      <c r="C389" s="17"/>
      <c r="D389" s="5"/>
      <c r="E389" s="19"/>
      <c r="F389" s="14"/>
      <c r="G389" s="76"/>
    </row>
  </sheetData>
  <mergeCells count="88">
    <mergeCell ref="B46:D46"/>
    <mergeCell ref="B31:D31"/>
    <mergeCell ref="B30:D30"/>
    <mergeCell ref="B29:D29"/>
    <mergeCell ref="B28:D28"/>
    <mergeCell ref="B45:D45"/>
    <mergeCell ref="B44:D44"/>
    <mergeCell ref="B43:D43"/>
    <mergeCell ref="B42:D42"/>
    <mergeCell ref="B41:D41"/>
    <mergeCell ref="B40:D40"/>
    <mergeCell ref="B39:D39"/>
    <mergeCell ref="B38:D38"/>
    <mergeCell ref="B37:D37"/>
    <mergeCell ref="B36:D36"/>
    <mergeCell ref="B35:D35"/>
    <mergeCell ref="B27:D27"/>
    <mergeCell ref="B26:D26"/>
    <mergeCell ref="B25:D25"/>
    <mergeCell ref="B24:D24"/>
    <mergeCell ref="B23:D23"/>
    <mergeCell ref="B22:D22"/>
    <mergeCell ref="B14:D14"/>
    <mergeCell ref="B13:D13"/>
    <mergeCell ref="B21:D21"/>
    <mergeCell ref="B20:D20"/>
    <mergeCell ref="B19:D19"/>
    <mergeCell ref="B18:D18"/>
    <mergeCell ref="B17:D17"/>
    <mergeCell ref="B16:D16"/>
    <mergeCell ref="B15:D15"/>
    <mergeCell ref="A103:I103"/>
    <mergeCell ref="A119:I119"/>
    <mergeCell ref="A124:I124"/>
    <mergeCell ref="B52:D52"/>
    <mergeCell ref="B47:D47"/>
    <mergeCell ref="B48:D48"/>
    <mergeCell ref="B50:D50"/>
    <mergeCell ref="B51:D51"/>
    <mergeCell ref="B49:D49"/>
    <mergeCell ref="A5:I5"/>
    <mergeCell ref="A388:I388"/>
    <mergeCell ref="A315:I315"/>
    <mergeCell ref="A346:I346"/>
    <mergeCell ref="A381:I381"/>
    <mergeCell ref="A349:I349"/>
    <mergeCell ref="A357:I357"/>
    <mergeCell ref="A363:I363"/>
    <mergeCell ref="A366:I366"/>
    <mergeCell ref="A374:I374"/>
    <mergeCell ref="A321:I321"/>
    <mergeCell ref="A336:I336"/>
    <mergeCell ref="A385:I385"/>
    <mergeCell ref="A278:I278"/>
    <mergeCell ref="A283:I283"/>
    <mergeCell ref="A288:I288"/>
    <mergeCell ref="A387:I387"/>
    <mergeCell ref="A1:I2"/>
    <mergeCell ref="A224:G224"/>
    <mergeCell ref="A226:G226"/>
    <mergeCell ref="A175:G175"/>
    <mergeCell ref="A188:G188"/>
    <mergeCell ref="A203:G203"/>
    <mergeCell ref="A209:G209"/>
    <mergeCell ref="A220:G220"/>
    <mergeCell ref="H174:H225"/>
    <mergeCell ref="H226:H236"/>
    <mergeCell ref="A3:I3"/>
    <mergeCell ref="A4:I4"/>
    <mergeCell ref="A56:I56"/>
    <mergeCell ref="A216:G216"/>
    <mergeCell ref="A218:G218"/>
    <mergeCell ref="A128:I128"/>
    <mergeCell ref="A75:I75"/>
    <mergeCell ref="A92:I92"/>
    <mergeCell ref="A7:I11"/>
    <mergeCell ref="A386:I386"/>
    <mergeCell ref="A214:G214"/>
    <mergeCell ref="A237:I237"/>
    <mergeCell ref="A252:I252"/>
    <mergeCell ref="A264:I264"/>
    <mergeCell ref="B34:D34"/>
    <mergeCell ref="B33:D33"/>
    <mergeCell ref="B32:D32"/>
    <mergeCell ref="A174:G174"/>
    <mergeCell ref="A143:I143"/>
    <mergeCell ref="A149:I149"/>
    <mergeCell ref="A156:I156"/>
  </mergeCells>
  <pageMargins left="0.39370078740157483" right="0.39370078740157483" top="0.39370078740157483" bottom="0.78740157480314965" header="0.39370078740157483" footer="0.39370078740157483"/>
  <pageSetup paperSize="9" scale="58" fitToHeight="0" orientation="portrait" r:id="rId1"/>
  <rowBreaks count="1" manualBreakCount="1">
    <brk id="5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Prices</vt:lpstr>
      <vt:lpstr>Prices!Print_Area</vt:lpstr>
      <vt:lpstr>Prices!Print_Titles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Jarvis</dc:creator>
  <cp:lastModifiedBy>Kieran Fielding</cp:lastModifiedBy>
  <cp:lastPrinted>2016-10-03T11:30:08Z</cp:lastPrinted>
  <dcterms:created xsi:type="dcterms:W3CDTF">2014-03-31T08:30:08Z</dcterms:created>
  <dcterms:modified xsi:type="dcterms:W3CDTF">2016-10-10T08:41:13Z</dcterms:modified>
</cp:coreProperties>
</file>