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andari\Desktop\My Documents\Mortgage Calculator\"/>
    </mc:Choice>
  </mc:AlternateContent>
  <xr:revisionPtr revIDLastSave="0" documentId="13_ncr:1_{4D1B4B58-B323-4D65-AD71-3B08E7DDBB6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ortgage Calculator" sheetId="4" r:id="rId1"/>
    <sheet name="Sheet2" sheetId="2" r:id="rId2"/>
    <sheet name="Sheet3" sheetId="3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" l="1"/>
  <c r="E13" i="4" l="1"/>
  <c r="E14" i="4"/>
  <c r="D13" i="4"/>
  <c r="D14" i="4"/>
  <c r="C7" i="4"/>
  <c r="F13" i="4" l="1"/>
  <c r="R14" i="4"/>
  <c r="Q14" i="4"/>
  <c r="M14" i="4"/>
  <c r="I14" i="4"/>
  <c r="R15" i="4"/>
  <c r="Q15" i="4"/>
  <c r="M15" i="4"/>
  <c r="I15" i="4"/>
  <c r="B14" i="4" l="1"/>
  <c r="Q16" i="4"/>
  <c r="Q17" i="4"/>
  <c r="Q18" i="4"/>
  <c r="Q19" i="4"/>
  <c r="Q20" i="4"/>
  <c r="Q21" i="4"/>
  <c r="Q22" i="4"/>
  <c r="Q23" i="4"/>
  <c r="Q24" i="4"/>
  <c r="Q35" i="4" s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12" i="3"/>
  <c r="C7" i="3"/>
  <c r="C12" i="3" s="1"/>
  <c r="E12" i="3"/>
  <c r="J12" i="3" s="1"/>
  <c r="R23" i="3"/>
  <c r="R35" i="3" s="1"/>
  <c r="R47" i="3" s="1"/>
  <c r="R59" i="3" s="1"/>
  <c r="R71" i="3" s="1"/>
  <c r="R83" i="3" s="1"/>
  <c r="R95" i="3" s="1"/>
  <c r="R107" i="3" s="1"/>
  <c r="R119" i="3" s="1"/>
  <c r="R131" i="3" s="1"/>
  <c r="R143" i="3" s="1"/>
  <c r="R155" i="3" s="1"/>
  <c r="R167" i="3" s="1"/>
  <c r="R179" i="3" s="1"/>
  <c r="R191" i="3" s="1"/>
  <c r="R203" i="3" s="1"/>
  <c r="R215" i="3" s="1"/>
  <c r="R227" i="3" s="1"/>
  <c r="R239" i="3" s="1"/>
  <c r="Q23" i="3"/>
  <c r="Q35" i="3" s="1"/>
  <c r="Q47" i="3" s="1"/>
  <c r="Q59" i="3" s="1"/>
  <c r="Q71" i="3" s="1"/>
  <c r="Q83" i="3" s="1"/>
  <c r="Q95" i="3" s="1"/>
  <c r="Q107" i="3" s="1"/>
  <c r="Q119" i="3" s="1"/>
  <c r="Q131" i="3" s="1"/>
  <c r="Q143" i="3" s="1"/>
  <c r="Q155" i="3" s="1"/>
  <c r="Q167" i="3" s="1"/>
  <c r="Q179" i="3" s="1"/>
  <c r="Q191" i="3" s="1"/>
  <c r="Q203" i="3" s="1"/>
  <c r="Q215" i="3" s="1"/>
  <c r="Q227" i="3" s="1"/>
  <c r="Q239" i="3" s="1"/>
  <c r="Q249" i="3" s="1"/>
  <c r="G4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R250" i="3"/>
  <c r="M250" i="3"/>
  <c r="M249" i="3"/>
  <c r="R248" i="3"/>
  <c r="M248" i="3"/>
  <c r="M247" i="3"/>
  <c r="R246" i="3"/>
  <c r="M246" i="3"/>
  <c r="M245" i="3"/>
  <c r="R244" i="3"/>
  <c r="M244" i="3"/>
  <c r="M243" i="3"/>
  <c r="R242" i="3"/>
  <c r="Q242" i="3"/>
  <c r="M242" i="3"/>
  <c r="R241" i="3"/>
  <c r="M241" i="3"/>
  <c r="R240" i="3"/>
  <c r="M240" i="3"/>
  <c r="M239" i="3"/>
  <c r="R238" i="3"/>
  <c r="M238" i="3"/>
  <c r="R237" i="3"/>
  <c r="Q237" i="3"/>
  <c r="M237" i="3"/>
  <c r="R236" i="3"/>
  <c r="M236" i="3"/>
  <c r="R235" i="3"/>
  <c r="M235" i="3"/>
  <c r="R234" i="3"/>
  <c r="M234" i="3"/>
  <c r="R233" i="3"/>
  <c r="Q233" i="3"/>
  <c r="M233" i="3"/>
  <c r="R232" i="3"/>
  <c r="M232" i="3"/>
  <c r="R231" i="3"/>
  <c r="M231" i="3"/>
  <c r="R230" i="3"/>
  <c r="M230" i="3"/>
  <c r="R229" i="3"/>
  <c r="Q229" i="3"/>
  <c r="M229" i="3"/>
  <c r="R228" i="3"/>
  <c r="M228" i="3"/>
  <c r="M227" i="3"/>
  <c r="R226" i="3"/>
  <c r="M226" i="3"/>
  <c r="R225" i="3"/>
  <c r="M225" i="3"/>
  <c r="R224" i="3"/>
  <c r="Q224" i="3"/>
  <c r="M224" i="3"/>
  <c r="R223" i="3"/>
  <c r="Q223" i="3"/>
  <c r="M223" i="3"/>
  <c r="R222" i="3"/>
  <c r="M222" i="3"/>
  <c r="R221" i="3"/>
  <c r="M221" i="3"/>
  <c r="R220" i="3"/>
  <c r="Q220" i="3"/>
  <c r="M220" i="3"/>
  <c r="R219" i="3"/>
  <c r="Q219" i="3"/>
  <c r="M219" i="3"/>
  <c r="R218" i="3"/>
  <c r="M218" i="3"/>
  <c r="R217" i="3"/>
  <c r="M217" i="3"/>
  <c r="R216" i="3"/>
  <c r="Q216" i="3"/>
  <c r="M216" i="3"/>
  <c r="M215" i="3"/>
  <c r="R214" i="3"/>
  <c r="Q214" i="3"/>
  <c r="M214" i="3"/>
  <c r="R213" i="3"/>
  <c r="M213" i="3"/>
  <c r="R212" i="3"/>
  <c r="M212" i="3"/>
  <c r="R211" i="3"/>
  <c r="Q211" i="3"/>
  <c r="M211" i="3"/>
  <c r="R210" i="3"/>
  <c r="Q210" i="3"/>
  <c r="M210" i="3"/>
  <c r="R209" i="3"/>
  <c r="M209" i="3"/>
  <c r="R208" i="3"/>
  <c r="M208" i="3"/>
  <c r="R207" i="3"/>
  <c r="Q207" i="3"/>
  <c r="M207" i="3"/>
  <c r="R206" i="3"/>
  <c r="Q206" i="3"/>
  <c r="M206" i="3"/>
  <c r="R205" i="3"/>
  <c r="M205" i="3"/>
  <c r="R204" i="3"/>
  <c r="M204" i="3"/>
  <c r="M203" i="3"/>
  <c r="R202" i="3"/>
  <c r="Q202" i="3"/>
  <c r="M202" i="3"/>
  <c r="R201" i="3"/>
  <c r="Q201" i="3"/>
  <c r="M201" i="3"/>
  <c r="R200" i="3"/>
  <c r="M200" i="3"/>
  <c r="R199" i="3"/>
  <c r="M199" i="3"/>
  <c r="R198" i="3"/>
  <c r="Q198" i="3"/>
  <c r="M198" i="3"/>
  <c r="R197" i="3"/>
  <c r="Q197" i="3"/>
  <c r="M197" i="3"/>
  <c r="R196" i="3"/>
  <c r="M196" i="3"/>
  <c r="R195" i="3"/>
  <c r="M195" i="3"/>
  <c r="R194" i="3"/>
  <c r="Q194" i="3"/>
  <c r="M194" i="3"/>
  <c r="R193" i="3"/>
  <c r="Q193" i="3"/>
  <c r="M193" i="3"/>
  <c r="R192" i="3"/>
  <c r="M192" i="3"/>
  <c r="M191" i="3"/>
  <c r="R190" i="3"/>
  <c r="M190" i="3"/>
  <c r="R189" i="3"/>
  <c r="Q189" i="3"/>
  <c r="M189" i="3"/>
  <c r="R188" i="3"/>
  <c r="Q188" i="3"/>
  <c r="M188" i="3"/>
  <c r="R187" i="3"/>
  <c r="M187" i="3"/>
  <c r="R186" i="3"/>
  <c r="Q186" i="3"/>
  <c r="M186" i="3"/>
  <c r="R185" i="3"/>
  <c r="Q185" i="3"/>
  <c r="M185" i="3"/>
  <c r="R184" i="3"/>
  <c r="Q184" i="3"/>
  <c r="M184" i="3"/>
  <c r="R183" i="3"/>
  <c r="Q183" i="3"/>
  <c r="M183" i="3"/>
  <c r="R182" i="3"/>
  <c r="Q182" i="3"/>
  <c r="M182" i="3"/>
  <c r="R181" i="3"/>
  <c r="Q181" i="3"/>
  <c r="M181" i="3"/>
  <c r="R180" i="3"/>
  <c r="Q180" i="3"/>
  <c r="M180" i="3"/>
  <c r="M179" i="3"/>
  <c r="R178" i="3"/>
  <c r="Q178" i="3"/>
  <c r="M178" i="3"/>
  <c r="R177" i="3"/>
  <c r="Q177" i="3"/>
  <c r="M177" i="3"/>
  <c r="R176" i="3"/>
  <c r="Q176" i="3"/>
  <c r="M176" i="3"/>
  <c r="R175" i="3"/>
  <c r="Q175" i="3"/>
  <c r="M175" i="3"/>
  <c r="R174" i="3"/>
  <c r="Q174" i="3"/>
  <c r="M174" i="3"/>
  <c r="R173" i="3"/>
  <c r="Q173" i="3"/>
  <c r="M173" i="3"/>
  <c r="R172" i="3"/>
  <c r="Q172" i="3"/>
  <c r="M172" i="3"/>
  <c r="R171" i="3"/>
  <c r="Q171" i="3"/>
  <c r="M171" i="3"/>
  <c r="R170" i="3"/>
  <c r="Q170" i="3"/>
  <c r="M170" i="3"/>
  <c r="R169" i="3"/>
  <c r="Q169" i="3"/>
  <c r="M169" i="3"/>
  <c r="R168" i="3"/>
  <c r="Q168" i="3"/>
  <c r="M168" i="3"/>
  <c r="M167" i="3"/>
  <c r="R166" i="3"/>
  <c r="Q166" i="3"/>
  <c r="M166" i="3"/>
  <c r="R165" i="3"/>
  <c r="Q165" i="3"/>
  <c r="M165" i="3"/>
  <c r="R164" i="3"/>
  <c r="Q164" i="3"/>
  <c r="M164" i="3"/>
  <c r="R163" i="3"/>
  <c r="Q163" i="3"/>
  <c r="M163" i="3"/>
  <c r="R162" i="3"/>
  <c r="Q162" i="3"/>
  <c r="M162" i="3"/>
  <c r="R161" i="3"/>
  <c r="Q161" i="3"/>
  <c r="M161" i="3"/>
  <c r="R160" i="3"/>
  <c r="Q160" i="3"/>
  <c r="M160" i="3"/>
  <c r="R159" i="3"/>
  <c r="Q159" i="3"/>
  <c r="M159" i="3"/>
  <c r="R158" i="3"/>
  <c r="Q158" i="3"/>
  <c r="M158" i="3"/>
  <c r="R157" i="3"/>
  <c r="Q157" i="3"/>
  <c r="M157" i="3"/>
  <c r="R156" i="3"/>
  <c r="Q156" i="3"/>
  <c r="M156" i="3"/>
  <c r="M155" i="3"/>
  <c r="R154" i="3"/>
  <c r="Q154" i="3"/>
  <c r="M154" i="3"/>
  <c r="R153" i="3"/>
  <c r="Q153" i="3"/>
  <c r="M153" i="3"/>
  <c r="R152" i="3"/>
  <c r="Q152" i="3"/>
  <c r="M152" i="3"/>
  <c r="R151" i="3"/>
  <c r="Q151" i="3"/>
  <c r="G5" i="3"/>
  <c r="M151" i="3"/>
  <c r="R150" i="3"/>
  <c r="Q150" i="3"/>
  <c r="M150" i="3"/>
  <c r="R149" i="3"/>
  <c r="Q149" i="3"/>
  <c r="M149" i="3"/>
  <c r="R148" i="3"/>
  <c r="Q148" i="3"/>
  <c r="M148" i="3"/>
  <c r="R147" i="3"/>
  <c r="Q147" i="3"/>
  <c r="M147" i="3"/>
  <c r="R146" i="3"/>
  <c r="Q146" i="3"/>
  <c r="M146" i="3"/>
  <c r="R145" i="3"/>
  <c r="Q145" i="3"/>
  <c r="M145" i="3"/>
  <c r="R144" i="3"/>
  <c r="Q144" i="3"/>
  <c r="M144" i="3"/>
  <c r="M143" i="3"/>
  <c r="R142" i="3"/>
  <c r="Q142" i="3"/>
  <c r="M142" i="3"/>
  <c r="R141" i="3"/>
  <c r="Q141" i="3"/>
  <c r="M141" i="3"/>
  <c r="R140" i="3"/>
  <c r="Q140" i="3"/>
  <c r="M140" i="3"/>
  <c r="R139" i="3"/>
  <c r="Q139" i="3"/>
  <c r="M139" i="3"/>
  <c r="R138" i="3"/>
  <c r="Q138" i="3"/>
  <c r="M138" i="3"/>
  <c r="R137" i="3"/>
  <c r="Q137" i="3"/>
  <c r="M137" i="3"/>
  <c r="R136" i="3"/>
  <c r="Q136" i="3"/>
  <c r="M136" i="3"/>
  <c r="R135" i="3"/>
  <c r="Q135" i="3"/>
  <c r="M135" i="3"/>
  <c r="R134" i="3"/>
  <c r="Q134" i="3"/>
  <c r="M134" i="3"/>
  <c r="R133" i="3"/>
  <c r="Q133" i="3"/>
  <c r="M133" i="3"/>
  <c r="R132" i="3"/>
  <c r="Q132" i="3"/>
  <c r="M132" i="3"/>
  <c r="M131" i="3"/>
  <c r="R130" i="3"/>
  <c r="Q130" i="3"/>
  <c r="M130" i="3"/>
  <c r="R129" i="3"/>
  <c r="Q129" i="3"/>
  <c r="M129" i="3"/>
  <c r="R128" i="3"/>
  <c r="Q128" i="3"/>
  <c r="M128" i="3"/>
  <c r="R127" i="3"/>
  <c r="Q127" i="3"/>
  <c r="M127" i="3"/>
  <c r="R126" i="3"/>
  <c r="Q126" i="3"/>
  <c r="M126" i="3"/>
  <c r="R125" i="3"/>
  <c r="Q125" i="3"/>
  <c r="M125" i="3"/>
  <c r="R124" i="3"/>
  <c r="Q124" i="3"/>
  <c r="M124" i="3"/>
  <c r="R123" i="3"/>
  <c r="Q123" i="3"/>
  <c r="M123" i="3"/>
  <c r="R122" i="3"/>
  <c r="Q122" i="3"/>
  <c r="M122" i="3"/>
  <c r="R121" i="3"/>
  <c r="Q121" i="3"/>
  <c r="M121" i="3"/>
  <c r="R120" i="3"/>
  <c r="Q120" i="3"/>
  <c r="M120" i="3"/>
  <c r="M119" i="3"/>
  <c r="R118" i="3"/>
  <c r="Q118" i="3"/>
  <c r="M118" i="3"/>
  <c r="R117" i="3"/>
  <c r="Q117" i="3"/>
  <c r="M117" i="3"/>
  <c r="R116" i="3"/>
  <c r="Q116" i="3"/>
  <c r="M116" i="3"/>
  <c r="R115" i="3"/>
  <c r="Q115" i="3"/>
  <c r="M115" i="3"/>
  <c r="R114" i="3"/>
  <c r="Q114" i="3"/>
  <c r="M114" i="3"/>
  <c r="R113" i="3"/>
  <c r="Q113" i="3"/>
  <c r="M113" i="3"/>
  <c r="R112" i="3"/>
  <c r="Q112" i="3"/>
  <c r="M112" i="3"/>
  <c r="R111" i="3"/>
  <c r="Q111" i="3"/>
  <c r="M111" i="3"/>
  <c r="R110" i="3"/>
  <c r="Q110" i="3"/>
  <c r="M110" i="3"/>
  <c r="R109" i="3"/>
  <c r="Q109" i="3"/>
  <c r="M109" i="3"/>
  <c r="R108" i="3"/>
  <c r="Q108" i="3"/>
  <c r="M108" i="3"/>
  <c r="M107" i="3"/>
  <c r="R106" i="3"/>
  <c r="Q106" i="3"/>
  <c r="M106" i="3"/>
  <c r="R105" i="3"/>
  <c r="Q105" i="3"/>
  <c r="M105" i="3"/>
  <c r="R104" i="3"/>
  <c r="Q104" i="3"/>
  <c r="M104" i="3"/>
  <c r="R103" i="3"/>
  <c r="Q103" i="3"/>
  <c r="M103" i="3"/>
  <c r="R102" i="3"/>
  <c r="Q102" i="3"/>
  <c r="M102" i="3"/>
  <c r="R101" i="3"/>
  <c r="Q101" i="3"/>
  <c r="M101" i="3"/>
  <c r="R100" i="3"/>
  <c r="Q100" i="3"/>
  <c r="M100" i="3"/>
  <c r="R99" i="3"/>
  <c r="Q99" i="3"/>
  <c r="M99" i="3"/>
  <c r="R98" i="3"/>
  <c r="Q98" i="3"/>
  <c r="M98" i="3"/>
  <c r="R97" i="3"/>
  <c r="Q97" i="3"/>
  <c r="M97" i="3"/>
  <c r="R96" i="3"/>
  <c r="Q96" i="3"/>
  <c r="M96" i="3"/>
  <c r="M95" i="3"/>
  <c r="R94" i="3"/>
  <c r="Q94" i="3"/>
  <c r="M94" i="3"/>
  <c r="R93" i="3"/>
  <c r="Q93" i="3"/>
  <c r="M93" i="3"/>
  <c r="R92" i="3"/>
  <c r="Q92" i="3"/>
  <c r="M92" i="3"/>
  <c r="R91" i="3"/>
  <c r="Q91" i="3"/>
  <c r="M91" i="3"/>
  <c r="R90" i="3"/>
  <c r="Q90" i="3"/>
  <c r="M90" i="3"/>
  <c r="R89" i="3"/>
  <c r="Q89" i="3"/>
  <c r="M89" i="3"/>
  <c r="R88" i="3"/>
  <c r="Q88" i="3"/>
  <c r="M88" i="3"/>
  <c r="R87" i="3"/>
  <c r="Q87" i="3"/>
  <c r="M87" i="3"/>
  <c r="R86" i="3"/>
  <c r="Q86" i="3"/>
  <c r="M86" i="3"/>
  <c r="R85" i="3"/>
  <c r="Q85" i="3"/>
  <c r="M85" i="3"/>
  <c r="R84" i="3"/>
  <c r="Q84" i="3"/>
  <c r="M84" i="3"/>
  <c r="M83" i="3"/>
  <c r="R82" i="3"/>
  <c r="Q82" i="3"/>
  <c r="M82" i="3"/>
  <c r="R81" i="3"/>
  <c r="Q81" i="3"/>
  <c r="M81" i="3"/>
  <c r="R80" i="3"/>
  <c r="Q80" i="3"/>
  <c r="M80" i="3"/>
  <c r="R79" i="3"/>
  <c r="Q79" i="3"/>
  <c r="M79" i="3"/>
  <c r="R78" i="3"/>
  <c r="Q78" i="3"/>
  <c r="M78" i="3"/>
  <c r="R77" i="3"/>
  <c r="Q77" i="3"/>
  <c r="M77" i="3"/>
  <c r="R76" i="3"/>
  <c r="Q76" i="3"/>
  <c r="M76" i="3"/>
  <c r="R75" i="3"/>
  <c r="Q75" i="3"/>
  <c r="M75" i="3"/>
  <c r="R74" i="3"/>
  <c r="Q74" i="3"/>
  <c r="M74" i="3"/>
  <c r="R73" i="3"/>
  <c r="Q73" i="3"/>
  <c r="M73" i="3"/>
  <c r="R72" i="3"/>
  <c r="Q72" i="3"/>
  <c r="M72" i="3"/>
  <c r="M71" i="3"/>
  <c r="R70" i="3"/>
  <c r="Q70" i="3"/>
  <c r="M70" i="3"/>
  <c r="R69" i="3"/>
  <c r="Q69" i="3"/>
  <c r="M69" i="3"/>
  <c r="R68" i="3"/>
  <c r="Q68" i="3"/>
  <c r="M68" i="3"/>
  <c r="R67" i="3"/>
  <c r="Q67" i="3"/>
  <c r="M67" i="3"/>
  <c r="R66" i="3"/>
  <c r="Q66" i="3"/>
  <c r="M66" i="3"/>
  <c r="R65" i="3"/>
  <c r="Q65" i="3"/>
  <c r="M65" i="3"/>
  <c r="R64" i="3"/>
  <c r="Q64" i="3"/>
  <c r="M64" i="3"/>
  <c r="R63" i="3"/>
  <c r="Q63" i="3"/>
  <c r="M63" i="3"/>
  <c r="R62" i="3"/>
  <c r="Q62" i="3"/>
  <c r="M62" i="3"/>
  <c r="R61" i="3"/>
  <c r="Q61" i="3"/>
  <c r="M61" i="3"/>
  <c r="R60" i="3"/>
  <c r="Q60" i="3"/>
  <c r="M60" i="3"/>
  <c r="M59" i="3"/>
  <c r="R58" i="3"/>
  <c r="Q58" i="3"/>
  <c r="M58" i="3"/>
  <c r="R57" i="3"/>
  <c r="Q57" i="3"/>
  <c r="M57" i="3"/>
  <c r="R56" i="3"/>
  <c r="Q56" i="3"/>
  <c r="M56" i="3"/>
  <c r="R55" i="3"/>
  <c r="Q55" i="3"/>
  <c r="M55" i="3"/>
  <c r="R54" i="3"/>
  <c r="Q54" i="3"/>
  <c r="M54" i="3"/>
  <c r="R53" i="3"/>
  <c r="Q53" i="3"/>
  <c r="M53" i="3"/>
  <c r="R52" i="3"/>
  <c r="Q52" i="3"/>
  <c r="M52" i="3"/>
  <c r="R51" i="3"/>
  <c r="Q51" i="3"/>
  <c r="M51" i="3"/>
  <c r="R50" i="3"/>
  <c r="Q50" i="3"/>
  <c r="M50" i="3"/>
  <c r="R49" i="3"/>
  <c r="Q49" i="3"/>
  <c r="M49" i="3"/>
  <c r="R48" i="3"/>
  <c r="Q48" i="3"/>
  <c r="M48" i="3"/>
  <c r="M47" i="3"/>
  <c r="R46" i="3"/>
  <c r="Q46" i="3"/>
  <c r="M46" i="3"/>
  <c r="R45" i="3"/>
  <c r="Q45" i="3"/>
  <c r="M45" i="3"/>
  <c r="R44" i="3"/>
  <c r="Q44" i="3"/>
  <c r="M44" i="3"/>
  <c r="R43" i="3"/>
  <c r="Q43" i="3"/>
  <c r="M43" i="3"/>
  <c r="R42" i="3"/>
  <c r="Q42" i="3"/>
  <c r="M42" i="3"/>
  <c r="R41" i="3"/>
  <c r="Q41" i="3"/>
  <c r="M41" i="3"/>
  <c r="R40" i="3"/>
  <c r="Q40" i="3"/>
  <c r="M40" i="3"/>
  <c r="R39" i="3"/>
  <c r="Q39" i="3"/>
  <c r="M39" i="3"/>
  <c r="R38" i="3"/>
  <c r="Q38" i="3"/>
  <c r="M38" i="3"/>
  <c r="R37" i="3"/>
  <c r="Q37" i="3"/>
  <c r="M37" i="3"/>
  <c r="R36" i="3"/>
  <c r="Q36" i="3"/>
  <c r="M36" i="3"/>
  <c r="M35" i="3"/>
  <c r="R34" i="3"/>
  <c r="Q34" i="3"/>
  <c r="M34" i="3"/>
  <c r="R33" i="3"/>
  <c r="Q33" i="3"/>
  <c r="M33" i="3"/>
  <c r="R32" i="3"/>
  <c r="Q32" i="3"/>
  <c r="M32" i="3"/>
  <c r="R31" i="3"/>
  <c r="Q31" i="3"/>
  <c r="M31" i="3"/>
  <c r="R30" i="3"/>
  <c r="Q30" i="3"/>
  <c r="M30" i="3"/>
  <c r="R29" i="3"/>
  <c r="Q29" i="3"/>
  <c r="M29" i="3"/>
  <c r="R28" i="3"/>
  <c r="Q28" i="3"/>
  <c r="M28" i="3"/>
  <c r="R27" i="3"/>
  <c r="Q27" i="3"/>
  <c r="M27" i="3"/>
  <c r="R26" i="3"/>
  <c r="Q26" i="3"/>
  <c r="M26" i="3"/>
  <c r="R25" i="3"/>
  <c r="Q25" i="3"/>
  <c r="M25" i="3"/>
  <c r="R24" i="3"/>
  <c r="Q24" i="3"/>
  <c r="M24" i="3"/>
  <c r="M23" i="3"/>
  <c r="R22" i="3"/>
  <c r="Q22" i="3"/>
  <c r="M22" i="3"/>
  <c r="R21" i="3"/>
  <c r="Q21" i="3"/>
  <c r="M21" i="3"/>
  <c r="R20" i="3"/>
  <c r="Q20" i="3"/>
  <c r="M20" i="3"/>
  <c r="R19" i="3"/>
  <c r="Q19" i="3"/>
  <c r="M19" i="3"/>
  <c r="R18" i="3"/>
  <c r="Q18" i="3"/>
  <c r="M18" i="3"/>
  <c r="R17" i="3"/>
  <c r="Q17" i="3"/>
  <c r="M17" i="3"/>
  <c r="R16" i="3"/>
  <c r="Q16" i="3"/>
  <c r="M16" i="3"/>
  <c r="R15" i="3"/>
  <c r="Q15" i="3"/>
  <c r="M15" i="3"/>
  <c r="R14" i="3"/>
  <c r="Q14" i="3"/>
  <c r="M14" i="3"/>
  <c r="R13" i="3"/>
  <c r="Q13" i="3"/>
  <c r="M13" i="3"/>
  <c r="R12" i="3"/>
  <c r="Q12" i="3"/>
  <c r="G12" i="3"/>
  <c r="D12" i="3"/>
  <c r="M12" i="3"/>
  <c r="P3" i="3"/>
  <c r="P5" i="3"/>
  <c r="C8" i="3"/>
  <c r="G6" i="3" s="1"/>
  <c r="L7" i="3"/>
  <c r="L5" i="3"/>
  <c r="L6" i="3" s="1"/>
  <c r="G5" i="4"/>
  <c r="G4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R16" i="4"/>
  <c r="R17" i="4"/>
  <c r="R18" i="4"/>
  <c r="R19" i="4"/>
  <c r="R20" i="4"/>
  <c r="R21" i="4"/>
  <c r="R22" i="4"/>
  <c r="R23" i="4"/>
  <c r="R24" i="4"/>
  <c r="R30" i="4" s="1"/>
  <c r="Q31" i="4"/>
  <c r="Q28" i="4"/>
  <c r="C8" i="4"/>
  <c r="L7" i="4"/>
  <c r="L5" i="4"/>
  <c r="C14" i="4" l="1"/>
  <c r="F14" i="4"/>
  <c r="R31" i="4"/>
  <c r="R36" i="4"/>
  <c r="R38" i="4" s="1"/>
  <c r="R35" i="4"/>
  <c r="R34" i="4"/>
  <c r="R33" i="4"/>
  <c r="R32" i="4"/>
  <c r="Q29" i="4"/>
  <c r="Q30" i="4"/>
  <c r="Q32" i="4"/>
  <c r="Q36" i="4"/>
  <c r="Q45" i="4" s="1"/>
  <c r="Q25" i="4"/>
  <c r="Q33" i="4"/>
  <c r="Q26" i="4"/>
  <c r="Q34" i="4"/>
  <c r="R44" i="4"/>
  <c r="Q27" i="4"/>
  <c r="G6" i="4"/>
  <c r="Q43" i="4"/>
  <c r="R39" i="4"/>
  <c r="R29" i="4"/>
  <c r="R37" i="4"/>
  <c r="R28" i="4"/>
  <c r="R27" i="4"/>
  <c r="R25" i="4"/>
  <c r="P3" i="4"/>
  <c r="L6" i="4"/>
  <c r="P5" i="4"/>
  <c r="R26" i="4"/>
  <c r="R41" i="4"/>
  <c r="R48" i="4"/>
  <c r="R40" i="4"/>
  <c r="R46" i="4"/>
  <c r="Q228" i="3"/>
  <c r="Q232" i="3"/>
  <c r="Q236" i="3"/>
  <c r="Q241" i="3"/>
  <c r="R251" i="3"/>
  <c r="R247" i="3"/>
  <c r="R243" i="3"/>
  <c r="R249" i="3"/>
  <c r="R245" i="3"/>
  <c r="Q190" i="3"/>
  <c r="Q195" i="3"/>
  <c r="Q199" i="3"/>
  <c r="Q204" i="3"/>
  <c r="Q208" i="3"/>
  <c r="Q212" i="3"/>
  <c r="Q217" i="3"/>
  <c r="Q221" i="3"/>
  <c r="Q225" i="3"/>
  <c r="Q230" i="3"/>
  <c r="Q234" i="3"/>
  <c r="Q238" i="3"/>
  <c r="Q245" i="3"/>
  <c r="Q187" i="3"/>
  <c r="Q192" i="3"/>
  <c r="Q196" i="3"/>
  <c r="Q200" i="3"/>
  <c r="Q205" i="3"/>
  <c r="Q209" i="3"/>
  <c r="Q213" i="3"/>
  <c r="Q218" i="3"/>
  <c r="Q222" i="3"/>
  <c r="Q226" i="3"/>
  <c r="Q231" i="3"/>
  <c r="Q235" i="3"/>
  <c r="Q240" i="3"/>
  <c r="Q244" i="3"/>
  <c r="Q251" i="3"/>
  <c r="Q248" i="3"/>
  <c r="Q247" i="3"/>
  <c r="Q243" i="3"/>
  <c r="Q250" i="3"/>
  <c r="Q246" i="3"/>
  <c r="K12" i="3"/>
  <c r="B13" i="3" s="1"/>
  <c r="N14" i="4" l="1"/>
  <c r="J14" i="4"/>
  <c r="K14" i="4" s="1"/>
  <c r="B15" i="4" s="1"/>
  <c r="G14" i="4"/>
  <c r="Q44" i="4"/>
  <c r="R47" i="4"/>
  <c r="R42" i="4"/>
  <c r="Q47" i="4"/>
  <c r="R45" i="4"/>
  <c r="Q39" i="4"/>
  <c r="R43" i="4"/>
  <c r="Q48" i="4"/>
  <c r="Q46" i="4"/>
  <c r="Q37" i="4"/>
  <c r="Q40" i="4"/>
  <c r="Q38" i="4"/>
  <c r="Q42" i="4"/>
  <c r="Q41" i="4"/>
  <c r="Q263" i="3"/>
  <c r="Q261" i="3"/>
  <c r="Q257" i="3"/>
  <c r="Q253" i="3"/>
  <c r="Q260" i="3"/>
  <c r="Q256" i="3"/>
  <c r="Q252" i="3"/>
  <c r="Q259" i="3"/>
  <c r="Q255" i="3"/>
  <c r="Q262" i="3"/>
  <c r="Q258" i="3"/>
  <c r="Q254" i="3"/>
  <c r="R53" i="4"/>
  <c r="R54" i="4"/>
  <c r="R55" i="4"/>
  <c r="R56" i="4"/>
  <c r="R49" i="4"/>
  <c r="R57" i="4"/>
  <c r="R50" i="4"/>
  <c r="R58" i="4"/>
  <c r="R52" i="4"/>
  <c r="R60" i="4"/>
  <c r="R51" i="4"/>
  <c r="R59" i="4"/>
  <c r="C13" i="3"/>
  <c r="G13" i="3" s="1"/>
  <c r="E13" i="3"/>
  <c r="J13" i="3" s="1"/>
  <c r="K13" i="3" s="1"/>
  <c r="B14" i="3" s="1"/>
  <c r="F13" i="3"/>
  <c r="F12" i="3" s="1"/>
  <c r="D13" i="3"/>
  <c r="R263" i="3"/>
  <c r="R260" i="3"/>
  <c r="R256" i="3"/>
  <c r="R252" i="3"/>
  <c r="R262" i="3"/>
  <c r="R258" i="3"/>
  <c r="R254" i="3"/>
  <c r="R257" i="3"/>
  <c r="R255" i="3"/>
  <c r="R253" i="3"/>
  <c r="R261" i="3"/>
  <c r="R259" i="3"/>
  <c r="L14" i="4" l="1"/>
  <c r="O14" i="4" s="1"/>
  <c r="P14" i="4" s="1"/>
  <c r="C15" i="4"/>
  <c r="D15" i="4" s="1"/>
  <c r="E15" i="4" s="1"/>
  <c r="F15" i="4"/>
  <c r="Q57" i="4"/>
  <c r="Q49" i="4"/>
  <c r="Q60" i="4"/>
  <c r="Q56" i="4"/>
  <c r="Q52" i="4"/>
  <c r="Q55" i="4"/>
  <c r="Q59" i="4"/>
  <c r="Q54" i="4"/>
  <c r="Q58" i="4"/>
  <c r="Q51" i="4"/>
  <c r="Q53" i="4"/>
  <c r="Q50" i="4"/>
  <c r="C14" i="3"/>
  <c r="G14" i="3" s="1"/>
  <c r="E14" i="3"/>
  <c r="J14" i="3" s="1"/>
  <c r="K14" i="3" s="1"/>
  <c r="B15" i="3" s="1"/>
  <c r="F14" i="3"/>
  <c r="D14" i="3"/>
  <c r="N14" i="3" s="1"/>
  <c r="L13" i="3"/>
  <c r="O13" i="3" s="1"/>
  <c r="P13" i="3" s="1"/>
  <c r="R275" i="3"/>
  <c r="R273" i="3"/>
  <c r="R269" i="3"/>
  <c r="R265" i="3"/>
  <c r="R271" i="3"/>
  <c r="R267" i="3"/>
  <c r="R274" i="3"/>
  <c r="R272" i="3"/>
  <c r="R270" i="3"/>
  <c r="R268" i="3"/>
  <c r="R266" i="3"/>
  <c r="R264" i="3"/>
  <c r="N13" i="3"/>
  <c r="N12" i="3"/>
  <c r="L12" i="3"/>
  <c r="R61" i="4"/>
  <c r="R69" i="4"/>
  <c r="R62" i="4"/>
  <c r="R70" i="4"/>
  <c r="R63" i="4"/>
  <c r="R71" i="4"/>
  <c r="R64" i="4"/>
  <c r="R72" i="4"/>
  <c r="R65" i="4"/>
  <c r="R66" i="4"/>
  <c r="R68" i="4"/>
  <c r="R67" i="4"/>
  <c r="Q274" i="3"/>
  <c r="Q270" i="3"/>
  <c r="Q266" i="3"/>
  <c r="Q273" i="3"/>
  <c r="Q269" i="3"/>
  <c r="Q265" i="3"/>
  <c r="Q275" i="3"/>
  <c r="Q272" i="3"/>
  <c r="Q268" i="3"/>
  <c r="Q264" i="3"/>
  <c r="Q267" i="3"/>
  <c r="Q271" i="3"/>
  <c r="G15" i="4" l="1"/>
  <c r="Q61" i="4"/>
  <c r="Q70" i="4"/>
  <c r="Q62" i="4"/>
  <c r="Q71" i="4"/>
  <c r="Q68" i="4"/>
  <c r="Q67" i="4"/>
  <c r="Q65" i="4"/>
  <c r="Q66" i="4"/>
  <c r="Q69" i="4"/>
  <c r="Q64" i="4"/>
  <c r="Q72" i="4"/>
  <c r="Q63" i="4"/>
  <c r="C15" i="3"/>
  <c r="E15" i="3"/>
  <c r="J15" i="3" s="1"/>
  <c r="G15" i="3"/>
  <c r="F15" i="3"/>
  <c r="D15" i="3"/>
  <c r="L14" i="3"/>
  <c r="O14" i="3" s="1"/>
  <c r="P14" i="3" s="1"/>
  <c r="R77" i="4"/>
  <c r="R78" i="4"/>
  <c r="R79" i="4"/>
  <c r="R80" i="4"/>
  <c r="R73" i="4"/>
  <c r="R81" i="4"/>
  <c r="R74" i="4"/>
  <c r="R82" i="4"/>
  <c r="R76" i="4"/>
  <c r="R84" i="4"/>
  <c r="R75" i="4"/>
  <c r="R83" i="4"/>
  <c r="O12" i="3"/>
  <c r="P12" i="3" s="1"/>
  <c r="R286" i="3"/>
  <c r="R282" i="3"/>
  <c r="R278" i="3"/>
  <c r="R287" i="3"/>
  <c r="R284" i="3"/>
  <c r="R280" i="3"/>
  <c r="R276" i="3"/>
  <c r="R285" i="3"/>
  <c r="R283" i="3"/>
  <c r="R281" i="3"/>
  <c r="R279" i="3"/>
  <c r="R277" i="3"/>
  <c r="Q287" i="3"/>
  <c r="Q283" i="3"/>
  <c r="Q279" i="3"/>
  <c r="Q286" i="3"/>
  <c r="Q282" i="3"/>
  <c r="Q278" i="3"/>
  <c r="Q285" i="3"/>
  <c r="Q281" i="3"/>
  <c r="Q277" i="3"/>
  <c r="Q280" i="3"/>
  <c r="Q276" i="3"/>
  <c r="Q284" i="3"/>
  <c r="N15" i="4" l="1"/>
  <c r="J15" i="4"/>
  <c r="K15" i="4" s="1"/>
  <c r="Q74" i="4"/>
  <c r="Q82" i="4"/>
  <c r="Q84" i="4"/>
  <c r="Q81" i="4"/>
  <c r="Q77" i="4"/>
  <c r="Q79" i="4"/>
  <c r="Q78" i="4"/>
  <c r="Q73" i="4"/>
  <c r="Q80" i="4"/>
  <c r="Q76" i="4"/>
  <c r="Q75" i="4"/>
  <c r="Q83" i="4"/>
  <c r="K15" i="3"/>
  <c r="B16" i="3" s="1"/>
  <c r="N15" i="3"/>
  <c r="L15" i="3"/>
  <c r="Q299" i="3"/>
  <c r="Q296" i="3"/>
  <c r="Q292" i="3"/>
  <c r="Q288" i="3"/>
  <c r="Q295" i="3"/>
  <c r="Q291" i="3"/>
  <c r="Q298" i="3"/>
  <c r="Q294" i="3"/>
  <c r="Q290" i="3"/>
  <c r="Q289" i="3"/>
  <c r="Q293" i="3"/>
  <c r="Q297" i="3"/>
  <c r="R299" i="3"/>
  <c r="R296" i="3"/>
  <c r="R292" i="3"/>
  <c r="R295" i="3"/>
  <c r="R291" i="3"/>
  <c r="R298" i="3"/>
  <c r="R294" i="3"/>
  <c r="R297" i="3"/>
  <c r="R293" i="3"/>
  <c r="R289" i="3"/>
  <c r="R288" i="3"/>
  <c r="R290" i="3"/>
  <c r="R85" i="4"/>
  <c r="R93" i="4"/>
  <c r="R86" i="4"/>
  <c r="R94" i="4"/>
  <c r="R87" i="4"/>
  <c r="R95" i="4"/>
  <c r="R88" i="4"/>
  <c r="R96" i="4"/>
  <c r="R89" i="4"/>
  <c r="R90" i="4"/>
  <c r="R92" i="4"/>
  <c r="R91" i="4"/>
  <c r="L15" i="4" l="1"/>
  <c r="O15" i="4" s="1"/>
  <c r="P15" i="4" s="1"/>
  <c r="Q95" i="4"/>
  <c r="Q96" i="4"/>
  <c r="Q89" i="4"/>
  <c r="Q86" i="4"/>
  <c r="Q87" i="4"/>
  <c r="Q90" i="4"/>
  <c r="Q94" i="4"/>
  <c r="Q92" i="4"/>
  <c r="Q88" i="4"/>
  <c r="Q93" i="4"/>
  <c r="Q85" i="4"/>
  <c r="Q91" i="4"/>
  <c r="R101" i="4"/>
  <c r="R102" i="4"/>
  <c r="R103" i="4"/>
  <c r="R104" i="4"/>
  <c r="R97" i="4"/>
  <c r="R105" i="4"/>
  <c r="R98" i="4"/>
  <c r="R106" i="4"/>
  <c r="R100" i="4"/>
  <c r="R108" i="4"/>
  <c r="R99" i="4"/>
  <c r="R107" i="4"/>
  <c r="C16" i="3"/>
  <c r="G16" i="3" s="1"/>
  <c r="E16" i="3"/>
  <c r="J16" i="3"/>
  <c r="F16" i="3"/>
  <c r="D16" i="3"/>
  <c r="R311" i="3"/>
  <c r="R309" i="3"/>
  <c r="R305" i="3"/>
  <c r="R301" i="3"/>
  <c r="R308" i="3"/>
  <c r="R304" i="3"/>
  <c r="R300" i="3"/>
  <c r="R307" i="3"/>
  <c r="R303" i="3"/>
  <c r="R310" i="3"/>
  <c r="R306" i="3"/>
  <c r="R302" i="3"/>
  <c r="Q309" i="3"/>
  <c r="Q305" i="3"/>
  <c r="Q301" i="3"/>
  <c r="Q308" i="3"/>
  <c r="Q304" i="3"/>
  <c r="Q300" i="3"/>
  <c r="Q311" i="3"/>
  <c r="Q307" i="3"/>
  <c r="Q303" i="3"/>
  <c r="Q310" i="3"/>
  <c r="Q306" i="3"/>
  <c r="Q302" i="3"/>
  <c r="O15" i="3"/>
  <c r="P15" i="3" s="1"/>
  <c r="B16" i="4" l="1"/>
  <c r="Q102" i="4"/>
  <c r="Q97" i="4"/>
  <c r="Q108" i="4"/>
  <c r="Q101" i="4"/>
  <c r="Q107" i="4"/>
  <c r="Q106" i="4"/>
  <c r="Q104" i="4"/>
  <c r="Q99" i="4"/>
  <c r="Q103" i="4"/>
  <c r="Q105" i="4"/>
  <c r="Q100" i="4"/>
  <c r="Q98" i="4"/>
  <c r="L16" i="3"/>
  <c r="K16" i="3"/>
  <c r="B17" i="3" s="1"/>
  <c r="R109" i="4"/>
  <c r="R117" i="4"/>
  <c r="R110" i="4"/>
  <c r="R118" i="4"/>
  <c r="R111" i="4"/>
  <c r="R119" i="4"/>
  <c r="R112" i="4"/>
  <c r="R120" i="4"/>
  <c r="R113" i="4"/>
  <c r="R114" i="4"/>
  <c r="R116" i="4"/>
  <c r="R115" i="4"/>
  <c r="R323" i="3"/>
  <c r="R322" i="3"/>
  <c r="R318" i="3"/>
  <c r="R314" i="3"/>
  <c r="R321" i="3"/>
  <c r="R317" i="3"/>
  <c r="R313" i="3"/>
  <c r="R320" i="3"/>
  <c r="R316" i="3"/>
  <c r="R312" i="3"/>
  <c r="R319" i="3"/>
  <c r="R315" i="3"/>
  <c r="N16" i="3"/>
  <c r="Q323" i="3"/>
  <c r="Q322" i="3"/>
  <c r="Q318" i="3"/>
  <c r="Q314" i="3"/>
  <c r="Q321" i="3"/>
  <c r="Q317" i="3"/>
  <c r="Q313" i="3"/>
  <c r="Q320" i="3"/>
  <c r="Q316" i="3"/>
  <c r="Q312" i="3"/>
  <c r="Q319" i="3"/>
  <c r="Q315" i="3"/>
  <c r="F16" i="4" l="1"/>
  <c r="C16" i="4"/>
  <c r="D16" i="4" s="1"/>
  <c r="E16" i="4" s="1"/>
  <c r="Q118" i="4"/>
  <c r="Q115" i="4"/>
  <c r="Q114" i="4"/>
  <c r="Q110" i="4"/>
  <c r="Q117" i="4"/>
  <c r="Q113" i="4"/>
  <c r="Q120" i="4"/>
  <c r="Q109" i="4"/>
  <c r="Q116" i="4"/>
  <c r="Q112" i="4"/>
  <c r="Q119" i="4"/>
  <c r="Q111" i="4"/>
  <c r="E17" i="3"/>
  <c r="J17" i="3" s="1"/>
  <c r="C17" i="3"/>
  <c r="G17" i="3"/>
  <c r="F17" i="3"/>
  <c r="D17" i="3"/>
  <c r="R125" i="4"/>
  <c r="R126" i="4"/>
  <c r="R127" i="4"/>
  <c r="R128" i="4"/>
  <c r="R121" i="4"/>
  <c r="R129" i="4"/>
  <c r="R122" i="4"/>
  <c r="R130" i="4"/>
  <c r="R124" i="4"/>
  <c r="R132" i="4"/>
  <c r="R131" i="4"/>
  <c r="R123" i="4"/>
  <c r="Q335" i="3"/>
  <c r="Q331" i="3"/>
  <c r="Q327" i="3"/>
  <c r="Q334" i="3"/>
  <c r="Q330" i="3"/>
  <c r="Q326" i="3"/>
  <c r="Q333" i="3"/>
  <c r="Q329" i="3"/>
  <c r="Q325" i="3"/>
  <c r="Q332" i="3"/>
  <c r="Q328" i="3"/>
  <c r="Q324" i="3"/>
  <c r="R335" i="3"/>
  <c r="R331" i="3"/>
  <c r="R327" i="3"/>
  <c r="R334" i="3"/>
  <c r="R330" i="3"/>
  <c r="R326" i="3"/>
  <c r="R333" i="3"/>
  <c r="R329" i="3"/>
  <c r="R325" i="3"/>
  <c r="R332" i="3"/>
  <c r="R328" i="3"/>
  <c r="R324" i="3"/>
  <c r="O16" i="3"/>
  <c r="P16" i="3" s="1"/>
  <c r="G16" i="4" l="1"/>
  <c r="J16" i="4"/>
  <c r="K16" i="4" s="1"/>
  <c r="Q132" i="4"/>
  <c r="Q125" i="4"/>
  <c r="Q130" i="4"/>
  <c r="Q122" i="4"/>
  <c r="Q131" i="4"/>
  <c r="Q129" i="4"/>
  <c r="Q123" i="4"/>
  <c r="Q121" i="4"/>
  <c r="Q128" i="4"/>
  <c r="Q127" i="4"/>
  <c r="Q126" i="4"/>
  <c r="Q124" i="4"/>
  <c r="K17" i="3"/>
  <c r="B18" i="3" s="1"/>
  <c r="L17" i="3"/>
  <c r="N17" i="3"/>
  <c r="R133" i="4"/>
  <c r="R141" i="4"/>
  <c r="R134" i="4"/>
  <c r="R142" i="4"/>
  <c r="R135" i="4"/>
  <c r="R143" i="4"/>
  <c r="R136" i="4"/>
  <c r="R144" i="4"/>
  <c r="R137" i="4"/>
  <c r="R138" i="4"/>
  <c r="R140" i="4"/>
  <c r="R139" i="4"/>
  <c r="Q347" i="3"/>
  <c r="Q344" i="3"/>
  <c r="Q340" i="3"/>
  <c r="Q336" i="3"/>
  <c r="Q343" i="3"/>
  <c r="Q339" i="3"/>
  <c r="Q346" i="3"/>
  <c r="Q342" i="3"/>
  <c r="Q338" i="3"/>
  <c r="Q345" i="3"/>
  <c r="Q341" i="3"/>
  <c r="Q337" i="3"/>
  <c r="R344" i="3"/>
  <c r="R340" i="3"/>
  <c r="R336" i="3"/>
  <c r="R343" i="3"/>
  <c r="R339" i="3"/>
  <c r="R346" i="3"/>
  <c r="R342" i="3"/>
  <c r="R338" i="3"/>
  <c r="R347" i="3"/>
  <c r="R345" i="3"/>
  <c r="R341" i="3"/>
  <c r="R337" i="3"/>
  <c r="N16" i="4" l="1"/>
  <c r="L16" i="4"/>
  <c r="B17" i="4"/>
  <c r="Q139" i="4"/>
  <c r="Q141" i="4"/>
  <c r="Q138" i="4"/>
  <c r="Q133" i="4"/>
  <c r="Q136" i="4"/>
  <c r="Q143" i="4"/>
  <c r="Q135" i="4"/>
  <c r="Q137" i="4"/>
  <c r="Q140" i="4"/>
  <c r="Q142" i="4"/>
  <c r="Q144" i="4"/>
  <c r="Q134" i="4"/>
  <c r="O17" i="3"/>
  <c r="P17" i="3" s="1"/>
  <c r="E18" i="3"/>
  <c r="J18" i="3"/>
  <c r="C18" i="3"/>
  <c r="G18" i="3" s="1"/>
  <c r="L18" i="3" s="1"/>
  <c r="K18" i="3"/>
  <c r="B19" i="3" s="1"/>
  <c r="F18" i="3"/>
  <c r="D18" i="3"/>
  <c r="R149" i="4"/>
  <c r="R150" i="4"/>
  <c r="R151" i="4"/>
  <c r="R152" i="4"/>
  <c r="R145" i="4"/>
  <c r="R153" i="4"/>
  <c r="R146" i="4"/>
  <c r="R154" i="4"/>
  <c r="R148" i="4"/>
  <c r="R156" i="4"/>
  <c r="R147" i="4"/>
  <c r="R155" i="4"/>
  <c r="Q359" i="3"/>
  <c r="Q357" i="3"/>
  <c r="Q353" i="3"/>
  <c r="Q349" i="3"/>
  <c r="Q356" i="3"/>
  <c r="Q352" i="3"/>
  <c r="Q348" i="3"/>
  <c r="Q355" i="3"/>
  <c r="Q351" i="3"/>
  <c r="Q358" i="3"/>
  <c r="Q354" i="3"/>
  <c r="Q350" i="3"/>
  <c r="R359" i="3"/>
  <c r="R357" i="3"/>
  <c r="R353" i="3"/>
  <c r="R349" i="3"/>
  <c r="R356" i="3"/>
  <c r="R352" i="3"/>
  <c r="R348" i="3"/>
  <c r="R355" i="3"/>
  <c r="R351" i="3"/>
  <c r="R358" i="3"/>
  <c r="R354" i="3"/>
  <c r="R350" i="3"/>
  <c r="O16" i="4" l="1"/>
  <c r="P16" i="4" s="1"/>
  <c r="F17" i="4"/>
  <c r="C17" i="4"/>
  <c r="D17" i="4" s="1"/>
  <c r="E17" i="4" s="1"/>
  <c r="Q148" i="4"/>
  <c r="Q151" i="4"/>
  <c r="Q154" i="4"/>
  <c r="Q152" i="4"/>
  <c r="Q155" i="4"/>
  <c r="Q150" i="4"/>
  <c r="Q145" i="4"/>
  <c r="Q147" i="4"/>
  <c r="Q149" i="4"/>
  <c r="Q153" i="4"/>
  <c r="Q146" i="4"/>
  <c r="Q156" i="4"/>
  <c r="O18" i="3"/>
  <c r="P18" i="3" s="1"/>
  <c r="C19" i="3"/>
  <c r="E19" i="3"/>
  <c r="J19" i="3" s="1"/>
  <c r="K19" i="3" s="1"/>
  <c r="B20" i="3" s="1"/>
  <c r="G19" i="3"/>
  <c r="F19" i="3"/>
  <c r="D19" i="3"/>
  <c r="R371" i="3"/>
  <c r="R370" i="3"/>
  <c r="R366" i="3"/>
  <c r="R362" i="3"/>
  <c r="R369" i="3"/>
  <c r="R365" i="3"/>
  <c r="R361" i="3"/>
  <c r="R368" i="3"/>
  <c r="R364" i="3"/>
  <c r="R360" i="3"/>
  <c r="R367" i="3"/>
  <c r="R363" i="3"/>
  <c r="R157" i="4"/>
  <c r="R165" i="4"/>
  <c r="R158" i="4"/>
  <c r="R166" i="4"/>
  <c r="R159" i="4"/>
  <c r="R167" i="4"/>
  <c r="R160" i="4"/>
  <c r="R168" i="4"/>
  <c r="R161" i="4"/>
  <c r="R162" i="4"/>
  <c r="R164" i="4"/>
  <c r="R163" i="4"/>
  <c r="Q370" i="3"/>
  <c r="Q366" i="3"/>
  <c r="Q362" i="3"/>
  <c r="Q369" i="3"/>
  <c r="Q365" i="3"/>
  <c r="Q361" i="3"/>
  <c r="Q368" i="3"/>
  <c r="Q364" i="3"/>
  <c r="Q360" i="3"/>
  <c r="Q371" i="3"/>
  <c r="L9" i="3" s="1"/>
  <c r="Q367" i="3"/>
  <c r="Q363" i="3"/>
  <c r="N18" i="3"/>
  <c r="J17" i="4" l="1"/>
  <c r="K17" i="4" s="1"/>
  <c r="N17" i="4"/>
  <c r="G17" i="4"/>
  <c r="L17" i="4" s="1"/>
  <c r="Q165" i="4"/>
  <c r="Q159" i="4"/>
  <c r="Q164" i="4"/>
  <c r="Q157" i="4"/>
  <c r="Q166" i="4"/>
  <c r="Q158" i="4"/>
  <c r="Q160" i="4"/>
  <c r="Q161" i="4"/>
  <c r="Q163" i="4"/>
  <c r="Q162" i="4"/>
  <c r="Q168" i="4"/>
  <c r="Q167" i="4"/>
  <c r="C20" i="3"/>
  <c r="K20" i="3" s="1"/>
  <c r="B21" i="3" s="1"/>
  <c r="E20" i="3"/>
  <c r="J20" i="3" s="1"/>
  <c r="F20" i="3"/>
  <c r="D20" i="3"/>
  <c r="N20" i="3" s="1"/>
  <c r="G20" i="3"/>
  <c r="L19" i="3"/>
  <c r="R173" i="4"/>
  <c r="R174" i="4"/>
  <c r="R175" i="4"/>
  <c r="R176" i="4"/>
  <c r="R169" i="4"/>
  <c r="R177" i="4"/>
  <c r="R170" i="4"/>
  <c r="R178" i="4"/>
  <c r="R172" i="4"/>
  <c r="R180" i="4"/>
  <c r="R171" i="4"/>
  <c r="R179" i="4"/>
  <c r="S8" i="3"/>
  <c r="N19" i="3"/>
  <c r="O17" i="4" l="1"/>
  <c r="P17" i="4" s="1"/>
  <c r="B18" i="4"/>
  <c r="Q178" i="4"/>
  <c r="Q180" i="4"/>
  <c r="Q173" i="4"/>
  <c r="Q175" i="4"/>
  <c r="Q170" i="4"/>
  <c r="Q177" i="4"/>
  <c r="Q172" i="4"/>
  <c r="Q174" i="4"/>
  <c r="Q169" i="4"/>
  <c r="Q179" i="4"/>
  <c r="Q171" i="4"/>
  <c r="Q176" i="4"/>
  <c r="C21" i="3"/>
  <c r="E21" i="3"/>
  <c r="J21" i="3" s="1"/>
  <c r="K21" i="3" s="1"/>
  <c r="B22" i="3" s="1"/>
  <c r="G21" i="3"/>
  <c r="L21" i="3" s="1"/>
  <c r="O21" i="3" s="1"/>
  <c r="P21" i="3" s="1"/>
  <c r="F21" i="3"/>
  <c r="D21" i="3"/>
  <c r="N21" i="3" s="1"/>
  <c r="L20" i="3"/>
  <c r="O20" i="3" s="1"/>
  <c r="P20" i="3" s="1"/>
  <c r="R181" i="4"/>
  <c r="R189" i="4"/>
  <c r="R182" i="4"/>
  <c r="R190" i="4"/>
  <c r="R183" i="4"/>
  <c r="R191" i="4"/>
  <c r="R184" i="4"/>
  <c r="R192" i="4"/>
  <c r="R185" i="4"/>
  <c r="R186" i="4"/>
  <c r="R188" i="4"/>
  <c r="R187" i="4"/>
  <c r="O19" i="3"/>
  <c r="P19" i="3" s="1"/>
  <c r="F18" i="4" l="1"/>
  <c r="C18" i="4"/>
  <c r="D18" i="4" s="1"/>
  <c r="E18" i="4" s="1"/>
  <c r="Q190" i="4"/>
  <c r="Q184" i="4"/>
  <c r="Q188" i="4"/>
  <c r="Q191" i="4"/>
  <c r="Q182" i="4"/>
  <c r="Q183" i="4"/>
  <c r="Q189" i="4"/>
  <c r="Q186" i="4"/>
  <c r="Q185" i="4"/>
  <c r="Q181" i="4"/>
  <c r="Q192" i="4"/>
  <c r="Q187" i="4"/>
  <c r="C22" i="3"/>
  <c r="E22" i="3"/>
  <c r="J22" i="3" s="1"/>
  <c r="F22" i="3"/>
  <c r="D22" i="3"/>
  <c r="N22" i="3" s="1"/>
  <c r="R197" i="4"/>
  <c r="R198" i="4"/>
  <c r="R199" i="4"/>
  <c r="R200" i="4"/>
  <c r="R193" i="4"/>
  <c r="R201" i="4"/>
  <c r="R194" i="4"/>
  <c r="R202" i="4"/>
  <c r="R196" i="4"/>
  <c r="R204" i="4"/>
  <c r="R203" i="4"/>
  <c r="R195" i="4"/>
  <c r="G18" i="4" l="1"/>
  <c r="J18" i="4"/>
  <c r="K18" i="4" s="1"/>
  <c r="B19" i="4" s="1"/>
  <c r="Q200" i="4"/>
  <c r="Q202" i="4"/>
  <c r="Q194" i="4"/>
  <c r="Q195" i="4"/>
  <c r="Q203" i="4"/>
  <c r="Q199" i="4"/>
  <c r="Q196" i="4"/>
  <c r="Q204" i="4"/>
  <c r="Q201" i="4"/>
  <c r="Q198" i="4"/>
  <c r="Q193" i="4"/>
  <c r="Q197" i="4"/>
  <c r="K22" i="3"/>
  <c r="B23" i="3" s="1"/>
  <c r="G22" i="3"/>
  <c r="L22" i="3" s="1"/>
  <c r="O22" i="3" s="1"/>
  <c r="P22" i="3" s="1"/>
  <c r="R205" i="4"/>
  <c r="R213" i="4"/>
  <c r="R206" i="4"/>
  <c r="R214" i="4"/>
  <c r="R207" i="4"/>
  <c r="R215" i="4"/>
  <c r="R208" i="4"/>
  <c r="R216" i="4"/>
  <c r="R209" i="4"/>
  <c r="R210" i="4"/>
  <c r="R212" i="4"/>
  <c r="R211" i="4"/>
  <c r="L18" i="4" l="1"/>
  <c r="N18" i="4"/>
  <c r="C19" i="4"/>
  <c r="D19" i="4" s="1"/>
  <c r="E19" i="4" s="1"/>
  <c r="F19" i="4"/>
  <c r="Q209" i="4"/>
  <c r="Q208" i="4"/>
  <c r="Q216" i="4"/>
  <c r="Q205" i="4"/>
  <c r="Q210" i="4"/>
  <c r="Q215" i="4"/>
  <c r="Q206" i="4"/>
  <c r="Q207" i="4"/>
  <c r="Q214" i="4"/>
  <c r="Q211" i="4"/>
  <c r="Q212" i="4"/>
  <c r="Q213" i="4"/>
  <c r="R221" i="4"/>
  <c r="R222" i="4"/>
  <c r="R223" i="4"/>
  <c r="R224" i="4"/>
  <c r="R217" i="4"/>
  <c r="R225" i="4"/>
  <c r="R218" i="4"/>
  <c r="R226" i="4"/>
  <c r="R220" i="4"/>
  <c r="R228" i="4"/>
  <c r="R219" i="4"/>
  <c r="R227" i="4"/>
  <c r="C23" i="3"/>
  <c r="G23" i="3" s="1"/>
  <c r="L23" i="3" s="1"/>
  <c r="O23" i="3" s="1"/>
  <c r="P23" i="3" s="1"/>
  <c r="E23" i="3"/>
  <c r="J23" i="3" s="1"/>
  <c r="F23" i="3"/>
  <c r="D23" i="3"/>
  <c r="N23" i="3" s="1"/>
  <c r="O18" i="4" l="1"/>
  <c r="P18" i="4" s="1"/>
  <c r="G19" i="4"/>
  <c r="J19" i="4"/>
  <c r="K19" i="4" s="1"/>
  <c r="B20" i="4" s="1"/>
  <c r="Q222" i="4"/>
  <c r="Q226" i="4"/>
  <c r="Q220" i="4"/>
  <c r="Q227" i="4"/>
  <c r="Q217" i="4"/>
  <c r="Q219" i="4"/>
  <c r="Q221" i="4"/>
  <c r="Q218" i="4"/>
  <c r="Q223" i="4"/>
  <c r="Q224" i="4"/>
  <c r="Q225" i="4"/>
  <c r="Q228" i="4"/>
  <c r="K23" i="3"/>
  <c r="B24" i="3" s="1"/>
  <c r="R229" i="4"/>
  <c r="R237" i="4"/>
  <c r="R230" i="4"/>
  <c r="R238" i="4"/>
  <c r="R231" i="4"/>
  <c r="R239" i="4"/>
  <c r="R232" i="4"/>
  <c r="R240" i="4"/>
  <c r="R233" i="4"/>
  <c r="R234" i="4"/>
  <c r="R236" i="4"/>
  <c r="R235" i="4"/>
  <c r="L19" i="4" l="1"/>
  <c r="N19" i="4"/>
  <c r="C20" i="4"/>
  <c r="D20" i="4" s="1"/>
  <c r="E20" i="4" s="1"/>
  <c r="F20" i="4"/>
  <c r="Q233" i="4"/>
  <c r="Q239" i="4"/>
  <c r="Q231" i="4"/>
  <c r="Q238" i="4"/>
  <c r="Q232" i="4"/>
  <c r="Q229" i="4"/>
  <c r="Q230" i="4"/>
  <c r="Q234" i="4"/>
  <c r="Q235" i="4"/>
  <c r="Q240" i="4"/>
  <c r="Q236" i="4"/>
  <c r="Q237" i="4"/>
  <c r="C24" i="3"/>
  <c r="K24" i="3" s="1"/>
  <c r="B25" i="3" s="1"/>
  <c r="E24" i="3"/>
  <c r="J24" i="3"/>
  <c r="G24" i="3"/>
  <c r="F24" i="3"/>
  <c r="D24" i="3"/>
  <c r="N24" i="3" s="1"/>
  <c r="R245" i="4"/>
  <c r="R246" i="4"/>
  <c r="R247" i="4"/>
  <c r="R248" i="4"/>
  <c r="R241" i="4"/>
  <c r="R249" i="4"/>
  <c r="R242" i="4"/>
  <c r="R250" i="4"/>
  <c r="R244" i="4"/>
  <c r="R252" i="4"/>
  <c r="R243" i="4"/>
  <c r="R251" i="4"/>
  <c r="O19" i="4" l="1"/>
  <c r="P19" i="4" s="1"/>
  <c r="G20" i="4"/>
  <c r="J20" i="4"/>
  <c r="K20" i="4" s="1"/>
  <c r="B21" i="4" s="1"/>
  <c r="Q248" i="4"/>
  <c r="Q250" i="4"/>
  <c r="Q246" i="4"/>
  <c r="Q242" i="4"/>
  <c r="Q245" i="4"/>
  <c r="Q249" i="4"/>
  <c r="Q241" i="4"/>
  <c r="Q252" i="4"/>
  <c r="Q244" i="4"/>
  <c r="Q247" i="4"/>
  <c r="Q251" i="4"/>
  <c r="Q243" i="4"/>
  <c r="E25" i="3"/>
  <c r="J25" i="3" s="1"/>
  <c r="C25" i="3"/>
  <c r="F25" i="3"/>
  <c r="D25" i="3"/>
  <c r="G25" i="3"/>
  <c r="L24" i="3"/>
  <c r="O24" i="3" s="1"/>
  <c r="P24" i="3" s="1"/>
  <c r="R253" i="4"/>
  <c r="R261" i="4"/>
  <c r="R254" i="4"/>
  <c r="R262" i="4"/>
  <c r="R255" i="4"/>
  <c r="R263" i="4"/>
  <c r="R256" i="4"/>
  <c r="R264" i="4"/>
  <c r="R257" i="4"/>
  <c r="R258" i="4"/>
  <c r="R260" i="4"/>
  <c r="R259" i="4"/>
  <c r="L20" i="4" l="1"/>
  <c r="N20" i="4"/>
  <c r="F21" i="4"/>
  <c r="C21" i="4"/>
  <c r="D21" i="4" s="1"/>
  <c r="E21" i="4" s="1"/>
  <c r="Q256" i="4"/>
  <c r="Q263" i="4"/>
  <c r="Q257" i="4"/>
  <c r="Q264" i="4"/>
  <c r="Q261" i="4"/>
  <c r="Q253" i="4"/>
  <c r="Q254" i="4"/>
  <c r="Q258" i="4"/>
  <c r="Q260" i="4"/>
  <c r="Q259" i="4"/>
  <c r="Q255" i="4"/>
  <c r="Q262" i="4"/>
  <c r="K25" i="3"/>
  <c r="B26" i="3" s="1"/>
  <c r="N25" i="3"/>
  <c r="L25" i="3"/>
  <c r="O25" i="3" s="1"/>
  <c r="P25" i="3" s="1"/>
  <c r="R269" i="4"/>
  <c r="R270" i="4"/>
  <c r="R271" i="4"/>
  <c r="R272" i="4"/>
  <c r="R265" i="4"/>
  <c r="R273" i="4"/>
  <c r="R266" i="4"/>
  <c r="R274" i="4"/>
  <c r="R268" i="4"/>
  <c r="R276" i="4"/>
  <c r="R267" i="4"/>
  <c r="R275" i="4"/>
  <c r="O20" i="4" l="1"/>
  <c r="P20" i="4" s="1"/>
  <c r="G21" i="4"/>
  <c r="J21" i="4"/>
  <c r="K21" i="4" s="1"/>
  <c r="Q270" i="4"/>
  <c r="Q273" i="4"/>
  <c r="Q266" i="4"/>
  <c r="Q271" i="4"/>
  <c r="Q272" i="4"/>
  <c r="Q276" i="4"/>
  <c r="Q265" i="4"/>
  <c r="Q268" i="4"/>
  <c r="Q275" i="4"/>
  <c r="Q269" i="4"/>
  <c r="Q267" i="4"/>
  <c r="Q274" i="4"/>
  <c r="R277" i="4"/>
  <c r="R285" i="4"/>
  <c r="R278" i="4"/>
  <c r="R286" i="4"/>
  <c r="R279" i="4"/>
  <c r="R287" i="4"/>
  <c r="R280" i="4"/>
  <c r="R288" i="4"/>
  <c r="R281" i="4"/>
  <c r="R282" i="4"/>
  <c r="R284" i="4"/>
  <c r="R283" i="4"/>
  <c r="E26" i="3"/>
  <c r="J26" i="3" s="1"/>
  <c r="K26" i="3" s="1"/>
  <c r="B27" i="3" s="1"/>
  <c r="C26" i="3"/>
  <c r="G26" i="3" s="1"/>
  <c r="L26" i="3" s="1"/>
  <c r="O26" i="3" s="1"/>
  <c r="P26" i="3" s="1"/>
  <c r="F26" i="3"/>
  <c r="D26" i="3"/>
  <c r="N26" i="3" s="1"/>
  <c r="N21" i="4" l="1"/>
  <c r="L21" i="4"/>
  <c r="B22" i="4"/>
  <c r="Q284" i="4"/>
  <c r="Q280" i="4"/>
  <c r="Q287" i="4"/>
  <c r="Q283" i="4"/>
  <c r="Q277" i="4"/>
  <c r="Q278" i="4"/>
  <c r="Q281" i="4"/>
  <c r="Q285" i="4"/>
  <c r="Q288" i="4"/>
  <c r="Q286" i="4"/>
  <c r="Q279" i="4"/>
  <c r="Q282" i="4"/>
  <c r="C27" i="3"/>
  <c r="E27" i="3"/>
  <c r="J27" i="3" s="1"/>
  <c r="K27" i="3" s="1"/>
  <c r="B28" i="3" s="1"/>
  <c r="G27" i="3"/>
  <c r="F27" i="3"/>
  <c r="D27" i="3"/>
  <c r="N27" i="3" s="1"/>
  <c r="R293" i="4"/>
  <c r="R294" i="4"/>
  <c r="R295" i="4"/>
  <c r="R296" i="4"/>
  <c r="R289" i="4"/>
  <c r="R297" i="4"/>
  <c r="R290" i="4"/>
  <c r="R298" i="4"/>
  <c r="R292" i="4"/>
  <c r="R300" i="4"/>
  <c r="R291" i="4"/>
  <c r="R299" i="4"/>
  <c r="C22" i="4" l="1"/>
  <c r="G22" i="4" s="1"/>
  <c r="O21" i="4"/>
  <c r="P21" i="4" s="1"/>
  <c r="F22" i="4"/>
  <c r="Q300" i="4"/>
  <c r="Q296" i="4"/>
  <c r="Q292" i="4"/>
  <c r="Q294" i="4"/>
  <c r="Q298" i="4"/>
  <c r="Q299" i="4"/>
  <c r="Q295" i="4"/>
  <c r="Q290" i="4"/>
  <c r="Q293" i="4"/>
  <c r="Q297" i="4"/>
  <c r="Q289" i="4"/>
  <c r="Q291" i="4"/>
  <c r="J28" i="3"/>
  <c r="C28" i="3"/>
  <c r="K28" i="3" s="1"/>
  <c r="B29" i="3" s="1"/>
  <c r="E28" i="3"/>
  <c r="G28" i="3"/>
  <c r="F28" i="3"/>
  <c r="D28" i="3"/>
  <c r="N28" i="3" s="1"/>
  <c r="L27" i="3"/>
  <c r="O27" i="3" s="1"/>
  <c r="P27" i="3" s="1"/>
  <c r="R301" i="4"/>
  <c r="R309" i="4"/>
  <c r="R302" i="4"/>
  <c r="R310" i="4"/>
  <c r="R303" i="4"/>
  <c r="R311" i="4"/>
  <c r="R304" i="4"/>
  <c r="R312" i="4"/>
  <c r="R305" i="4"/>
  <c r="R306" i="4"/>
  <c r="R308" i="4"/>
  <c r="R307" i="4"/>
  <c r="D22" i="4" l="1"/>
  <c r="E22" i="4" s="1"/>
  <c r="J22" i="4" s="1"/>
  <c r="K22" i="4" s="1"/>
  <c r="B23" i="4" s="1"/>
  <c r="Q309" i="4"/>
  <c r="Q301" i="4"/>
  <c r="Q304" i="4"/>
  <c r="Q311" i="4"/>
  <c r="Q303" i="4"/>
  <c r="Q312" i="4"/>
  <c r="Q306" i="4"/>
  <c r="Q310" i="4"/>
  <c r="Q302" i="4"/>
  <c r="Q307" i="4"/>
  <c r="Q305" i="4"/>
  <c r="Q308" i="4"/>
  <c r="C29" i="3"/>
  <c r="E29" i="3"/>
  <c r="J29" i="3" s="1"/>
  <c r="F29" i="3"/>
  <c r="D29" i="3"/>
  <c r="N29" i="3" s="1"/>
  <c r="L28" i="3"/>
  <c r="O28" i="3" s="1"/>
  <c r="P28" i="3" s="1"/>
  <c r="R317" i="4"/>
  <c r="R318" i="4"/>
  <c r="R319" i="4"/>
  <c r="R320" i="4"/>
  <c r="R313" i="4"/>
  <c r="R321" i="4"/>
  <c r="R314" i="4"/>
  <c r="R322" i="4"/>
  <c r="R316" i="4"/>
  <c r="R324" i="4"/>
  <c r="R323" i="4"/>
  <c r="R315" i="4"/>
  <c r="C23" i="4" l="1"/>
  <c r="D23" i="4" s="1"/>
  <c r="E23" i="4" s="1"/>
  <c r="J23" i="4" s="1"/>
  <c r="K23" i="4" s="1"/>
  <c r="B24" i="4" s="1"/>
  <c r="F23" i="4"/>
  <c r="N22" i="4"/>
  <c r="L22" i="4"/>
  <c r="Q313" i="4"/>
  <c r="Q321" i="4"/>
  <c r="Q316" i="4"/>
  <c r="Q318" i="4"/>
  <c r="Q315" i="4"/>
  <c r="Q320" i="4"/>
  <c r="Q322" i="4"/>
  <c r="Q319" i="4"/>
  <c r="Q314" i="4"/>
  <c r="Q324" i="4"/>
  <c r="Q317" i="4"/>
  <c r="Q323" i="4"/>
  <c r="K29" i="3"/>
  <c r="B30" i="3" s="1"/>
  <c r="G29" i="3"/>
  <c r="L29" i="3" s="1"/>
  <c r="O29" i="3" s="1"/>
  <c r="P29" i="3" s="1"/>
  <c r="R325" i="4"/>
  <c r="R333" i="4"/>
  <c r="R326" i="4"/>
  <c r="R334" i="4"/>
  <c r="R327" i="4"/>
  <c r="R335" i="4"/>
  <c r="R328" i="4"/>
  <c r="R336" i="4"/>
  <c r="R329" i="4"/>
  <c r="R330" i="4"/>
  <c r="R332" i="4"/>
  <c r="R331" i="4"/>
  <c r="G23" i="4" l="1"/>
  <c r="L23" i="4" s="1"/>
  <c r="O22" i="4"/>
  <c r="P22" i="4" s="1"/>
  <c r="N23" i="4"/>
  <c r="C24" i="4"/>
  <c r="D24" i="4" s="1"/>
  <c r="E24" i="4" s="1"/>
  <c r="F24" i="4"/>
  <c r="Q334" i="4"/>
  <c r="Q326" i="4"/>
  <c r="Q332" i="4"/>
  <c r="Q328" i="4"/>
  <c r="Q327" i="4"/>
  <c r="Q335" i="4"/>
  <c r="Q336" i="4"/>
  <c r="Q325" i="4"/>
  <c r="Q333" i="4"/>
  <c r="Q329" i="4"/>
  <c r="Q330" i="4"/>
  <c r="Q331" i="4"/>
  <c r="R341" i="4"/>
  <c r="R342" i="4"/>
  <c r="R343" i="4"/>
  <c r="R344" i="4"/>
  <c r="R337" i="4"/>
  <c r="R345" i="4"/>
  <c r="R338" i="4"/>
  <c r="R346" i="4"/>
  <c r="R340" i="4"/>
  <c r="R348" i="4"/>
  <c r="R339" i="4"/>
  <c r="R347" i="4"/>
  <c r="C30" i="3"/>
  <c r="E30" i="3"/>
  <c r="J30" i="3" s="1"/>
  <c r="F30" i="3"/>
  <c r="D30" i="3"/>
  <c r="N30" i="3" s="1"/>
  <c r="O23" i="4" l="1"/>
  <c r="P23" i="4" s="1"/>
  <c r="G24" i="4"/>
  <c r="J24" i="4"/>
  <c r="K24" i="4" s="1"/>
  <c r="B25" i="4" s="1"/>
  <c r="Q346" i="4"/>
  <c r="Q338" i="4"/>
  <c r="Q345" i="4"/>
  <c r="Q340" i="4"/>
  <c r="Q348" i="4"/>
  <c r="Q347" i="4"/>
  <c r="Q337" i="4"/>
  <c r="Q344" i="4"/>
  <c r="Q343" i="4"/>
  <c r="Q342" i="4"/>
  <c r="Q339" i="4"/>
  <c r="Q341" i="4"/>
  <c r="K30" i="3"/>
  <c r="B31" i="3" s="1"/>
  <c r="R349" i="4"/>
  <c r="R357" i="4"/>
  <c r="R350" i="4"/>
  <c r="R358" i="4"/>
  <c r="R351" i="4"/>
  <c r="R359" i="4"/>
  <c r="R352" i="4"/>
  <c r="R360" i="4"/>
  <c r="R353" i="4"/>
  <c r="R354" i="4"/>
  <c r="R356" i="4"/>
  <c r="R355" i="4"/>
  <c r="G30" i="3"/>
  <c r="L30" i="3" s="1"/>
  <c r="O30" i="3" s="1"/>
  <c r="P30" i="3" s="1"/>
  <c r="L24" i="4" l="1"/>
  <c r="N24" i="4"/>
  <c r="F25" i="4"/>
  <c r="C25" i="4"/>
  <c r="D25" i="4" s="1"/>
  <c r="E25" i="4" s="1"/>
  <c r="Q351" i="4"/>
  <c r="Q358" i="4"/>
  <c r="Q352" i="4"/>
  <c r="Q350" i="4"/>
  <c r="Q359" i="4"/>
  <c r="Q360" i="4"/>
  <c r="Q354" i="4"/>
  <c r="Q355" i="4"/>
  <c r="Q353" i="4"/>
  <c r="Q357" i="4"/>
  <c r="Q349" i="4"/>
  <c r="Q356" i="4"/>
  <c r="R365" i="4"/>
  <c r="R366" i="4"/>
  <c r="R367" i="4"/>
  <c r="R368" i="4"/>
  <c r="R361" i="4"/>
  <c r="R369" i="4"/>
  <c r="R362" i="4"/>
  <c r="R370" i="4"/>
  <c r="R364" i="4"/>
  <c r="R372" i="4"/>
  <c r="S8" i="4" s="1"/>
  <c r="R363" i="4"/>
  <c r="R371" i="4"/>
  <c r="C31" i="3"/>
  <c r="G31" i="3" s="1"/>
  <c r="L31" i="3" s="1"/>
  <c r="O31" i="3" s="1"/>
  <c r="P31" i="3" s="1"/>
  <c r="E31" i="3"/>
  <c r="J31" i="3" s="1"/>
  <c r="F31" i="3"/>
  <c r="D31" i="3"/>
  <c r="N31" i="3" s="1"/>
  <c r="O24" i="4" l="1"/>
  <c r="P24" i="4" s="1"/>
  <c r="G25" i="4"/>
  <c r="J25" i="4"/>
  <c r="K25" i="4" s="1"/>
  <c r="B26" i="4" s="1"/>
  <c r="Q363" i="4"/>
  <c r="Q365" i="4"/>
  <c r="Q362" i="4"/>
  <c r="Q372" i="4"/>
  <c r="L9" i="4" s="1"/>
  <c r="Q370" i="4"/>
  <c r="Q369" i="4"/>
  <c r="Q366" i="4"/>
  <c r="Q364" i="4"/>
  <c r="Q367" i="4"/>
  <c r="Q371" i="4"/>
  <c r="Q361" i="4"/>
  <c r="Q368" i="4"/>
  <c r="K31" i="3"/>
  <c r="B32" i="3" s="1"/>
  <c r="L25" i="4" l="1"/>
  <c r="N25" i="4"/>
  <c r="C26" i="4"/>
  <c r="D26" i="4" s="1"/>
  <c r="E26" i="4" s="1"/>
  <c r="F26" i="4"/>
  <c r="C32" i="3"/>
  <c r="E32" i="3"/>
  <c r="J32" i="3"/>
  <c r="K32" i="3" s="1"/>
  <c r="B33" i="3" s="1"/>
  <c r="G32" i="3"/>
  <c r="F32" i="3"/>
  <c r="D32" i="3"/>
  <c r="N32" i="3" s="1"/>
  <c r="O25" i="4" l="1"/>
  <c r="P25" i="4" s="1"/>
  <c r="G26" i="4"/>
  <c r="J26" i="4"/>
  <c r="K26" i="4" s="1"/>
  <c r="E33" i="3"/>
  <c r="J33" i="3" s="1"/>
  <c r="C33" i="3"/>
  <c r="K33" i="3" s="1"/>
  <c r="B34" i="3" s="1"/>
  <c r="F33" i="3"/>
  <c r="D33" i="3"/>
  <c r="N33" i="3" s="1"/>
  <c r="L32" i="3"/>
  <c r="O32" i="3" s="1"/>
  <c r="P32" i="3" s="1"/>
  <c r="L26" i="4" l="1"/>
  <c r="N26" i="4"/>
  <c r="B27" i="4"/>
  <c r="E34" i="3"/>
  <c r="J34" i="3" s="1"/>
  <c r="K34" i="3" s="1"/>
  <c r="B35" i="3" s="1"/>
  <c r="C34" i="3"/>
  <c r="G34" i="3"/>
  <c r="F34" i="3"/>
  <c r="D34" i="3"/>
  <c r="N34" i="3" s="1"/>
  <c r="G33" i="3"/>
  <c r="L33" i="3" s="1"/>
  <c r="O33" i="3" s="1"/>
  <c r="P33" i="3" s="1"/>
  <c r="C27" i="4" l="1"/>
  <c r="D27" i="4" s="1"/>
  <c r="E27" i="4" s="1"/>
  <c r="O26" i="4"/>
  <c r="P26" i="4" s="1"/>
  <c r="F27" i="4"/>
  <c r="C35" i="3"/>
  <c r="K35" i="3" s="1"/>
  <c r="B36" i="3" s="1"/>
  <c r="E35" i="3"/>
  <c r="J35" i="3"/>
  <c r="F35" i="3"/>
  <c r="D35" i="3"/>
  <c r="N35" i="3" s="1"/>
  <c r="L34" i="3"/>
  <c r="O34" i="3" s="1"/>
  <c r="P34" i="3" s="1"/>
  <c r="G27" i="4" l="1"/>
  <c r="N27" i="4"/>
  <c r="J27" i="4"/>
  <c r="K27" i="4" s="1"/>
  <c r="B28" i="4" s="1"/>
  <c r="C36" i="3"/>
  <c r="K36" i="3" s="1"/>
  <c r="B37" i="3" s="1"/>
  <c r="E36" i="3"/>
  <c r="J36" i="3" s="1"/>
  <c r="F36" i="3"/>
  <c r="D36" i="3"/>
  <c r="N36" i="3" s="1"/>
  <c r="G35" i="3"/>
  <c r="L35" i="3" s="1"/>
  <c r="O35" i="3" s="1"/>
  <c r="P35" i="3" s="1"/>
  <c r="L27" i="4" l="1"/>
  <c r="O27" i="4" s="1"/>
  <c r="P27" i="4" s="1"/>
  <c r="F28" i="4"/>
  <c r="C28" i="4"/>
  <c r="D28" i="4" s="1"/>
  <c r="E28" i="4" s="1"/>
  <c r="C37" i="3"/>
  <c r="E37" i="3"/>
  <c r="J37" i="3" s="1"/>
  <c r="K37" i="3" s="1"/>
  <c r="B38" i="3" s="1"/>
  <c r="G37" i="3"/>
  <c r="F37" i="3"/>
  <c r="D37" i="3"/>
  <c r="N37" i="3" s="1"/>
  <c r="G36" i="3"/>
  <c r="L36" i="3" s="1"/>
  <c r="O36" i="3" s="1"/>
  <c r="P36" i="3" s="1"/>
  <c r="G28" i="4" l="1"/>
  <c r="J28" i="4"/>
  <c r="K28" i="4" s="1"/>
  <c r="C38" i="3"/>
  <c r="E38" i="3"/>
  <c r="J38" i="3" s="1"/>
  <c r="F38" i="3"/>
  <c r="D38" i="3"/>
  <c r="N38" i="3" s="1"/>
  <c r="L37" i="3"/>
  <c r="O37" i="3" s="1"/>
  <c r="P37" i="3" s="1"/>
  <c r="L28" i="4" l="1"/>
  <c r="N28" i="4"/>
  <c r="B29" i="4"/>
  <c r="K38" i="3"/>
  <c r="B39" i="3" s="1"/>
  <c r="G38" i="3"/>
  <c r="L38" i="3" s="1"/>
  <c r="O38" i="3" s="1"/>
  <c r="P38" i="3" s="1"/>
  <c r="O28" i="4" l="1"/>
  <c r="P28" i="4" s="1"/>
  <c r="F29" i="4"/>
  <c r="C29" i="4"/>
  <c r="D29" i="4" s="1"/>
  <c r="E29" i="4" s="1"/>
  <c r="C39" i="3"/>
  <c r="K39" i="3" s="1"/>
  <c r="B40" i="3" s="1"/>
  <c r="E39" i="3"/>
  <c r="J39" i="3" s="1"/>
  <c r="G39" i="3"/>
  <c r="F39" i="3"/>
  <c r="D39" i="3"/>
  <c r="N39" i="3" s="1"/>
  <c r="G29" i="4" l="1"/>
  <c r="J29" i="4"/>
  <c r="K29" i="4" s="1"/>
  <c r="C40" i="3"/>
  <c r="K40" i="3" s="1"/>
  <c r="B41" i="3" s="1"/>
  <c r="E40" i="3"/>
  <c r="J40" i="3"/>
  <c r="G40" i="3"/>
  <c r="F40" i="3"/>
  <c r="D40" i="3"/>
  <c r="N40" i="3" s="1"/>
  <c r="L39" i="3"/>
  <c r="O39" i="3" s="1"/>
  <c r="P39" i="3" s="1"/>
  <c r="L29" i="4" l="1"/>
  <c r="N29" i="4"/>
  <c r="B30" i="4"/>
  <c r="E41" i="3"/>
  <c r="J41" i="3" s="1"/>
  <c r="C41" i="3"/>
  <c r="F41" i="3"/>
  <c r="D41" i="3"/>
  <c r="N41" i="3" s="1"/>
  <c r="G41" i="3"/>
  <c r="L40" i="3"/>
  <c r="O40" i="3" s="1"/>
  <c r="P40" i="3" s="1"/>
  <c r="F30" i="4" l="1"/>
  <c r="O29" i="4"/>
  <c r="P29" i="4" s="1"/>
  <c r="C30" i="4"/>
  <c r="D30" i="4" s="1"/>
  <c r="E30" i="4" s="1"/>
  <c r="K41" i="3"/>
  <c r="B42" i="3" s="1"/>
  <c r="L41" i="3"/>
  <c r="O41" i="3" s="1"/>
  <c r="P41" i="3" s="1"/>
  <c r="G30" i="4" l="1"/>
  <c r="E42" i="3"/>
  <c r="J42" i="3" s="1"/>
  <c r="K42" i="3" s="1"/>
  <c r="B43" i="3" s="1"/>
  <c r="C42" i="3"/>
  <c r="G42" i="3"/>
  <c r="D42" i="3"/>
  <c r="N42" i="3" s="1"/>
  <c r="F42" i="3"/>
  <c r="J30" i="4" l="1"/>
  <c r="K30" i="4" s="1"/>
  <c r="B31" i="4" s="1"/>
  <c r="N30" i="4"/>
  <c r="C43" i="3"/>
  <c r="E43" i="3"/>
  <c r="J43" i="3" s="1"/>
  <c r="K43" i="3" s="1"/>
  <c r="B44" i="3" s="1"/>
  <c r="G43" i="3"/>
  <c r="F43" i="3"/>
  <c r="D43" i="3"/>
  <c r="N43" i="3" s="1"/>
  <c r="L42" i="3"/>
  <c r="O42" i="3" s="1"/>
  <c r="P42" i="3" s="1"/>
  <c r="L30" i="4" l="1"/>
  <c r="O30" i="4" s="1"/>
  <c r="P30" i="4" s="1"/>
  <c r="F31" i="4"/>
  <c r="C31" i="4"/>
  <c r="D31" i="4" s="1"/>
  <c r="E31" i="4" s="1"/>
  <c r="C44" i="3"/>
  <c r="E44" i="3"/>
  <c r="J44" i="3" s="1"/>
  <c r="G44" i="3"/>
  <c r="D44" i="3"/>
  <c r="N44" i="3" s="1"/>
  <c r="F44" i="3"/>
  <c r="L43" i="3"/>
  <c r="O43" i="3" s="1"/>
  <c r="P43" i="3" s="1"/>
  <c r="G31" i="4" l="1"/>
  <c r="J31" i="4"/>
  <c r="K31" i="4" s="1"/>
  <c r="K44" i="3"/>
  <c r="B45" i="3" s="1"/>
  <c r="L44" i="3"/>
  <c r="O44" i="3" s="1"/>
  <c r="P44" i="3" s="1"/>
  <c r="L31" i="4" l="1"/>
  <c r="N31" i="4"/>
  <c r="B32" i="4"/>
  <c r="C45" i="3"/>
  <c r="E45" i="3"/>
  <c r="J45" i="3" s="1"/>
  <c r="K45" i="3" s="1"/>
  <c r="B46" i="3" s="1"/>
  <c r="F45" i="3"/>
  <c r="D45" i="3"/>
  <c r="N45" i="3" s="1"/>
  <c r="G45" i="3"/>
  <c r="L45" i="3" s="1"/>
  <c r="O45" i="3" s="1"/>
  <c r="P45" i="3" s="1"/>
  <c r="O31" i="4" l="1"/>
  <c r="P31" i="4" s="1"/>
  <c r="C32" i="4"/>
  <c r="D32" i="4" s="1"/>
  <c r="E32" i="4" s="1"/>
  <c r="F32" i="4"/>
  <c r="C46" i="3"/>
  <c r="E46" i="3"/>
  <c r="J46" i="3" s="1"/>
  <c r="K46" i="3" s="1"/>
  <c r="B47" i="3" s="1"/>
  <c r="G46" i="3"/>
  <c r="D46" i="3"/>
  <c r="F46" i="3"/>
  <c r="G32" i="4" l="1"/>
  <c r="J32" i="4"/>
  <c r="K32" i="4" s="1"/>
  <c r="C47" i="3"/>
  <c r="E47" i="3"/>
  <c r="J47" i="3" s="1"/>
  <c r="G47" i="3"/>
  <c r="F47" i="3"/>
  <c r="D47" i="3"/>
  <c r="N47" i="3" s="1"/>
  <c r="N46" i="3"/>
  <c r="L46" i="3"/>
  <c r="L32" i="4" l="1"/>
  <c r="N32" i="4"/>
  <c r="B33" i="4"/>
  <c r="K47" i="3"/>
  <c r="B48" i="3" s="1"/>
  <c r="L47" i="3"/>
  <c r="O47" i="3" s="1"/>
  <c r="P47" i="3" s="1"/>
  <c r="O46" i="3"/>
  <c r="P46" i="3" s="1"/>
  <c r="O32" i="4" l="1"/>
  <c r="P32" i="4" s="1"/>
  <c r="C33" i="4"/>
  <c r="D33" i="4" s="1"/>
  <c r="E33" i="4" s="1"/>
  <c r="F33" i="4"/>
  <c r="C48" i="3"/>
  <c r="E48" i="3"/>
  <c r="J48" i="3" s="1"/>
  <c r="K48" i="3" s="1"/>
  <c r="B49" i="3" s="1"/>
  <c r="G48" i="3"/>
  <c r="F48" i="3"/>
  <c r="D48" i="3"/>
  <c r="N48" i="3" s="1"/>
  <c r="G33" i="4" l="1"/>
  <c r="J33" i="4"/>
  <c r="K33" i="4" s="1"/>
  <c r="E49" i="3"/>
  <c r="J49" i="3" s="1"/>
  <c r="C49" i="3"/>
  <c r="D49" i="3"/>
  <c r="N49" i="3" s="1"/>
  <c r="F49" i="3"/>
  <c r="L48" i="3"/>
  <c r="O48" i="3" s="1"/>
  <c r="P48" i="3" s="1"/>
  <c r="L33" i="4" l="1"/>
  <c r="N33" i="4"/>
  <c r="B34" i="4"/>
  <c r="K49" i="3"/>
  <c r="B50" i="3" s="1"/>
  <c r="G49" i="3"/>
  <c r="L49" i="3" s="1"/>
  <c r="O49" i="3" s="1"/>
  <c r="P49" i="3" s="1"/>
  <c r="O33" i="4" l="1"/>
  <c r="P33" i="4" s="1"/>
  <c r="C34" i="4"/>
  <c r="D34" i="4" s="1"/>
  <c r="E34" i="4" s="1"/>
  <c r="F34" i="4"/>
  <c r="E50" i="3"/>
  <c r="J50" i="3" s="1"/>
  <c r="C50" i="3"/>
  <c r="K50" i="3" s="1"/>
  <c r="B51" i="3" s="1"/>
  <c r="F50" i="3"/>
  <c r="D50" i="3"/>
  <c r="N50" i="3" s="1"/>
  <c r="G50" i="3"/>
  <c r="L50" i="3" s="1"/>
  <c r="O50" i="3" s="1"/>
  <c r="P50" i="3" s="1"/>
  <c r="G34" i="4" l="1"/>
  <c r="J34" i="4"/>
  <c r="K34" i="4" s="1"/>
  <c r="B35" i="4" s="1"/>
  <c r="C51" i="3"/>
  <c r="E51" i="3"/>
  <c r="J51" i="3" s="1"/>
  <c r="K51" i="3" s="1"/>
  <c r="B52" i="3" s="1"/>
  <c r="G51" i="3"/>
  <c r="D51" i="3"/>
  <c r="N51" i="3" s="1"/>
  <c r="F51" i="3"/>
  <c r="L34" i="4" l="1"/>
  <c r="N34" i="4"/>
  <c r="C35" i="4"/>
  <c r="D35" i="4" s="1"/>
  <c r="E35" i="4" s="1"/>
  <c r="F35" i="4"/>
  <c r="J52" i="3"/>
  <c r="K52" i="3" s="1"/>
  <c r="B53" i="3" s="1"/>
  <c r="C52" i="3"/>
  <c r="E52" i="3"/>
  <c r="G52" i="3"/>
  <c r="F52" i="3"/>
  <c r="D52" i="3"/>
  <c r="N52" i="3" s="1"/>
  <c r="L51" i="3"/>
  <c r="O51" i="3" s="1"/>
  <c r="P51" i="3" s="1"/>
  <c r="G35" i="4" l="1"/>
  <c r="J35" i="4"/>
  <c r="K35" i="4" s="1"/>
  <c r="O34" i="4"/>
  <c r="P34" i="4" s="1"/>
  <c r="C53" i="3"/>
  <c r="E53" i="3"/>
  <c r="J53" i="3" s="1"/>
  <c r="K53" i="3" s="1"/>
  <c r="B54" i="3" s="1"/>
  <c r="G53" i="3"/>
  <c r="D53" i="3"/>
  <c r="N53" i="3" s="1"/>
  <c r="F53" i="3"/>
  <c r="L52" i="3"/>
  <c r="O52" i="3" s="1"/>
  <c r="P52" i="3" s="1"/>
  <c r="L35" i="4" l="1"/>
  <c r="N35" i="4"/>
  <c r="B36" i="4"/>
  <c r="C54" i="3"/>
  <c r="E54" i="3"/>
  <c r="J54" i="3" s="1"/>
  <c r="F54" i="3"/>
  <c r="D54" i="3"/>
  <c r="N54" i="3" s="1"/>
  <c r="L53" i="3"/>
  <c r="O53" i="3" s="1"/>
  <c r="P53" i="3" s="1"/>
  <c r="O35" i="4" l="1"/>
  <c r="P35" i="4" s="1"/>
  <c r="F36" i="4"/>
  <c r="C36" i="4"/>
  <c r="D36" i="4" s="1"/>
  <c r="E36" i="4" s="1"/>
  <c r="K54" i="3"/>
  <c r="B55" i="3" s="1"/>
  <c r="G54" i="3"/>
  <c r="L54" i="3" s="1"/>
  <c r="O54" i="3" s="1"/>
  <c r="P54" i="3" s="1"/>
  <c r="G36" i="4" l="1"/>
  <c r="J36" i="4"/>
  <c r="K36" i="4" s="1"/>
  <c r="C55" i="3"/>
  <c r="E55" i="3"/>
  <c r="J55" i="3" s="1"/>
  <c r="G55" i="3"/>
  <c r="D55" i="3"/>
  <c r="N55" i="3" s="1"/>
  <c r="F55" i="3"/>
  <c r="L36" i="4" l="1"/>
  <c r="N36" i="4"/>
  <c r="B37" i="4"/>
  <c r="K55" i="3"/>
  <c r="B56" i="3" s="1"/>
  <c r="L55" i="3"/>
  <c r="O55" i="3" s="1"/>
  <c r="P55" i="3" s="1"/>
  <c r="O36" i="4" l="1"/>
  <c r="P36" i="4" s="1"/>
  <c r="F37" i="4"/>
  <c r="C37" i="4"/>
  <c r="D37" i="4" s="1"/>
  <c r="E37" i="4" s="1"/>
  <c r="C56" i="3"/>
  <c r="K56" i="3" s="1"/>
  <c r="B57" i="3" s="1"/>
  <c r="E56" i="3"/>
  <c r="J56" i="3"/>
  <c r="F56" i="3"/>
  <c r="D56" i="3"/>
  <c r="N56" i="3" s="1"/>
  <c r="J37" i="4" l="1"/>
  <c r="K37" i="4" s="1"/>
  <c r="B38" i="4" s="1"/>
  <c r="G37" i="4"/>
  <c r="E57" i="3"/>
  <c r="J57" i="3" s="1"/>
  <c r="C57" i="3"/>
  <c r="F57" i="3"/>
  <c r="D57" i="3"/>
  <c r="N57" i="3" s="1"/>
  <c r="G56" i="3"/>
  <c r="L56" i="3" s="1"/>
  <c r="O56" i="3" s="1"/>
  <c r="P56" i="3" s="1"/>
  <c r="L37" i="4" l="1"/>
  <c r="N37" i="4"/>
  <c r="F38" i="4"/>
  <c r="C38" i="4"/>
  <c r="D38" i="4" s="1"/>
  <c r="E38" i="4" s="1"/>
  <c r="K57" i="3"/>
  <c r="B58" i="3" s="1"/>
  <c r="G57" i="3"/>
  <c r="L57" i="3" s="1"/>
  <c r="O57" i="3" s="1"/>
  <c r="P57" i="3" s="1"/>
  <c r="J38" i="4" l="1"/>
  <c r="K38" i="4" s="1"/>
  <c r="O37" i="4"/>
  <c r="P37" i="4" s="1"/>
  <c r="G38" i="4"/>
  <c r="E58" i="3"/>
  <c r="J58" i="3"/>
  <c r="C58" i="3"/>
  <c r="K58" i="3" s="1"/>
  <c r="B59" i="3" s="1"/>
  <c r="F58" i="3"/>
  <c r="D58" i="3"/>
  <c r="N58" i="3" s="1"/>
  <c r="G58" i="3"/>
  <c r="L58" i="3" s="1"/>
  <c r="O58" i="3" s="1"/>
  <c r="P58" i="3" s="1"/>
  <c r="N38" i="4" l="1"/>
  <c r="L38" i="4"/>
  <c r="B39" i="4"/>
  <c r="C59" i="3"/>
  <c r="E59" i="3"/>
  <c r="J59" i="3" s="1"/>
  <c r="K59" i="3" s="1"/>
  <c r="B60" i="3" s="1"/>
  <c r="G59" i="3"/>
  <c r="D59" i="3"/>
  <c r="N59" i="3" s="1"/>
  <c r="F59" i="3"/>
  <c r="O38" i="4" l="1"/>
  <c r="P38" i="4" s="1"/>
  <c r="F39" i="4"/>
  <c r="C39" i="4"/>
  <c r="D39" i="4" s="1"/>
  <c r="E39" i="4" s="1"/>
  <c r="J60" i="3"/>
  <c r="C60" i="3"/>
  <c r="K60" i="3" s="1"/>
  <c r="B61" i="3" s="1"/>
  <c r="E60" i="3"/>
  <c r="G60" i="3"/>
  <c r="D60" i="3"/>
  <c r="F60" i="3"/>
  <c r="L59" i="3"/>
  <c r="O59" i="3" s="1"/>
  <c r="P59" i="3" s="1"/>
  <c r="G39" i="4" l="1"/>
  <c r="J39" i="4"/>
  <c r="K39" i="4" s="1"/>
  <c r="C61" i="3"/>
  <c r="K61" i="3" s="1"/>
  <c r="B62" i="3" s="1"/>
  <c r="J61" i="3"/>
  <c r="E61" i="3"/>
  <c r="F61" i="3"/>
  <c r="D61" i="3"/>
  <c r="N61" i="3" s="1"/>
  <c r="N60" i="3"/>
  <c r="L60" i="3"/>
  <c r="O60" i="3" s="1"/>
  <c r="P60" i="3" s="1"/>
  <c r="N39" i="4" l="1"/>
  <c r="L39" i="4"/>
  <c r="B40" i="4"/>
  <c r="C62" i="3"/>
  <c r="E62" i="3"/>
  <c r="J62" i="3" s="1"/>
  <c r="K62" i="3" s="1"/>
  <c r="B63" i="3" s="1"/>
  <c r="G62" i="3"/>
  <c r="F62" i="3"/>
  <c r="D62" i="3"/>
  <c r="N62" i="3" s="1"/>
  <c r="G61" i="3"/>
  <c r="L61" i="3" s="1"/>
  <c r="O61" i="3" s="1"/>
  <c r="P61" i="3" s="1"/>
  <c r="O39" i="4" l="1"/>
  <c r="P39" i="4" s="1"/>
  <c r="F40" i="4"/>
  <c r="C40" i="4"/>
  <c r="D40" i="4" s="1"/>
  <c r="E40" i="4" s="1"/>
  <c r="C63" i="3"/>
  <c r="E63" i="3"/>
  <c r="J63" i="3" s="1"/>
  <c r="K63" i="3" s="1"/>
  <c r="B64" i="3" s="1"/>
  <c r="F63" i="3"/>
  <c r="D63" i="3"/>
  <c r="N63" i="3" s="1"/>
  <c r="G63" i="3"/>
  <c r="L63" i="3" s="1"/>
  <c r="O63" i="3" s="1"/>
  <c r="P63" i="3" s="1"/>
  <c r="L62" i="3"/>
  <c r="O62" i="3" s="1"/>
  <c r="P62" i="3" s="1"/>
  <c r="G40" i="4" l="1"/>
  <c r="J40" i="4"/>
  <c r="K40" i="4" s="1"/>
  <c r="C64" i="3"/>
  <c r="E64" i="3"/>
  <c r="J64" i="3" s="1"/>
  <c r="D64" i="3"/>
  <c r="N64" i="3" s="1"/>
  <c r="F64" i="3"/>
  <c r="N40" i="4" l="1"/>
  <c r="L40" i="4"/>
  <c r="B41" i="4"/>
  <c r="K64" i="3"/>
  <c r="B65" i="3" s="1"/>
  <c r="G64" i="3"/>
  <c r="L64" i="3" s="1"/>
  <c r="O64" i="3" s="1"/>
  <c r="P64" i="3" s="1"/>
  <c r="O40" i="4" l="1"/>
  <c r="P40" i="4" s="1"/>
  <c r="F41" i="4"/>
  <c r="C41" i="4"/>
  <c r="D41" i="4" s="1"/>
  <c r="E41" i="4" s="1"/>
  <c r="E65" i="3"/>
  <c r="J65" i="3" s="1"/>
  <c r="C65" i="3"/>
  <c r="F65" i="3"/>
  <c r="D65" i="3"/>
  <c r="N65" i="3" s="1"/>
  <c r="G41" i="4" l="1"/>
  <c r="J41" i="4"/>
  <c r="K41" i="4" s="1"/>
  <c r="B42" i="4" s="1"/>
  <c r="K65" i="3"/>
  <c r="B66" i="3" s="1"/>
  <c r="G65" i="3"/>
  <c r="L65" i="3" s="1"/>
  <c r="O65" i="3" s="1"/>
  <c r="P65" i="3" s="1"/>
  <c r="L41" i="4" l="1"/>
  <c r="N41" i="4"/>
  <c r="F42" i="4"/>
  <c r="C42" i="4"/>
  <c r="D42" i="4" s="1"/>
  <c r="E42" i="4" s="1"/>
  <c r="E66" i="3"/>
  <c r="J66" i="3" s="1"/>
  <c r="K66" i="3" s="1"/>
  <c r="B67" i="3" s="1"/>
  <c r="C66" i="3"/>
  <c r="G66" i="3"/>
  <c r="F66" i="3"/>
  <c r="D66" i="3"/>
  <c r="N66" i="3" s="1"/>
  <c r="O41" i="4" l="1"/>
  <c r="P41" i="4" s="1"/>
  <c r="G42" i="4"/>
  <c r="J42" i="4"/>
  <c r="K42" i="4" s="1"/>
  <c r="C67" i="3"/>
  <c r="E67" i="3"/>
  <c r="J67" i="3" s="1"/>
  <c r="K67" i="3" s="1"/>
  <c r="B68" i="3" s="1"/>
  <c r="F67" i="3"/>
  <c r="D67" i="3"/>
  <c r="N67" i="3" s="1"/>
  <c r="G67" i="3"/>
  <c r="L66" i="3"/>
  <c r="O66" i="3" s="1"/>
  <c r="P66" i="3" s="1"/>
  <c r="L42" i="4" l="1"/>
  <c r="N42" i="4"/>
  <c r="B43" i="4"/>
  <c r="C68" i="3"/>
  <c r="E68" i="3"/>
  <c r="J68" i="3" s="1"/>
  <c r="G68" i="3"/>
  <c r="D68" i="3"/>
  <c r="N68" i="3" s="1"/>
  <c r="F68" i="3"/>
  <c r="L67" i="3"/>
  <c r="O67" i="3" s="1"/>
  <c r="P67" i="3" s="1"/>
  <c r="O42" i="4" l="1"/>
  <c r="P42" i="4" s="1"/>
  <c r="C43" i="4"/>
  <c r="D43" i="4" s="1"/>
  <c r="E43" i="4" s="1"/>
  <c r="F43" i="4"/>
  <c r="K68" i="3"/>
  <c r="B69" i="3" s="1"/>
  <c r="L68" i="3"/>
  <c r="O68" i="3" s="1"/>
  <c r="P68" i="3" s="1"/>
  <c r="G43" i="4" l="1"/>
  <c r="J43" i="4"/>
  <c r="K43" i="4" s="1"/>
  <c r="C69" i="3"/>
  <c r="E69" i="3"/>
  <c r="J69" i="3" s="1"/>
  <c r="K69" i="3" s="1"/>
  <c r="B70" i="3" s="1"/>
  <c r="G69" i="3"/>
  <c r="F69" i="3"/>
  <c r="D69" i="3"/>
  <c r="N69" i="3" s="1"/>
  <c r="L43" i="4" l="1"/>
  <c r="N43" i="4"/>
  <c r="B44" i="4"/>
  <c r="C70" i="3"/>
  <c r="E70" i="3"/>
  <c r="J70" i="3" s="1"/>
  <c r="G70" i="3"/>
  <c r="F70" i="3"/>
  <c r="D70" i="3"/>
  <c r="N70" i="3" s="1"/>
  <c r="L69" i="3"/>
  <c r="O69" i="3" s="1"/>
  <c r="P69" i="3" s="1"/>
  <c r="O43" i="4" l="1"/>
  <c r="P43" i="4" s="1"/>
  <c r="C44" i="4"/>
  <c r="D44" i="4" s="1"/>
  <c r="E44" i="4" s="1"/>
  <c r="F44" i="4"/>
  <c r="K70" i="3"/>
  <c r="B71" i="3" s="1"/>
  <c r="L70" i="3"/>
  <c r="O70" i="3" s="1"/>
  <c r="P70" i="3" s="1"/>
  <c r="G44" i="4" l="1"/>
  <c r="J44" i="4"/>
  <c r="K44" i="4" s="1"/>
  <c r="B45" i="4" s="1"/>
  <c r="C71" i="3"/>
  <c r="E71" i="3"/>
  <c r="J71" i="3" s="1"/>
  <c r="K71" i="3" s="1"/>
  <c r="B72" i="3" s="1"/>
  <c r="F71" i="3"/>
  <c r="D71" i="3"/>
  <c r="N71" i="3" s="1"/>
  <c r="G71" i="3"/>
  <c r="L71" i="3" s="1"/>
  <c r="O71" i="3" s="1"/>
  <c r="P71" i="3" s="1"/>
  <c r="L44" i="4" l="1"/>
  <c r="N44" i="4"/>
  <c r="C45" i="4"/>
  <c r="D45" i="4" s="1"/>
  <c r="E45" i="4" s="1"/>
  <c r="F45" i="4"/>
  <c r="C72" i="3"/>
  <c r="E72" i="3"/>
  <c r="J72" i="3"/>
  <c r="K72" i="3" s="1"/>
  <c r="B73" i="3" s="1"/>
  <c r="F72" i="3"/>
  <c r="D72" i="3"/>
  <c r="N72" i="3" s="1"/>
  <c r="G72" i="3"/>
  <c r="O44" i="4" l="1"/>
  <c r="P44" i="4" s="1"/>
  <c r="G45" i="4"/>
  <c r="J45" i="4"/>
  <c r="K45" i="4" s="1"/>
  <c r="B46" i="4" s="1"/>
  <c r="E73" i="3"/>
  <c r="J73" i="3" s="1"/>
  <c r="C73" i="3"/>
  <c r="G73" i="3"/>
  <c r="L73" i="3" s="1"/>
  <c r="O73" i="3" s="1"/>
  <c r="P73" i="3" s="1"/>
  <c r="D73" i="3"/>
  <c r="N73" i="3" s="1"/>
  <c r="F73" i="3"/>
  <c r="L72" i="3"/>
  <c r="O72" i="3" s="1"/>
  <c r="P72" i="3" s="1"/>
  <c r="L45" i="4" l="1"/>
  <c r="N45" i="4"/>
  <c r="C46" i="4"/>
  <c r="D46" i="4" s="1"/>
  <c r="E46" i="4" s="1"/>
  <c r="F46" i="4"/>
  <c r="K73" i="3"/>
  <c r="B74" i="3" s="1"/>
  <c r="G46" i="4" l="1"/>
  <c r="J46" i="4"/>
  <c r="K46" i="4" s="1"/>
  <c r="B47" i="4" s="1"/>
  <c r="O45" i="4"/>
  <c r="P45" i="4" s="1"/>
  <c r="E74" i="3"/>
  <c r="J74" i="3"/>
  <c r="C74" i="3"/>
  <c r="K74" i="3"/>
  <c r="B75" i="3" s="1"/>
  <c r="G74" i="3"/>
  <c r="F74" i="3"/>
  <c r="D74" i="3"/>
  <c r="N74" i="3" s="1"/>
  <c r="L46" i="4" l="1"/>
  <c r="N46" i="4"/>
  <c r="C47" i="4"/>
  <c r="D47" i="4" s="1"/>
  <c r="E47" i="4" s="1"/>
  <c r="F47" i="4"/>
  <c r="L74" i="3"/>
  <c r="O74" i="3" s="1"/>
  <c r="P74" i="3" s="1"/>
  <c r="C75" i="3"/>
  <c r="E75" i="3"/>
  <c r="J75" i="3" s="1"/>
  <c r="K75" i="3" s="1"/>
  <c r="B76" i="3" s="1"/>
  <c r="G75" i="3"/>
  <c r="L75" i="3" s="1"/>
  <c r="F75" i="3"/>
  <c r="D75" i="3"/>
  <c r="J47" i="4" l="1"/>
  <c r="K47" i="4" s="1"/>
  <c r="B48" i="4" s="1"/>
  <c r="G47" i="4"/>
  <c r="O46" i="4"/>
  <c r="P46" i="4" s="1"/>
  <c r="C76" i="3"/>
  <c r="E76" i="3"/>
  <c r="J76" i="3" s="1"/>
  <c r="F76" i="3"/>
  <c r="D76" i="3"/>
  <c r="N76" i="3" s="1"/>
  <c r="G76" i="3"/>
  <c r="L76" i="3" s="1"/>
  <c r="O76" i="3" s="1"/>
  <c r="P76" i="3" s="1"/>
  <c r="O75" i="3"/>
  <c r="P75" i="3" s="1"/>
  <c r="N75" i="3"/>
  <c r="N47" i="4" l="1"/>
  <c r="L47" i="4"/>
  <c r="F48" i="4"/>
  <c r="C48" i="4"/>
  <c r="D48" i="4" s="1"/>
  <c r="E48" i="4" s="1"/>
  <c r="K76" i="3"/>
  <c r="B77" i="3" s="1"/>
  <c r="O47" i="4" l="1"/>
  <c r="P47" i="4" s="1"/>
  <c r="G48" i="4"/>
  <c r="J48" i="4"/>
  <c r="K48" i="4" s="1"/>
  <c r="B49" i="4" s="1"/>
  <c r="C77" i="3"/>
  <c r="K77" i="3" s="1"/>
  <c r="B78" i="3" s="1"/>
  <c r="J77" i="3"/>
  <c r="E77" i="3"/>
  <c r="D77" i="3"/>
  <c r="N77" i="3" s="1"/>
  <c r="F77" i="3"/>
  <c r="N48" i="4" l="1"/>
  <c r="L48" i="4"/>
  <c r="C49" i="4"/>
  <c r="D49" i="4" s="1"/>
  <c r="E49" i="4" s="1"/>
  <c r="F49" i="4"/>
  <c r="C78" i="3"/>
  <c r="E78" i="3"/>
  <c r="J78" i="3" s="1"/>
  <c r="K78" i="3" s="1"/>
  <c r="B79" i="3" s="1"/>
  <c r="G78" i="3"/>
  <c r="F78" i="3"/>
  <c r="D78" i="3"/>
  <c r="N78" i="3" s="1"/>
  <c r="G77" i="3"/>
  <c r="L77" i="3" s="1"/>
  <c r="O77" i="3" s="1"/>
  <c r="P77" i="3" s="1"/>
  <c r="O48" i="4" l="1"/>
  <c r="P48" i="4" s="1"/>
  <c r="G49" i="4"/>
  <c r="J49" i="4"/>
  <c r="K49" i="4" s="1"/>
  <c r="B50" i="4" s="1"/>
  <c r="C79" i="3"/>
  <c r="K79" i="3" s="1"/>
  <c r="B80" i="3" s="1"/>
  <c r="E79" i="3"/>
  <c r="J79" i="3"/>
  <c r="G79" i="3"/>
  <c r="F79" i="3"/>
  <c r="D79" i="3"/>
  <c r="N79" i="3" s="1"/>
  <c r="L78" i="3"/>
  <c r="O78" i="3" s="1"/>
  <c r="P78" i="3" s="1"/>
  <c r="L49" i="4" l="1"/>
  <c r="N49" i="4"/>
  <c r="C50" i="4"/>
  <c r="D50" i="4" s="1"/>
  <c r="E50" i="4" s="1"/>
  <c r="F50" i="4"/>
  <c r="C80" i="3"/>
  <c r="E80" i="3"/>
  <c r="J80" i="3" s="1"/>
  <c r="F80" i="3"/>
  <c r="D80" i="3"/>
  <c r="N80" i="3" s="1"/>
  <c r="L79" i="3"/>
  <c r="O79" i="3" s="1"/>
  <c r="P79" i="3" s="1"/>
  <c r="O49" i="4" l="1"/>
  <c r="P49" i="4" s="1"/>
  <c r="G50" i="4"/>
  <c r="J50" i="4"/>
  <c r="K50" i="4" s="1"/>
  <c r="K80" i="3"/>
  <c r="B81" i="3" s="1"/>
  <c r="G80" i="3"/>
  <c r="L80" i="3" s="1"/>
  <c r="O80" i="3" s="1"/>
  <c r="P80" i="3" s="1"/>
  <c r="L50" i="4" l="1"/>
  <c r="N50" i="4"/>
  <c r="B51" i="4"/>
  <c r="E81" i="3"/>
  <c r="J81" i="3" s="1"/>
  <c r="C81" i="3"/>
  <c r="K81" i="3" s="1"/>
  <c r="B82" i="3" s="1"/>
  <c r="G81" i="3"/>
  <c r="D81" i="3"/>
  <c r="F81" i="3"/>
  <c r="O50" i="4" l="1"/>
  <c r="P50" i="4" s="1"/>
  <c r="C51" i="4"/>
  <c r="D51" i="4" s="1"/>
  <c r="E51" i="4" s="1"/>
  <c r="F51" i="4"/>
  <c r="E82" i="3"/>
  <c r="J82" i="3" s="1"/>
  <c r="K82" i="3" s="1"/>
  <c r="B83" i="3" s="1"/>
  <c r="C82" i="3"/>
  <c r="G82" i="3"/>
  <c r="F82" i="3"/>
  <c r="D82" i="3"/>
  <c r="N82" i="3" s="1"/>
  <c r="L81" i="3"/>
  <c r="O81" i="3" s="1"/>
  <c r="P81" i="3" s="1"/>
  <c r="N81" i="3"/>
  <c r="G51" i="4" l="1"/>
  <c r="J51" i="4"/>
  <c r="K51" i="4" s="1"/>
  <c r="B52" i="4" s="1"/>
  <c r="C83" i="3"/>
  <c r="E83" i="3"/>
  <c r="J83" i="3" s="1"/>
  <c r="F83" i="3"/>
  <c r="D83" i="3"/>
  <c r="L82" i="3"/>
  <c r="O82" i="3" s="1"/>
  <c r="P82" i="3" s="1"/>
  <c r="L51" i="4" l="1"/>
  <c r="N51" i="4"/>
  <c r="F52" i="4"/>
  <c r="C52" i="4"/>
  <c r="D52" i="4" s="1"/>
  <c r="E52" i="4" s="1"/>
  <c r="K83" i="3"/>
  <c r="B84" i="3" s="1"/>
  <c r="N83" i="3"/>
  <c r="G83" i="3"/>
  <c r="L83" i="3" s="1"/>
  <c r="O83" i="3" s="1"/>
  <c r="P83" i="3" s="1"/>
  <c r="O51" i="4" l="1"/>
  <c r="P51" i="4" s="1"/>
  <c r="G52" i="4"/>
  <c r="J52" i="4"/>
  <c r="K52" i="4" s="1"/>
  <c r="C84" i="3"/>
  <c r="K84" i="3" s="1"/>
  <c r="B85" i="3" s="1"/>
  <c r="E84" i="3"/>
  <c r="J84" i="3" s="1"/>
  <c r="G84" i="3"/>
  <c r="L84" i="3" s="1"/>
  <c r="O84" i="3" s="1"/>
  <c r="P84" i="3" s="1"/>
  <c r="F84" i="3"/>
  <c r="D84" i="3"/>
  <c r="N84" i="3" s="1"/>
  <c r="L52" i="4" l="1"/>
  <c r="N52" i="4"/>
  <c r="B53" i="4"/>
  <c r="C85" i="3"/>
  <c r="K85" i="3" s="1"/>
  <c r="B86" i="3" s="1"/>
  <c r="E85" i="3"/>
  <c r="J85" i="3" s="1"/>
  <c r="F85" i="3"/>
  <c r="D85" i="3"/>
  <c r="N85" i="3" s="1"/>
  <c r="O52" i="4" l="1"/>
  <c r="P52" i="4" s="1"/>
  <c r="C53" i="4"/>
  <c r="D53" i="4" s="1"/>
  <c r="E53" i="4" s="1"/>
  <c r="F53" i="4"/>
  <c r="C86" i="3"/>
  <c r="E86" i="3"/>
  <c r="J86" i="3" s="1"/>
  <c r="K86" i="3" s="1"/>
  <c r="B87" i="3" s="1"/>
  <c r="G86" i="3"/>
  <c r="L86" i="3" s="1"/>
  <c r="O86" i="3" s="1"/>
  <c r="P86" i="3" s="1"/>
  <c r="D86" i="3"/>
  <c r="N86" i="3" s="1"/>
  <c r="F86" i="3"/>
  <c r="G85" i="3"/>
  <c r="L85" i="3" s="1"/>
  <c r="O85" i="3" s="1"/>
  <c r="P85" i="3" s="1"/>
  <c r="G53" i="4" l="1"/>
  <c r="J53" i="4"/>
  <c r="K53" i="4" s="1"/>
  <c r="B54" i="4" s="1"/>
  <c r="C87" i="3"/>
  <c r="E87" i="3"/>
  <c r="J87" i="3" s="1"/>
  <c r="K87" i="3" s="1"/>
  <c r="B88" i="3" s="1"/>
  <c r="G87" i="3"/>
  <c r="F87" i="3"/>
  <c r="D87" i="3"/>
  <c r="N87" i="3" s="1"/>
  <c r="L53" i="4" l="1"/>
  <c r="N53" i="4"/>
  <c r="F54" i="4"/>
  <c r="C54" i="4"/>
  <c r="D54" i="4" s="1"/>
  <c r="E54" i="4" s="1"/>
  <c r="C88" i="3"/>
  <c r="E88" i="3"/>
  <c r="J88" i="3"/>
  <c r="K88" i="3" s="1"/>
  <c r="B89" i="3" s="1"/>
  <c r="G88" i="3"/>
  <c r="F88" i="3"/>
  <c r="D88" i="3"/>
  <c r="N88" i="3" s="1"/>
  <c r="L87" i="3"/>
  <c r="O87" i="3" s="1"/>
  <c r="P87" i="3" s="1"/>
  <c r="O53" i="4" l="1"/>
  <c r="P53" i="4" s="1"/>
  <c r="G54" i="4"/>
  <c r="J54" i="4"/>
  <c r="K54" i="4" s="1"/>
  <c r="E89" i="3"/>
  <c r="J89" i="3" s="1"/>
  <c r="C89" i="3"/>
  <c r="K89" i="3" s="1"/>
  <c r="B90" i="3" s="1"/>
  <c r="F89" i="3"/>
  <c r="D89" i="3"/>
  <c r="N89" i="3" s="1"/>
  <c r="G89" i="3"/>
  <c r="L88" i="3"/>
  <c r="O88" i="3" s="1"/>
  <c r="P88" i="3" s="1"/>
  <c r="L54" i="4" l="1"/>
  <c r="N54" i="4"/>
  <c r="B55" i="4"/>
  <c r="E90" i="3"/>
  <c r="J90" i="3" s="1"/>
  <c r="K90" i="3" s="1"/>
  <c r="B91" i="3" s="1"/>
  <c r="C90" i="3"/>
  <c r="G90" i="3"/>
  <c r="L90" i="3" s="1"/>
  <c r="O90" i="3" s="1"/>
  <c r="P90" i="3" s="1"/>
  <c r="D90" i="3"/>
  <c r="N90" i="3" s="1"/>
  <c r="F90" i="3"/>
  <c r="L89" i="3"/>
  <c r="O89" i="3" s="1"/>
  <c r="P89" i="3" s="1"/>
  <c r="O54" i="4" l="1"/>
  <c r="P54" i="4" s="1"/>
  <c r="C55" i="4"/>
  <c r="D55" i="4" s="1"/>
  <c r="E55" i="4" s="1"/>
  <c r="F55" i="4"/>
  <c r="C91" i="3"/>
  <c r="E91" i="3"/>
  <c r="J91" i="3" s="1"/>
  <c r="K91" i="3" s="1"/>
  <c r="B92" i="3" s="1"/>
  <c r="G91" i="3"/>
  <c r="F91" i="3"/>
  <c r="D91" i="3"/>
  <c r="N91" i="3" s="1"/>
  <c r="G55" i="4" l="1"/>
  <c r="J55" i="4"/>
  <c r="K55" i="4" s="1"/>
  <c r="B56" i="4" s="1"/>
  <c r="J92" i="3"/>
  <c r="K92" i="3" s="1"/>
  <c r="B93" i="3" s="1"/>
  <c r="C92" i="3"/>
  <c r="E92" i="3"/>
  <c r="G92" i="3"/>
  <c r="F92" i="3"/>
  <c r="D92" i="3"/>
  <c r="N92" i="3" s="1"/>
  <c r="L91" i="3"/>
  <c r="O91" i="3" s="1"/>
  <c r="P91" i="3" s="1"/>
  <c r="N55" i="4" l="1"/>
  <c r="L55" i="4"/>
  <c r="F56" i="4"/>
  <c r="C56" i="4"/>
  <c r="D56" i="4" s="1"/>
  <c r="E56" i="4" s="1"/>
  <c r="C93" i="3"/>
  <c r="E93" i="3"/>
  <c r="J93" i="3" s="1"/>
  <c r="F93" i="3"/>
  <c r="D93" i="3"/>
  <c r="L92" i="3"/>
  <c r="O92" i="3" s="1"/>
  <c r="P92" i="3" s="1"/>
  <c r="O55" i="4" l="1"/>
  <c r="P55" i="4" s="1"/>
  <c r="G56" i="4"/>
  <c r="J56" i="4"/>
  <c r="K56" i="4" s="1"/>
  <c r="B57" i="4" s="1"/>
  <c r="K93" i="3"/>
  <c r="B94" i="3" s="1"/>
  <c r="G93" i="3"/>
  <c r="L93" i="3" s="1"/>
  <c r="O93" i="3" s="1"/>
  <c r="P93" i="3" s="1"/>
  <c r="N93" i="3"/>
  <c r="N56" i="4" l="1"/>
  <c r="L56" i="4"/>
  <c r="C57" i="4"/>
  <c r="D57" i="4" s="1"/>
  <c r="E57" i="4" s="1"/>
  <c r="F57" i="4"/>
  <c r="C94" i="3"/>
  <c r="E94" i="3"/>
  <c r="J94" i="3"/>
  <c r="K94" i="3"/>
  <c r="B95" i="3" s="1"/>
  <c r="G94" i="3"/>
  <c r="D94" i="3"/>
  <c r="N94" i="3" s="1"/>
  <c r="F94" i="3"/>
  <c r="J57" i="4" l="1"/>
  <c r="K57" i="4" s="1"/>
  <c r="O56" i="4"/>
  <c r="P56" i="4" s="1"/>
  <c r="G57" i="4"/>
  <c r="L94" i="3"/>
  <c r="O94" i="3" s="1"/>
  <c r="P94" i="3" s="1"/>
  <c r="C95" i="3"/>
  <c r="G95" i="3" s="1"/>
  <c r="L95" i="3" s="1"/>
  <c r="O95" i="3" s="1"/>
  <c r="P95" i="3" s="1"/>
  <c r="E95" i="3"/>
  <c r="J95" i="3" s="1"/>
  <c r="F95" i="3"/>
  <c r="D95" i="3"/>
  <c r="N95" i="3" s="1"/>
  <c r="L57" i="4" l="1"/>
  <c r="N57" i="4"/>
  <c r="B58" i="4"/>
  <c r="K95" i="3"/>
  <c r="B96" i="3" s="1"/>
  <c r="O57" i="4" l="1"/>
  <c r="P57" i="4" s="1"/>
  <c r="F58" i="4"/>
  <c r="C58" i="4"/>
  <c r="D58" i="4" s="1"/>
  <c r="E58" i="4" s="1"/>
  <c r="C96" i="3"/>
  <c r="K96" i="3" s="1"/>
  <c r="B97" i="3" s="1"/>
  <c r="E96" i="3"/>
  <c r="J96" i="3" s="1"/>
  <c r="G96" i="3"/>
  <c r="L96" i="3" s="1"/>
  <c r="O96" i="3" s="1"/>
  <c r="P96" i="3" s="1"/>
  <c r="F96" i="3"/>
  <c r="D96" i="3"/>
  <c r="N96" i="3" s="1"/>
  <c r="G58" i="4" l="1"/>
  <c r="J58" i="4"/>
  <c r="K58" i="4" s="1"/>
  <c r="B59" i="4" s="1"/>
  <c r="E97" i="3"/>
  <c r="J97" i="3" s="1"/>
  <c r="C97" i="3"/>
  <c r="G97" i="3"/>
  <c r="F97" i="3"/>
  <c r="D97" i="3"/>
  <c r="N97" i="3" s="1"/>
  <c r="N58" i="4" l="1"/>
  <c r="L58" i="4"/>
  <c r="F59" i="4"/>
  <c r="C59" i="4"/>
  <c r="D59" i="4" s="1"/>
  <c r="E59" i="4" s="1"/>
  <c r="K97" i="3"/>
  <c r="B98" i="3" s="1"/>
  <c r="L97" i="3"/>
  <c r="O97" i="3" s="1"/>
  <c r="P97" i="3" s="1"/>
  <c r="O58" i="4" l="1"/>
  <c r="P58" i="4" s="1"/>
  <c r="G59" i="4"/>
  <c r="J59" i="4"/>
  <c r="K59" i="4" s="1"/>
  <c r="E98" i="3"/>
  <c r="J98" i="3" s="1"/>
  <c r="K98" i="3" s="1"/>
  <c r="B99" i="3" s="1"/>
  <c r="C98" i="3"/>
  <c r="F98" i="3"/>
  <c r="D98" i="3"/>
  <c r="N98" i="3" s="1"/>
  <c r="G98" i="3"/>
  <c r="N59" i="4" l="1"/>
  <c r="L59" i="4"/>
  <c r="B60" i="4"/>
  <c r="C99" i="3"/>
  <c r="K99" i="3" s="1"/>
  <c r="B100" i="3" s="1"/>
  <c r="E99" i="3"/>
  <c r="J99" i="3"/>
  <c r="D99" i="3"/>
  <c r="F99" i="3"/>
  <c r="L98" i="3"/>
  <c r="O98" i="3" s="1"/>
  <c r="P98" i="3" s="1"/>
  <c r="O59" i="4" l="1"/>
  <c r="P59" i="4" s="1"/>
  <c r="F60" i="4"/>
  <c r="C60" i="4"/>
  <c r="D60" i="4" s="1"/>
  <c r="E60" i="4" s="1"/>
  <c r="J100" i="3"/>
  <c r="C100" i="3"/>
  <c r="K100" i="3" s="1"/>
  <c r="B101" i="3" s="1"/>
  <c r="E100" i="3"/>
  <c r="G100" i="3"/>
  <c r="F100" i="3"/>
  <c r="D100" i="3"/>
  <c r="N100" i="3" s="1"/>
  <c r="N99" i="3"/>
  <c r="G99" i="3"/>
  <c r="L99" i="3" s="1"/>
  <c r="O99" i="3" s="1"/>
  <c r="P99" i="3" s="1"/>
  <c r="G60" i="4" l="1"/>
  <c r="J60" i="4"/>
  <c r="K60" i="4" s="1"/>
  <c r="C101" i="3"/>
  <c r="E101" i="3"/>
  <c r="J101" i="3" s="1"/>
  <c r="K101" i="3" s="1"/>
  <c r="B102" i="3" s="1"/>
  <c r="G101" i="3"/>
  <c r="F101" i="3"/>
  <c r="D101" i="3"/>
  <c r="N101" i="3" s="1"/>
  <c r="L100" i="3"/>
  <c r="O100" i="3" s="1"/>
  <c r="P100" i="3" s="1"/>
  <c r="N60" i="4" l="1"/>
  <c r="L60" i="4"/>
  <c r="B61" i="4"/>
  <c r="C102" i="3"/>
  <c r="E102" i="3"/>
  <c r="J102" i="3"/>
  <c r="K102" i="3" s="1"/>
  <c r="B103" i="3" s="1"/>
  <c r="F102" i="3"/>
  <c r="D102" i="3"/>
  <c r="N102" i="3" s="1"/>
  <c r="G102" i="3"/>
  <c r="L101" i="3"/>
  <c r="O101" i="3" s="1"/>
  <c r="P101" i="3" s="1"/>
  <c r="O60" i="4" l="1"/>
  <c r="P60" i="4" s="1"/>
  <c r="F61" i="4"/>
  <c r="C61" i="4"/>
  <c r="D61" i="4" s="1"/>
  <c r="E61" i="4" s="1"/>
  <c r="C103" i="3"/>
  <c r="K103" i="3" s="1"/>
  <c r="B104" i="3" s="1"/>
  <c r="E103" i="3"/>
  <c r="J103" i="3"/>
  <c r="G103" i="3"/>
  <c r="D103" i="3"/>
  <c r="N103" i="3" s="1"/>
  <c r="F103" i="3"/>
  <c r="L102" i="3"/>
  <c r="O102" i="3" s="1"/>
  <c r="P102" i="3" s="1"/>
  <c r="G61" i="4" l="1"/>
  <c r="C104" i="3"/>
  <c r="K104" i="3" s="1"/>
  <c r="B105" i="3" s="1"/>
  <c r="E104" i="3"/>
  <c r="J104" i="3" s="1"/>
  <c r="G104" i="3"/>
  <c r="F104" i="3"/>
  <c r="D104" i="3"/>
  <c r="N104" i="3" s="1"/>
  <c r="L103" i="3"/>
  <c r="O103" i="3" s="1"/>
  <c r="P103" i="3" s="1"/>
  <c r="N61" i="4" l="1"/>
  <c r="E105" i="3"/>
  <c r="J105" i="3" s="1"/>
  <c r="K105" i="3" s="1"/>
  <c r="B106" i="3" s="1"/>
  <c r="C105" i="3"/>
  <c r="G105" i="3"/>
  <c r="F105" i="3"/>
  <c r="D105" i="3"/>
  <c r="N105" i="3" s="1"/>
  <c r="L104" i="3"/>
  <c r="O104" i="3" s="1"/>
  <c r="P104" i="3" s="1"/>
  <c r="J61" i="4" l="1"/>
  <c r="K61" i="4" s="1"/>
  <c r="B62" i="4" s="1"/>
  <c r="L61" i="4"/>
  <c r="O61" i="4" s="1"/>
  <c r="P61" i="4" s="1"/>
  <c r="E106" i="3"/>
  <c r="J106" i="3"/>
  <c r="C106" i="3"/>
  <c r="K106" i="3"/>
  <c r="B107" i="3" s="1"/>
  <c r="F106" i="3"/>
  <c r="D106" i="3"/>
  <c r="N106" i="3" s="1"/>
  <c r="G106" i="3"/>
  <c r="L106" i="3" s="1"/>
  <c r="O106" i="3" s="1"/>
  <c r="P106" i="3" s="1"/>
  <c r="L105" i="3"/>
  <c r="O105" i="3" s="1"/>
  <c r="P105" i="3" s="1"/>
  <c r="C62" i="4" l="1"/>
  <c r="D62" i="4" s="1"/>
  <c r="E62" i="4" s="1"/>
  <c r="F62" i="4"/>
  <c r="C107" i="3"/>
  <c r="K107" i="3" s="1"/>
  <c r="B108" i="3" s="1"/>
  <c r="E107" i="3"/>
  <c r="J107" i="3"/>
  <c r="D107" i="3"/>
  <c r="N107" i="3" s="1"/>
  <c r="F107" i="3"/>
  <c r="G62" i="4" l="1"/>
  <c r="J62" i="4"/>
  <c r="K62" i="4" s="1"/>
  <c r="B63" i="4" s="1"/>
  <c r="C108" i="3"/>
  <c r="E108" i="3"/>
  <c r="J108" i="3" s="1"/>
  <c r="K108" i="3" s="1"/>
  <c r="B109" i="3" s="1"/>
  <c r="G108" i="3"/>
  <c r="D108" i="3"/>
  <c r="F108" i="3"/>
  <c r="G107" i="3"/>
  <c r="L107" i="3" s="1"/>
  <c r="O107" i="3" s="1"/>
  <c r="P107" i="3" s="1"/>
  <c r="C63" i="4" l="1"/>
  <c r="D63" i="4" s="1"/>
  <c r="E63" i="4" s="1"/>
  <c r="F63" i="4"/>
  <c r="L62" i="4"/>
  <c r="N62" i="4"/>
  <c r="C109" i="3"/>
  <c r="E109" i="3"/>
  <c r="J109" i="3" s="1"/>
  <c r="K109" i="3" s="1"/>
  <c r="B110" i="3" s="1"/>
  <c r="G109" i="3"/>
  <c r="F109" i="3"/>
  <c r="D109" i="3"/>
  <c r="N108" i="3"/>
  <c r="L108" i="3"/>
  <c r="O62" i="4" l="1"/>
  <c r="P62" i="4" s="1"/>
  <c r="G63" i="4"/>
  <c r="J63" i="4"/>
  <c r="K63" i="4" s="1"/>
  <c r="B64" i="4" s="1"/>
  <c r="C110" i="3"/>
  <c r="E110" i="3"/>
  <c r="J110" i="3"/>
  <c r="K110" i="3"/>
  <c r="B111" i="3" s="1"/>
  <c r="G110" i="3"/>
  <c r="L110" i="3" s="1"/>
  <c r="O110" i="3" s="1"/>
  <c r="P110" i="3" s="1"/>
  <c r="F110" i="3"/>
  <c r="D110" i="3"/>
  <c r="N110" i="3" s="1"/>
  <c r="L109" i="3"/>
  <c r="O109" i="3" s="1"/>
  <c r="P109" i="3" s="1"/>
  <c r="N109" i="3"/>
  <c r="O108" i="3"/>
  <c r="P108" i="3" s="1"/>
  <c r="L63" i="4" l="1"/>
  <c r="F64" i="4"/>
  <c r="C64" i="4"/>
  <c r="D64" i="4" s="1"/>
  <c r="E64" i="4" s="1"/>
  <c r="N63" i="4"/>
  <c r="C111" i="3"/>
  <c r="E111" i="3"/>
  <c r="J111" i="3" s="1"/>
  <c r="K111" i="3" s="1"/>
  <c r="B112" i="3" s="1"/>
  <c r="F111" i="3"/>
  <c r="D111" i="3"/>
  <c r="N111" i="3" s="1"/>
  <c r="G111" i="3"/>
  <c r="O63" i="4" l="1"/>
  <c r="P63" i="4" s="1"/>
  <c r="G64" i="4"/>
  <c r="J64" i="4"/>
  <c r="K64" i="4" s="1"/>
  <c r="B65" i="4" s="1"/>
  <c r="C112" i="3"/>
  <c r="E112" i="3"/>
  <c r="J112" i="3" s="1"/>
  <c r="K112" i="3" s="1"/>
  <c r="B113" i="3" s="1"/>
  <c r="G112" i="3"/>
  <c r="D112" i="3"/>
  <c r="N112" i="3" s="1"/>
  <c r="F112" i="3"/>
  <c r="L111" i="3"/>
  <c r="O111" i="3" s="1"/>
  <c r="P111" i="3" s="1"/>
  <c r="N64" i="4" l="1"/>
  <c r="C65" i="4"/>
  <c r="D65" i="4" s="1"/>
  <c r="E65" i="4" s="1"/>
  <c r="F65" i="4"/>
  <c r="L64" i="4"/>
  <c r="E113" i="3"/>
  <c r="J113" i="3" s="1"/>
  <c r="K113" i="3" s="1"/>
  <c r="B114" i="3" s="1"/>
  <c r="C113" i="3"/>
  <c r="G113" i="3"/>
  <c r="F113" i="3"/>
  <c r="D113" i="3"/>
  <c r="N113" i="3" s="1"/>
  <c r="L112" i="3"/>
  <c r="O112" i="3" s="1"/>
  <c r="P112" i="3" s="1"/>
  <c r="O64" i="4" l="1"/>
  <c r="P64" i="4" s="1"/>
  <c r="G65" i="4"/>
  <c r="J65" i="4"/>
  <c r="K65" i="4" s="1"/>
  <c r="B66" i="4" s="1"/>
  <c r="E114" i="3"/>
  <c r="J114" i="3" s="1"/>
  <c r="K114" i="3" s="1"/>
  <c r="B115" i="3" s="1"/>
  <c r="C114" i="3"/>
  <c r="G114" i="3"/>
  <c r="L114" i="3" s="1"/>
  <c r="O114" i="3" s="1"/>
  <c r="P114" i="3" s="1"/>
  <c r="F114" i="3"/>
  <c r="D114" i="3"/>
  <c r="N114" i="3" s="1"/>
  <c r="L113" i="3"/>
  <c r="O113" i="3" s="1"/>
  <c r="P113" i="3" s="1"/>
  <c r="C66" i="4" l="1"/>
  <c r="D66" i="4" s="1"/>
  <c r="E66" i="4" s="1"/>
  <c r="F66" i="4"/>
  <c r="L65" i="4"/>
  <c r="N65" i="4"/>
  <c r="C115" i="3"/>
  <c r="E115" i="3"/>
  <c r="J115" i="3" s="1"/>
  <c r="K115" i="3" s="1"/>
  <c r="B116" i="3" s="1"/>
  <c r="F115" i="3"/>
  <c r="D115" i="3"/>
  <c r="N115" i="3" s="1"/>
  <c r="G115" i="3"/>
  <c r="O65" i="4" l="1"/>
  <c r="P65" i="4" s="1"/>
  <c r="G66" i="4"/>
  <c r="J66" i="4"/>
  <c r="K66" i="4" s="1"/>
  <c r="B67" i="4" s="1"/>
  <c r="C116" i="3"/>
  <c r="K116" i="3" s="1"/>
  <c r="B117" i="3" s="1"/>
  <c r="E116" i="3"/>
  <c r="J116" i="3" s="1"/>
  <c r="G116" i="3"/>
  <c r="L116" i="3" s="1"/>
  <c r="O116" i="3" s="1"/>
  <c r="P116" i="3" s="1"/>
  <c r="D116" i="3"/>
  <c r="N116" i="3" s="1"/>
  <c r="F116" i="3"/>
  <c r="L115" i="3"/>
  <c r="O115" i="3" s="1"/>
  <c r="P115" i="3" s="1"/>
  <c r="C67" i="4" l="1"/>
  <c r="D67" i="4" s="1"/>
  <c r="F67" i="4"/>
  <c r="L66" i="4"/>
  <c r="N66" i="4"/>
  <c r="C117" i="3"/>
  <c r="K117" i="3" s="1"/>
  <c r="B118" i="3" s="1"/>
  <c r="J117" i="3"/>
  <c r="E117" i="3"/>
  <c r="F117" i="3"/>
  <c r="D117" i="3"/>
  <c r="N117" i="3" s="1"/>
  <c r="G67" i="4" l="1"/>
  <c r="E67" i="4"/>
  <c r="J67" i="4" s="1"/>
  <c r="K67" i="4" s="1"/>
  <c r="B68" i="4" s="1"/>
  <c r="N67" i="4"/>
  <c r="O66" i="4"/>
  <c r="P66" i="4" s="1"/>
  <c r="C118" i="3"/>
  <c r="E118" i="3"/>
  <c r="J118" i="3" s="1"/>
  <c r="K118" i="3" s="1"/>
  <c r="B119" i="3" s="1"/>
  <c r="G118" i="3"/>
  <c r="F118" i="3"/>
  <c r="D118" i="3"/>
  <c r="N118" i="3" s="1"/>
  <c r="G117" i="3"/>
  <c r="L117" i="3" s="1"/>
  <c r="O117" i="3" s="1"/>
  <c r="P117" i="3" s="1"/>
  <c r="L67" i="4" l="1"/>
  <c r="O67" i="4" s="1"/>
  <c r="P67" i="4" s="1"/>
  <c r="C68" i="4"/>
  <c r="D68" i="4" s="1"/>
  <c r="E68" i="4" s="1"/>
  <c r="J68" i="4" s="1"/>
  <c r="K68" i="4" s="1"/>
  <c r="F68" i="4"/>
  <c r="K119" i="3"/>
  <c r="B120" i="3" s="1"/>
  <c r="C119" i="3"/>
  <c r="E119" i="3"/>
  <c r="J119" i="3"/>
  <c r="F119" i="3"/>
  <c r="D119" i="3"/>
  <c r="G119" i="3"/>
  <c r="L118" i="3"/>
  <c r="O118" i="3" s="1"/>
  <c r="P118" i="3" s="1"/>
  <c r="G68" i="4" l="1"/>
  <c r="L68" i="4" s="1"/>
  <c r="N68" i="4"/>
  <c r="B69" i="4"/>
  <c r="L119" i="3"/>
  <c r="C120" i="3"/>
  <c r="E120" i="3"/>
  <c r="J120" i="3"/>
  <c r="K120" i="3" s="1"/>
  <c r="B121" i="3" s="1"/>
  <c r="F120" i="3"/>
  <c r="D120" i="3"/>
  <c r="N120" i="3" s="1"/>
  <c r="G120" i="3"/>
  <c r="L120" i="3" s="1"/>
  <c r="O120" i="3" s="1"/>
  <c r="P120" i="3" s="1"/>
  <c r="N119" i="3"/>
  <c r="O68" i="4" l="1"/>
  <c r="P68" i="4" s="1"/>
  <c r="F69" i="4"/>
  <c r="C69" i="4"/>
  <c r="D69" i="4" s="1"/>
  <c r="E69" i="4" s="1"/>
  <c r="E121" i="3"/>
  <c r="J121" i="3" s="1"/>
  <c r="C121" i="3"/>
  <c r="G121" i="3"/>
  <c r="L121" i="3" s="1"/>
  <c r="O121" i="3" s="1"/>
  <c r="P121" i="3" s="1"/>
  <c r="D121" i="3"/>
  <c r="N121" i="3" s="1"/>
  <c r="F121" i="3"/>
  <c r="O119" i="3"/>
  <c r="P119" i="3" s="1"/>
  <c r="G69" i="4" l="1"/>
  <c r="J69" i="4"/>
  <c r="K69" i="4" s="1"/>
  <c r="B70" i="4" s="1"/>
  <c r="K121" i="3"/>
  <c r="B122" i="3" s="1"/>
  <c r="N69" i="4" l="1"/>
  <c r="L69" i="4"/>
  <c r="C70" i="4"/>
  <c r="D70" i="4" s="1"/>
  <c r="E70" i="4" s="1"/>
  <c r="F70" i="4"/>
  <c r="E122" i="3"/>
  <c r="J122" i="3"/>
  <c r="K122" i="3"/>
  <c r="B123" i="3" s="1"/>
  <c r="C122" i="3"/>
  <c r="G122" i="3"/>
  <c r="F122" i="3"/>
  <c r="D122" i="3"/>
  <c r="N122" i="3" s="1"/>
  <c r="O69" i="4" l="1"/>
  <c r="P69" i="4" s="1"/>
  <c r="G70" i="4"/>
  <c r="J70" i="4"/>
  <c r="K70" i="4" s="1"/>
  <c r="B71" i="4" s="1"/>
  <c r="L122" i="3"/>
  <c r="O122" i="3" s="1"/>
  <c r="P122" i="3" s="1"/>
  <c r="C123" i="3"/>
  <c r="E123" i="3"/>
  <c r="J123" i="3" s="1"/>
  <c r="K123" i="3" s="1"/>
  <c r="B124" i="3" s="1"/>
  <c r="G123" i="3"/>
  <c r="F123" i="3"/>
  <c r="D123" i="3"/>
  <c r="N123" i="3" s="1"/>
  <c r="L70" i="4" l="1"/>
  <c r="N70" i="4"/>
  <c r="C71" i="4"/>
  <c r="D71" i="4" s="1"/>
  <c r="E71" i="4" s="1"/>
  <c r="F71" i="4"/>
  <c r="J124" i="3"/>
  <c r="C124" i="3"/>
  <c r="K124" i="3" s="1"/>
  <c r="B125" i="3" s="1"/>
  <c r="E124" i="3"/>
  <c r="F124" i="3"/>
  <c r="D124" i="3"/>
  <c r="G124" i="3"/>
  <c r="L124" i="3" s="1"/>
  <c r="L123" i="3"/>
  <c r="O123" i="3" s="1"/>
  <c r="P123" i="3" s="1"/>
  <c r="O70" i="4" l="1"/>
  <c r="P70" i="4" s="1"/>
  <c r="G71" i="4"/>
  <c r="J71" i="4"/>
  <c r="K71" i="4" s="1"/>
  <c r="B72" i="4" s="1"/>
  <c r="C125" i="3"/>
  <c r="E125" i="3"/>
  <c r="J125" i="3" s="1"/>
  <c r="D125" i="3"/>
  <c r="N125" i="3" s="1"/>
  <c r="F125" i="3"/>
  <c r="N124" i="3"/>
  <c r="O124" i="3" s="1"/>
  <c r="P124" i="3" s="1"/>
  <c r="L71" i="4" l="1"/>
  <c r="N71" i="4"/>
  <c r="F72" i="4"/>
  <c r="C72" i="4"/>
  <c r="D72" i="4" s="1"/>
  <c r="E72" i="4" s="1"/>
  <c r="K125" i="3"/>
  <c r="B126" i="3" s="1"/>
  <c r="G125" i="3"/>
  <c r="L125" i="3" s="1"/>
  <c r="O125" i="3" s="1"/>
  <c r="P125" i="3" s="1"/>
  <c r="O71" i="4" l="1"/>
  <c r="P71" i="4" s="1"/>
  <c r="G72" i="4"/>
  <c r="J72" i="4"/>
  <c r="K72" i="4" s="1"/>
  <c r="B73" i="4" s="1"/>
  <c r="C126" i="3"/>
  <c r="K126" i="3" s="1"/>
  <c r="B127" i="3" s="1"/>
  <c r="E126" i="3"/>
  <c r="J126" i="3" s="1"/>
  <c r="G126" i="3"/>
  <c r="F126" i="3"/>
  <c r="D126" i="3"/>
  <c r="N126" i="3" s="1"/>
  <c r="L72" i="4" l="1"/>
  <c r="N72" i="4"/>
  <c r="F73" i="4"/>
  <c r="C73" i="4"/>
  <c r="D73" i="4" s="1"/>
  <c r="E73" i="4" s="1"/>
  <c r="C127" i="3"/>
  <c r="K127" i="3" s="1"/>
  <c r="B128" i="3" s="1"/>
  <c r="E127" i="3"/>
  <c r="J127" i="3" s="1"/>
  <c r="G127" i="3"/>
  <c r="F127" i="3"/>
  <c r="D127" i="3"/>
  <c r="N127" i="3" s="1"/>
  <c r="L126" i="3"/>
  <c r="O126" i="3" s="1"/>
  <c r="P126" i="3" s="1"/>
  <c r="O72" i="4" l="1"/>
  <c r="P72" i="4" s="1"/>
  <c r="G73" i="4"/>
  <c r="J73" i="4"/>
  <c r="K73" i="4" s="1"/>
  <c r="C128" i="3"/>
  <c r="E128" i="3"/>
  <c r="J128" i="3" s="1"/>
  <c r="F128" i="3"/>
  <c r="D128" i="3"/>
  <c r="N128" i="3" s="1"/>
  <c r="L127" i="3"/>
  <c r="O127" i="3" s="1"/>
  <c r="P127" i="3" s="1"/>
  <c r="L73" i="4" l="1"/>
  <c r="N73" i="4"/>
  <c r="B74" i="4"/>
  <c r="K128" i="3"/>
  <c r="B129" i="3" s="1"/>
  <c r="G128" i="3"/>
  <c r="L128" i="3" s="1"/>
  <c r="O128" i="3" s="1"/>
  <c r="P128" i="3" s="1"/>
  <c r="O73" i="4" l="1"/>
  <c r="P73" i="4" s="1"/>
  <c r="F74" i="4"/>
  <c r="C74" i="4"/>
  <c r="D74" i="4" s="1"/>
  <c r="E74" i="4" s="1"/>
  <c r="E129" i="3"/>
  <c r="J129" i="3"/>
  <c r="C129" i="3"/>
  <c r="K129" i="3" s="1"/>
  <c r="B130" i="3" s="1"/>
  <c r="G129" i="3"/>
  <c r="D129" i="3"/>
  <c r="N129" i="3" s="1"/>
  <c r="F129" i="3"/>
  <c r="G74" i="4" l="1"/>
  <c r="J74" i="4"/>
  <c r="K74" i="4" s="1"/>
  <c r="E130" i="3"/>
  <c r="J130" i="3" s="1"/>
  <c r="C130" i="3"/>
  <c r="F130" i="3"/>
  <c r="D130" i="3"/>
  <c r="N130" i="3" s="1"/>
  <c r="L129" i="3"/>
  <c r="O129" i="3" s="1"/>
  <c r="P129" i="3" s="1"/>
  <c r="N74" i="4" l="1"/>
  <c r="L74" i="4"/>
  <c r="B75" i="4"/>
  <c r="K130" i="3"/>
  <c r="B131" i="3" s="1"/>
  <c r="G130" i="3"/>
  <c r="L130" i="3" s="1"/>
  <c r="O130" i="3" s="1"/>
  <c r="P130" i="3" s="1"/>
  <c r="O74" i="4" l="1"/>
  <c r="P74" i="4" s="1"/>
  <c r="F75" i="4"/>
  <c r="C75" i="4"/>
  <c r="D75" i="4" s="1"/>
  <c r="E75" i="4" s="1"/>
  <c r="C131" i="3"/>
  <c r="K131" i="3" s="1"/>
  <c r="B132" i="3" s="1"/>
  <c r="E131" i="3"/>
  <c r="J131" i="3"/>
  <c r="F131" i="3"/>
  <c r="D131" i="3"/>
  <c r="N131" i="3" s="1"/>
  <c r="G75" i="4" l="1"/>
  <c r="J75" i="4"/>
  <c r="K75" i="4" s="1"/>
  <c r="C132" i="3"/>
  <c r="E132" i="3"/>
  <c r="J132" i="3" s="1"/>
  <c r="F132" i="3"/>
  <c r="D132" i="3"/>
  <c r="N132" i="3" s="1"/>
  <c r="G131" i="3"/>
  <c r="L131" i="3" s="1"/>
  <c r="O131" i="3" s="1"/>
  <c r="P131" i="3" s="1"/>
  <c r="N75" i="4" l="1"/>
  <c r="L75" i="4"/>
  <c r="B76" i="4"/>
  <c r="K132" i="3"/>
  <c r="B133" i="3" s="1"/>
  <c r="G132" i="3"/>
  <c r="L132" i="3" s="1"/>
  <c r="O132" i="3" s="1"/>
  <c r="P132" i="3" s="1"/>
  <c r="O75" i="4" l="1"/>
  <c r="P75" i="4" s="1"/>
  <c r="C76" i="4"/>
  <c r="D76" i="4" s="1"/>
  <c r="E76" i="4" s="1"/>
  <c r="F76" i="4"/>
  <c r="C133" i="3"/>
  <c r="E133" i="3"/>
  <c r="J133" i="3" s="1"/>
  <c r="K133" i="3" s="1"/>
  <c r="B134" i="3" s="1"/>
  <c r="F133" i="3"/>
  <c r="D133" i="3"/>
  <c r="N133" i="3" s="1"/>
  <c r="G133" i="3"/>
  <c r="G76" i="4" l="1"/>
  <c r="J76" i="4"/>
  <c r="K76" i="4" s="1"/>
  <c r="B77" i="4" s="1"/>
  <c r="C134" i="3"/>
  <c r="E134" i="3"/>
  <c r="J134" i="3" s="1"/>
  <c r="K134" i="3" s="1"/>
  <c r="B135" i="3" s="1"/>
  <c r="G134" i="3"/>
  <c r="D134" i="3"/>
  <c r="N134" i="3" s="1"/>
  <c r="F134" i="3"/>
  <c r="L133" i="3"/>
  <c r="O133" i="3" s="1"/>
  <c r="P133" i="3" s="1"/>
  <c r="L76" i="4" l="1"/>
  <c r="N76" i="4"/>
  <c r="C77" i="4"/>
  <c r="D77" i="4" s="1"/>
  <c r="E77" i="4" s="1"/>
  <c r="F77" i="4"/>
  <c r="K135" i="3"/>
  <c r="B136" i="3" s="1"/>
  <c r="C135" i="3"/>
  <c r="G135" i="3" s="1"/>
  <c r="L135" i="3" s="1"/>
  <c r="O135" i="3" s="1"/>
  <c r="P135" i="3" s="1"/>
  <c r="E135" i="3"/>
  <c r="J135" i="3"/>
  <c r="F135" i="3"/>
  <c r="D135" i="3"/>
  <c r="N135" i="3" s="1"/>
  <c r="L134" i="3"/>
  <c r="O134" i="3" s="1"/>
  <c r="P134" i="3" s="1"/>
  <c r="G77" i="4" l="1"/>
  <c r="J77" i="4"/>
  <c r="K77" i="4" s="1"/>
  <c r="B78" i="4" s="1"/>
  <c r="O76" i="4"/>
  <c r="P76" i="4" s="1"/>
  <c r="C136" i="3"/>
  <c r="E136" i="3"/>
  <c r="J136" i="3" s="1"/>
  <c r="G136" i="3"/>
  <c r="F136" i="3"/>
  <c r="D136" i="3"/>
  <c r="N136" i="3" s="1"/>
  <c r="L77" i="4" l="1"/>
  <c r="N77" i="4"/>
  <c r="C78" i="4"/>
  <c r="D78" i="4" s="1"/>
  <c r="E78" i="4" s="1"/>
  <c r="F78" i="4"/>
  <c r="K136" i="3"/>
  <c r="B137" i="3" s="1"/>
  <c r="L136" i="3"/>
  <c r="O136" i="3" s="1"/>
  <c r="P136" i="3" s="1"/>
  <c r="O77" i="4" l="1"/>
  <c r="P77" i="4" s="1"/>
  <c r="G78" i="4"/>
  <c r="J78" i="4"/>
  <c r="K78" i="4" s="1"/>
  <c r="B79" i="4" s="1"/>
  <c r="E137" i="3"/>
  <c r="J137" i="3" s="1"/>
  <c r="C137" i="3"/>
  <c r="K137" i="3" s="1"/>
  <c r="B138" i="3" s="1"/>
  <c r="F137" i="3"/>
  <c r="D137" i="3"/>
  <c r="N137" i="3" s="1"/>
  <c r="G137" i="3"/>
  <c r="L78" i="4" l="1"/>
  <c r="N78" i="4"/>
  <c r="F79" i="4"/>
  <c r="C79" i="4"/>
  <c r="D79" i="4" s="1"/>
  <c r="E79" i="4" s="1"/>
  <c r="E138" i="3"/>
  <c r="J138" i="3"/>
  <c r="C138" i="3"/>
  <c r="G138" i="3" s="1"/>
  <c r="L138" i="3" s="1"/>
  <c r="D138" i="3"/>
  <c r="F138" i="3"/>
  <c r="L137" i="3"/>
  <c r="O137" i="3" s="1"/>
  <c r="P137" i="3" s="1"/>
  <c r="O78" i="4" l="1"/>
  <c r="P78" i="4" s="1"/>
  <c r="G79" i="4"/>
  <c r="J79" i="4"/>
  <c r="K79" i="4" s="1"/>
  <c r="K138" i="3"/>
  <c r="B139" i="3" s="1"/>
  <c r="N138" i="3"/>
  <c r="O138" i="3" s="1"/>
  <c r="P138" i="3" s="1"/>
  <c r="N79" i="4" l="1"/>
  <c r="L79" i="4"/>
  <c r="B80" i="4"/>
  <c r="C139" i="3"/>
  <c r="E139" i="3"/>
  <c r="J139" i="3" s="1"/>
  <c r="K139" i="3" s="1"/>
  <c r="B140" i="3" s="1"/>
  <c r="G139" i="3"/>
  <c r="F139" i="3"/>
  <c r="D139" i="3"/>
  <c r="N139" i="3" s="1"/>
  <c r="O79" i="4" l="1"/>
  <c r="P79" i="4" s="1"/>
  <c r="F80" i="4"/>
  <c r="C80" i="4"/>
  <c r="D80" i="4" s="1"/>
  <c r="E80" i="4" s="1"/>
  <c r="C140" i="3"/>
  <c r="E140" i="3"/>
  <c r="J140" i="3" s="1"/>
  <c r="G140" i="3"/>
  <c r="F140" i="3"/>
  <c r="D140" i="3"/>
  <c r="N140" i="3" s="1"/>
  <c r="L139" i="3"/>
  <c r="O139" i="3" s="1"/>
  <c r="P139" i="3" s="1"/>
  <c r="G80" i="4" l="1"/>
  <c r="J80" i="4"/>
  <c r="K80" i="4" s="1"/>
  <c r="B81" i="4" s="1"/>
  <c r="K140" i="3"/>
  <c r="B141" i="3" s="1"/>
  <c r="L140" i="3"/>
  <c r="O140" i="3" s="1"/>
  <c r="P140" i="3" s="1"/>
  <c r="L80" i="4" l="1"/>
  <c r="N80" i="4"/>
  <c r="F81" i="4"/>
  <c r="C81" i="4"/>
  <c r="D81" i="4" s="1"/>
  <c r="E81" i="4" s="1"/>
  <c r="C141" i="3"/>
  <c r="G141" i="3" s="1"/>
  <c r="L141" i="3" s="1"/>
  <c r="E141" i="3"/>
  <c r="J141" i="3" s="1"/>
  <c r="K141" i="3" s="1"/>
  <c r="B142" i="3" s="1"/>
  <c r="F141" i="3"/>
  <c r="D141" i="3"/>
  <c r="O80" i="4" l="1"/>
  <c r="P80" i="4" s="1"/>
  <c r="G81" i="4"/>
  <c r="J81" i="4"/>
  <c r="K81" i="4" s="1"/>
  <c r="B82" i="4" s="1"/>
  <c r="C142" i="3"/>
  <c r="E142" i="3"/>
  <c r="J142" i="3" s="1"/>
  <c r="K142" i="3" s="1"/>
  <c r="B143" i="3" s="1"/>
  <c r="G142" i="3"/>
  <c r="F142" i="3"/>
  <c r="D142" i="3"/>
  <c r="N142" i="3" s="1"/>
  <c r="N141" i="3"/>
  <c r="O141" i="3" s="1"/>
  <c r="P141" i="3" s="1"/>
  <c r="L81" i="4" l="1"/>
  <c r="N81" i="4"/>
  <c r="C82" i="4"/>
  <c r="D82" i="4" s="1"/>
  <c r="E82" i="4" s="1"/>
  <c r="F82" i="4"/>
  <c r="C143" i="3"/>
  <c r="G143" i="3" s="1"/>
  <c r="L143" i="3" s="1"/>
  <c r="O143" i="3" s="1"/>
  <c r="P143" i="3" s="1"/>
  <c r="E143" i="3"/>
  <c r="J143" i="3" s="1"/>
  <c r="F143" i="3"/>
  <c r="D143" i="3"/>
  <c r="N143" i="3" s="1"/>
  <c r="L142" i="3"/>
  <c r="O142" i="3" s="1"/>
  <c r="P142" i="3" s="1"/>
  <c r="O81" i="4" l="1"/>
  <c r="P81" i="4" s="1"/>
  <c r="G82" i="4"/>
  <c r="J82" i="4"/>
  <c r="K82" i="4" s="1"/>
  <c r="K143" i="3"/>
  <c r="B144" i="3" s="1"/>
  <c r="L82" i="4" l="1"/>
  <c r="N82" i="4"/>
  <c r="B83" i="4"/>
  <c r="C144" i="3"/>
  <c r="E144" i="3"/>
  <c r="J144" i="3" s="1"/>
  <c r="K144" i="3" s="1"/>
  <c r="B145" i="3" s="1"/>
  <c r="G144" i="3"/>
  <c r="F144" i="3"/>
  <c r="D144" i="3"/>
  <c r="N144" i="3" s="1"/>
  <c r="O82" i="4" l="1"/>
  <c r="P82" i="4" s="1"/>
  <c r="F83" i="4"/>
  <c r="C83" i="4"/>
  <c r="D83" i="4" s="1"/>
  <c r="E83" i="4" s="1"/>
  <c r="E145" i="3"/>
  <c r="J145" i="3" s="1"/>
  <c r="C145" i="3"/>
  <c r="K145" i="3" s="1"/>
  <c r="B146" i="3" s="1"/>
  <c r="F145" i="3"/>
  <c r="D145" i="3"/>
  <c r="N145" i="3" s="1"/>
  <c r="L144" i="3"/>
  <c r="O144" i="3" s="1"/>
  <c r="P144" i="3" s="1"/>
  <c r="G83" i="4" l="1"/>
  <c r="J83" i="4"/>
  <c r="K83" i="4" s="1"/>
  <c r="E146" i="3"/>
  <c r="J146" i="3" s="1"/>
  <c r="K146" i="3" s="1"/>
  <c r="B147" i="3" s="1"/>
  <c r="C146" i="3"/>
  <c r="F146" i="3"/>
  <c r="D146" i="3"/>
  <c r="N146" i="3" s="1"/>
  <c r="G146" i="3"/>
  <c r="G145" i="3"/>
  <c r="L145" i="3" s="1"/>
  <c r="O145" i="3" s="1"/>
  <c r="P145" i="3" s="1"/>
  <c r="N83" i="4" l="1"/>
  <c r="L83" i="4"/>
  <c r="B84" i="4"/>
  <c r="C147" i="3"/>
  <c r="E147" i="3"/>
  <c r="J147" i="3"/>
  <c r="K147" i="3"/>
  <c r="B148" i="3" s="1"/>
  <c r="G147" i="3"/>
  <c r="F147" i="3"/>
  <c r="D147" i="3"/>
  <c r="N147" i="3" s="1"/>
  <c r="L146" i="3"/>
  <c r="O146" i="3" s="1"/>
  <c r="P146" i="3" s="1"/>
  <c r="O83" i="4" l="1"/>
  <c r="P83" i="4" s="1"/>
  <c r="C84" i="4"/>
  <c r="D84" i="4" s="1"/>
  <c r="E84" i="4" s="1"/>
  <c r="F84" i="4"/>
  <c r="L147" i="3"/>
  <c r="O147" i="3" s="1"/>
  <c r="P147" i="3" s="1"/>
  <c r="C148" i="3"/>
  <c r="E148" i="3"/>
  <c r="J148" i="3" s="1"/>
  <c r="K148" i="3" s="1"/>
  <c r="B149" i="3" s="1"/>
  <c r="G148" i="3"/>
  <c r="F148" i="3"/>
  <c r="D148" i="3"/>
  <c r="N148" i="3" s="1"/>
  <c r="G84" i="4" l="1"/>
  <c r="J84" i="4"/>
  <c r="K84" i="4" s="1"/>
  <c r="B85" i="4" s="1"/>
  <c r="C149" i="3"/>
  <c r="E149" i="3"/>
  <c r="J149" i="3" s="1"/>
  <c r="K149" i="3" s="1"/>
  <c r="B150" i="3" s="1"/>
  <c r="G149" i="3"/>
  <c r="F149" i="3"/>
  <c r="D149" i="3"/>
  <c r="N149" i="3" s="1"/>
  <c r="L148" i="3"/>
  <c r="O148" i="3" s="1"/>
  <c r="P148" i="3" s="1"/>
  <c r="L84" i="4" l="1"/>
  <c r="N84" i="4"/>
  <c r="F85" i="4"/>
  <c r="C85" i="4"/>
  <c r="D85" i="4" s="1"/>
  <c r="E85" i="4" s="1"/>
  <c r="C150" i="3"/>
  <c r="K150" i="3" s="1"/>
  <c r="B151" i="3" s="1"/>
  <c r="E150" i="3"/>
  <c r="J150" i="3" s="1"/>
  <c r="F150" i="3"/>
  <c r="D150" i="3"/>
  <c r="N150" i="3" s="1"/>
  <c r="L149" i="3"/>
  <c r="O149" i="3" s="1"/>
  <c r="P149" i="3" s="1"/>
  <c r="G85" i="4" l="1"/>
  <c r="J85" i="4"/>
  <c r="K85" i="4" s="1"/>
  <c r="B86" i="4" s="1"/>
  <c r="O84" i="4"/>
  <c r="P84" i="4" s="1"/>
  <c r="E151" i="3"/>
  <c r="J151" i="3" s="1"/>
  <c r="C151" i="3"/>
  <c r="F151" i="3"/>
  <c r="D151" i="3"/>
  <c r="N151" i="3" s="1"/>
  <c r="G150" i="3"/>
  <c r="L150" i="3" s="1"/>
  <c r="O150" i="3" s="1"/>
  <c r="P150" i="3" s="1"/>
  <c r="N85" i="4" l="1"/>
  <c r="L85" i="4"/>
  <c r="F86" i="4"/>
  <c r="C86" i="4"/>
  <c r="G86" i="4" s="1"/>
  <c r="K151" i="3"/>
  <c r="B152" i="3" s="1"/>
  <c r="G151" i="3"/>
  <c r="L151" i="3" s="1"/>
  <c r="O151" i="3" s="1"/>
  <c r="P151" i="3" s="1"/>
  <c r="D86" i="4" l="1"/>
  <c r="O85" i="4"/>
  <c r="P85" i="4" s="1"/>
  <c r="C152" i="3"/>
  <c r="E152" i="3"/>
  <c r="J152" i="3" s="1"/>
  <c r="F152" i="3"/>
  <c r="D152" i="3"/>
  <c r="N152" i="3" s="1"/>
  <c r="E86" i="4" l="1"/>
  <c r="J86" i="4" s="1"/>
  <c r="K86" i="4" s="1"/>
  <c r="B87" i="4" s="1"/>
  <c r="N86" i="4"/>
  <c r="K152" i="3"/>
  <c r="B153" i="3" s="1"/>
  <c r="G152" i="3"/>
  <c r="L152" i="3" s="1"/>
  <c r="O152" i="3" s="1"/>
  <c r="P152" i="3" s="1"/>
  <c r="F87" i="4" l="1"/>
  <c r="C87" i="4"/>
  <c r="D87" i="4" s="1"/>
  <c r="E87" i="4" s="1"/>
  <c r="J87" i="4" s="1"/>
  <c r="K87" i="4" s="1"/>
  <c r="B88" i="4" s="1"/>
  <c r="L86" i="4"/>
  <c r="O86" i="4" s="1"/>
  <c r="P86" i="4" s="1"/>
  <c r="C153" i="3"/>
  <c r="G153" i="3" s="1"/>
  <c r="L153" i="3" s="1"/>
  <c r="O153" i="3" s="1"/>
  <c r="P153" i="3" s="1"/>
  <c r="E153" i="3"/>
  <c r="J153" i="3"/>
  <c r="K153" i="3" s="1"/>
  <c r="B154" i="3" s="1"/>
  <c r="F153" i="3"/>
  <c r="D153" i="3"/>
  <c r="N153" i="3" s="1"/>
  <c r="G87" i="4" l="1"/>
  <c r="L87" i="4" s="1"/>
  <c r="N87" i="4"/>
  <c r="F88" i="4"/>
  <c r="C88" i="4"/>
  <c r="D88" i="4" s="1"/>
  <c r="E88" i="4" s="1"/>
  <c r="C154" i="3"/>
  <c r="K154" i="3" s="1"/>
  <c r="B155" i="3" s="1"/>
  <c r="E154" i="3"/>
  <c r="J154" i="3" s="1"/>
  <c r="D154" i="3"/>
  <c r="N154" i="3" s="1"/>
  <c r="G154" i="3"/>
  <c r="F154" i="3"/>
  <c r="O87" i="4" l="1"/>
  <c r="P87" i="4" s="1"/>
  <c r="G88" i="4"/>
  <c r="J88" i="4"/>
  <c r="K88" i="4" s="1"/>
  <c r="E155" i="3"/>
  <c r="J155" i="3" s="1"/>
  <c r="K155" i="3" s="1"/>
  <c r="B156" i="3" s="1"/>
  <c r="C155" i="3"/>
  <c r="G155" i="3"/>
  <c r="F155" i="3"/>
  <c r="D155" i="3"/>
  <c r="N155" i="3" s="1"/>
  <c r="L154" i="3"/>
  <c r="O154" i="3" s="1"/>
  <c r="P154" i="3" s="1"/>
  <c r="N88" i="4" l="1"/>
  <c r="L88" i="4"/>
  <c r="B89" i="4"/>
  <c r="C156" i="3"/>
  <c r="E156" i="3"/>
  <c r="J156" i="3" s="1"/>
  <c r="K156" i="3" s="1"/>
  <c r="B157" i="3" s="1"/>
  <c r="G156" i="3"/>
  <c r="F156" i="3"/>
  <c r="D156" i="3"/>
  <c r="N156" i="3" s="1"/>
  <c r="L155" i="3"/>
  <c r="O155" i="3" s="1"/>
  <c r="P155" i="3" s="1"/>
  <c r="O88" i="4" l="1"/>
  <c r="P88" i="4" s="1"/>
  <c r="C89" i="4"/>
  <c r="D89" i="4" s="1"/>
  <c r="E89" i="4" s="1"/>
  <c r="F89" i="4"/>
  <c r="C157" i="3"/>
  <c r="E157" i="3"/>
  <c r="J157" i="3" s="1"/>
  <c r="K157" i="3" s="1"/>
  <c r="B158" i="3" s="1"/>
  <c r="G157" i="3"/>
  <c r="F157" i="3"/>
  <c r="D157" i="3"/>
  <c r="N157" i="3" s="1"/>
  <c r="L156" i="3"/>
  <c r="O156" i="3" s="1"/>
  <c r="P156" i="3" s="1"/>
  <c r="G89" i="4" l="1"/>
  <c r="J89" i="4"/>
  <c r="K89" i="4" s="1"/>
  <c r="B90" i="4" s="1"/>
  <c r="C158" i="3"/>
  <c r="E158" i="3"/>
  <c r="J158" i="3" s="1"/>
  <c r="K158" i="3" s="1"/>
  <c r="B159" i="3" s="1"/>
  <c r="G158" i="3"/>
  <c r="F158" i="3"/>
  <c r="D158" i="3"/>
  <c r="N158" i="3" s="1"/>
  <c r="L157" i="3"/>
  <c r="O157" i="3" s="1"/>
  <c r="P157" i="3" s="1"/>
  <c r="L89" i="4" l="1"/>
  <c r="N89" i="4"/>
  <c r="F90" i="4"/>
  <c r="C90" i="4"/>
  <c r="D90" i="4" s="1"/>
  <c r="E90" i="4" s="1"/>
  <c r="E159" i="3"/>
  <c r="J159" i="3" s="1"/>
  <c r="C159" i="3"/>
  <c r="K159" i="3" s="1"/>
  <c r="B160" i="3" s="1"/>
  <c r="D159" i="3"/>
  <c r="N159" i="3" s="1"/>
  <c r="G159" i="3"/>
  <c r="F159" i="3"/>
  <c r="L158" i="3"/>
  <c r="O158" i="3" s="1"/>
  <c r="P158" i="3" s="1"/>
  <c r="O89" i="4" l="1"/>
  <c r="P89" i="4" s="1"/>
  <c r="G90" i="4"/>
  <c r="J90" i="4"/>
  <c r="K90" i="4" s="1"/>
  <c r="B91" i="4" s="1"/>
  <c r="C160" i="3"/>
  <c r="E160" i="3"/>
  <c r="J160" i="3"/>
  <c r="K160" i="3"/>
  <c r="B161" i="3" s="1"/>
  <c r="G160" i="3"/>
  <c r="F160" i="3"/>
  <c r="D160" i="3"/>
  <c r="L159" i="3"/>
  <c r="O159" i="3" s="1"/>
  <c r="P159" i="3" s="1"/>
  <c r="N90" i="4" l="1"/>
  <c r="L90" i="4"/>
  <c r="F91" i="4"/>
  <c r="C91" i="4"/>
  <c r="D91" i="4" s="1"/>
  <c r="E91" i="4" s="1"/>
  <c r="N160" i="3"/>
  <c r="L160" i="3"/>
  <c r="C161" i="3"/>
  <c r="E161" i="3"/>
  <c r="J161" i="3" s="1"/>
  <c r="K161" i="3" s="1"/>
  <c r="B162" i="3" s="1"/>
  <c r="G161" i="3"/>
  <c r="F161" i="3"/>
  <c r="D161" i="3"/>
  <c r="N161" i="3" s="1"/>
  <c r="O90" i="4" l="1"/>
  <c r="P90" i="4" s="1"/>
  <c r="G91" i="4"/>
  <c r="J91" i="4"/>
  <c r="K91" i="4" s="1"/>
  <c r="E162" i="3"/>
  <c r="J162" i="3" s="1"/>
  <c r="K162" i="3" s="1"/>
  <c r="B163" i="3" s="1"/>
  <c r="C162" i="3"/>
  <c r="G162" i="3"/>
  <c r="F162" i="3"/>
  <c r="D162" i="3"/>
  <c r="N162" i="3" s="1"/>
  <c r="L161" i="3"/>
  <c r="O161" i="3" s="1"/>
  <c r="P161" i="3" s="1"/>
  <c r="O160" i="3"/>
  <c r="P160" i="3" s="1"/>
  <c r="N91" i="4" l="1"/>
  <c r="L91" i="4"/>
  <c r="B92" i="4"/>
  <c r="E163" i="3"/>
  <c r="C163" i="3"/>
  <c r="K163" i="3" s="1"/>
  <c r="B164" i="3" s="1"/>
  <c r="J163" i="3"/>
  <c r="G163" i="3"/>
  <c r="F163" i="3"/>
  <c r="D163" i="3"/>
  <c r="N163" i="3" s="1"/>
  <c r="L162" i="3"/>
  <c r="O162" i="3" s="1"/>
  <c r="P162" i="3" s="1"/>
  <c r="O91" i="4" l="1"/>
  <c r="P91" i="4" s="1"/>
  <c r="C92" i="4"/>
  <c r="D92" i="4" s="1"/>
  <c r="E92" i="4" s="1"/>
  <c r="F92" i="4"/>
  <c r="C164" i="3"/>
  <c r="E164" i="3"/>
  <c r="J164" i="3" s="1"/>
  <c r="K164" i="3" s="1"/>
  <c r="B165" i="3" s="1"/>
  <c r="G164" i="3"/>
  <c r="F164" i="3"/>
  <c r="D164" i="3"/>
  <c r="L163" i="3"/>
  <c r="O163" i="3" s="1"/>
  <c r="P163" i="3" s="1"/>
  <c r="G92" i="4" l="1"/>
  <c r="J92" i="4"/>
  <c r="K92" i="4" s="1"/>
  <c r="B93" i="4" s="1"/>
  <c r="C165" i="3"/>
  <c r="E165" i="3"/>
  <c r="J165" i="3" s="1"/>
  <c r="K165" i="3" s="1"/>
  <c r="B166" i="3" s="1"/>
  <c r="F165" i="3"/>
  <c r="G165" i="3"/>
  <c r="D165" i="3"/>
  <c r="N165" i="3" s="1"/>
  <c r="L164" i="3"/>
  <c r="O164" i="3" s="1"/>
  <c r="P164" i="3" s="1"/>
  <c r="N164" i="3"/>
  <c r="L92" i="4" l="1"/>
  <c r="N92" i="4"/>
  <c r="C93" i="4"/>
  <c r="D93" i="4" s="1"/>
  <c r="E93" i="4" s="1"/>
  <c r="F93" i="4"/>
  <c r="C166" i="3"/>
  <c r="J166" i="3"/>
  <c r="K166" i="3" s="1"/>
  <c r="B167" i="3" s="1"/>
  <c r="E166" i="3"/>
  <c r="F166" i="3"/>
  <c r="G166" i="3"/>
  <c r="D166" i="3"/>
  <c r="N166" i="3" s="1"/>
  <c r="L165" i="3"/>
  <c r="O165" i="3" s="1"/>
  <c r="P165" i="3" s="1"/>
  <c r="G93" i="4" l="1"/>
  <c r="J93" i="4"/>
  <c r="K93" i="4" s="1"/>
  <c r="B94" i="4" s="1"/>
  <c r="O92" i="4"/>
  <c r="P92" i="4" s="1"/>
  <c r="E167" i="3"/>
  <c r="J167" i="3" s="1"/>
  <c r="C167" i="3"/>
  <c r="F167" i="3"/>
  <c r="D167" i="3"/>
  <c r="N167" i="3" s="1"/>
  <c r="L166" i="3"/>
  <c r="O166" i="3" s="1"/>
  <c r="P166" i="3" s="1"/>
  <c r="L93" i="4" l="1"/>
  <c r="N93" i="4"/>
  <c r="F94" i="4"/>
  <c r="C94" i="4"/>
  <c r="D94" i="4" s="1"/>
  <c r="E94" i="4" s="1"/>
  <c r="K167" i="3"/>
  <c r="B168" i="3" s="1"/>
  <c r="G167" i="3"/>
  <c r="L167" i="3" s="1"/>
  <c r="O167" i="3" s="1"/>
  <c r="P167" i="3" s="1"/>
  <c r="G94" i="4" l="1"/>
  <c r="J94" i="4"/>
  <c r="K94" i="4" s="1"/>
  <c r="O93" i="4"/>
  <c r="P93" i="4" s="1"/>
  <c r="C168" i="3"/>
  <c r="K168" i="3" s="1"/>
  <c r="B169" i="3" s="1"/>
  <c r="E168" i="3"/>
  <c r="J168" i="3" s="1"/>
  <c r="G168" i="3"/>
  <c r="F168" i="3"/>
  <c r="D168" i="3"/>
  <c r="N168" i="3" s="1"/>
  <c r="L94" i="4" l="1"/>
  <c r="N94" i="4"/>
  <c r="B95" i="4"/>
  <c r="C169" i="3"/>
  <c r="E169" i="3"/>
  <c r="J169" i="3" s="1"/>
  <c r="K169" i="3" s="1"/>
  <c r="B170" i="3" s="1"/>
  <c r="G169" i="3"/>
  <c r="F169" i="3"/>
  <c r="D169" i="3"/>
  <c r="N169" i="3" s="1"/>
  <c r="L168" i="3"/>
  <c r="O168" i="3" s="1"/>
  <c r="P168" i="3" s="1"/>
  <c r="O94" i="4" l="1"/>
  <c r="P94" i="4" s="1"/>
  <c r="F95" i="4"/>
  <c r="C95" i="4"/>
  <c r="D95" i="4" s="1"/>
  <c r="E95" i="4" s="1"/>
  <c r="C170" i="3"/>
  <c r="E170" i="3"/>
  <c r="J170" i="3" s="1"/>
  <c r="F170" i="3"/>
  <c r="G170" i="3"/>
  <c r="D170" i="3"/>
  <c r="N170" i="3" s="1"/>
  <c r="L169" i="3"/>
  <c r="O169" i="3" s="1"/>
  <c r="P169" i="3" s="1"/>
  <c r="G95" i="4" l="1"/>
  <c r="J95" i="4"/>
  <c r="K95" i="4" s="1"/>
  <c r="K170" i="3"/>
  <c r="B171" i="3" s="1"/>
  <c r="L170" i="3"/>
  <c r="O170" i="3" s="1"/>
  <c r="P170" i="3" s="1"/>
  <c r="L95" i="4" l="1"/>
  <c r="N95" i="4"/>
  <c r="B96" i="4"/>
  <c r="E171" i="3"/>
  <c r="J171" i="3" s="1"/>
  <c r="C171" i="3"/>
  <c r="K171" i="3" s="1"/>
  <c r="B172" i="3" s="1"/>
  <c r="F171" i="3"/>
  <c r="G171" i="3"/>
  <c r="D171" i="3"/>
  <c r="N171" i="3" s="1"/>
  <c r="O95" i="4" l="1"/>
  <c r="P95" i="4" s="1"/>
  <c r="F96" i="4"/>
  <c r="C96" i="4"/>
  <c r="D96" i="4" s="1"/>
  <c r="E96" i="4" s="1"/>
  <c r="C172" i="3"/>
  <c r="E172" i="3"/>
  <c r="J172" i="3" s="1"/>
  <c r="K172" i="3" s="1"/>
  <c r="B173" i="3" s="1"/>
  <c r="G172" i="3"/>
  <c r="F172" i="3"/>
  <c r="D172" i="3"/>
  <c r="N172" i="3" s="1"/>
  <c r="L171" i="3"/>
  <c r="O171" i="3" s="1"/>
  <c r="P171" i="3" s="1"/>
  <c r="G96" i="4" l="1"/>
  <c r="J96" i="4"/>
  <c r="K96" i="4" s="1"/>
  <c r="B97" i="4" s="1"/>
  <c r="K173" i="3"/>
  <c r="B174" i="3" s="1"/>
  <c r="C173" i="3"/>
  <c r="E173" i="3"/>
  <c r="J173" i="3"/>
  <c r="G173" i="3"/>
  <c r="F173" i="3"/>
  <c r="D173" i="3"/>
  <c r="N173" i="3" s="1"/>
  <c r="L172" i="3"/>
  <c r="O172" i="3" s="1"/>
  <c r="P172" i="3" s="1"/>
  <c r="N96" i="4" l="1"/>
  <c r="L96" i="4"/>
  <c r="C97" i="4"/>
  <c r="D97" i="4" s="1"/>
  <c r="E97" i="4" s="1"/>
  <c r="F97" i="4"/>
  <c r="L173" i="3"/>
  <c r="O173" i="3" s="1"/>
  <c r="P173" i="3" s="1"/>
  <c r="C174" i="3"/>
  <c r="E174" i="3"/>
  <c r="J174" i="3" s="1"/>
  <c r="K174" i="3" s="1"/>
  <c r="B175" i="3" s="1"/>
  <c r="F174" i="3"/>
  <c r="G174" i="3"/>
  <c r="D174" i="3"/>
  <c r="N174" i="3" s="1"/>
  <c r="O96" i="4" l="1"/>
  <c r="P96" i="4" s="1"/>
  <c r="G97" i="4"/>
  <c r="J97" i="4"/>
  <c r="K97" i="4" s="1"/>
  <c r="B98" i="4" s="1"/>
  <c r="E175" i="3"/>
  <c r="J175" i="3" s="1"/>
  <c r="C175" i="3"/>
  <c r="F175" i="3"/>
  <c r="D175" i="3"/>
  <c r="N175" i="3" s="1"/>
  <c r="L174" i="3"/>
  <c r="O174" i="3" s="1"/>
  <c r="P174" i="3" s="1"/>
  <c r="L97" i="4" l="1"/>
  <c r="N97" i="4"/>
  <c r="F98" i="4"/>
  <c r="C98" i="4"/>
  <c r="D98" i="4" s="1"/>
  <c r="E98" i="4" s="1"/>
  <c r="K175" i="3"/>
  <c r="B176" i="3" s="1"/>
  <c r="G175" i="3"/>
  <c r="L175" i="3" s="1"/>
  <c r="O175" i="3" s="1"/>
  <c r="P175" i="3" s="1"/>
  <c r="O97" i="4" l="1"/>
  <c r="P97" i="4" s="1"/>
  <c r="G98" i="4"/>
  <c r="J98" i="4"/>
  <c r="K98" i="4" s="1"/>
  <c r="C176" i="3"/>
  <c r="E176" i="3"/>
  <c r="J176" i="3" s="1"/>
  <c r="K176" i="3" s="1"/>
  <c r="B177" i="3" s="1"/>
  <c r="G176" i="3"/>
  <c r="F176" i="3"/>
  <c r="D176" i="3"/>
  <c r="N176" i="3" s="1"/>
  <c r="L98" i="4" l="1"/>
  <c r="N98" i="4"/>
  <c r="B99" i="4"/>
  <c r="C177" i="3"/>
  <c r="E177" i="3"/>
  <c r="J177" i="3" s="1"/>
  <c r="F177" i="3"/>
  <c r="D177" i="3"/>
  <c r="N177" i="3" s="1"/>
  <c r="L176" i="3"/>
  <c r="O176" i="3" s="1"/>
  <c r="P176" i="3" s="1"/>
  <c r="O98" i="4" l="1"/>
  <c r="P98" i="4" s="1"/>
  <c r="F99" i="4"/>
  <c r="C99" i="4"/>
  <c r="D99" i="4" s="1"/>
  <c r="E99" i="4" s="1"/>
  <c r="K177" i="3"/>
  <c r="B178" i="3" s="1"/>
  <c r="G177" i="3"/>
  <c r="L177" i="3" s="1"/>
  <c r="O177" i="3" s="1"/>
  <c r="P177" i="3" s="1"/>
  <c r="G99" i="4" l="1"/>
  <c r="J99" i="4"/>
  <c r="K99" i="4" s="1"/>
  <c r="J178" i="3"/>
  <c r="E178" i="3"/>
  <c r="C178" i="3"/>
  <c r="K178" i="3" s="1"/>
  <c r="B179" i="3" s="1"/>
  <c r="G178" i="3"/>
  <c r="F178" i="3"/>
  <c r="D178" i="3"/>
  <c r="N178" i="3" s="1"/>
  <c r="L99" i="4" l="1"/>
  <c r="N99" i="4"/>
  <c r="B100" i="4"/>
  <c r="E179" i="3"/>
  <c r="J179" i="3" s="1"/>
  <c r="K179" i="3" s="1"/>
  <c r="B180" i="3" s="1"/>
  <c r="C179" i="3"/>
  <c r="F179" i="3"/>
  <c r="D179" i="3"/>
  <c r="N179" i="3" s="1"/>
  <c r="G179" i="3"/>
  <c r="L178" i="3"/>
  <c r="O178" i="3" s="1"/>
  <c r="P178" i="3" s="1"/>
  <c r="O99" i="4" l="1"/>
  <c r="P99" i="4" s="1"/>
  <c r="F100" i="4"/>
  <c r="C100" i="4"/>
  <c r="D100" i="4" s="1"/>
  <c r="E100" i="4" s="1"/>
  <c r="C180" i="3"/>
  <c r="E180" i="3"/>
  <c r="J180" i="3" s="1"/>
  <c r="K180" i="3" s="1"/>
  <c r="B181" i="3" s="1"/>
  <c r="F180" i="3"/>
  <c r="D180" i="3"/>
  <c r="N180" i="3" s="1"/>
  <c r="G180" i="3"/>
  <c r="L180" i="3" s="1"/>
  <c r="O180" i="3" s="1"/>
  <c r="P180" i="3" s="1"/>
  <c r="L179" i="3"/>
  <c r="O179" i="3" s="1"/>
  <c r="P179" i="3" s="1"/>
  <c r="G100" i="4" l="1"/>
  <c r="J100" i="4"/>
  <c r="K100" i="4" s="1"/>
  <c r="C181" i="3"/>
  <c r="E181" i="3"/>
  <c r="J181" i="3" s="1"/>
  <c r="K181" i="3" s="1"/>
  <c r="B182" i="3" s="1"/>
  <c r="G181" i="3"/>
  <c r="F181" i="3"/>
  <c r="D181" i="3"/>
  <c r="N181" i="3" s="1"/>
  <c r="N100" i="4" l="1"/>
  <c r="L100" i="4"/>
  <c r="B101" i="4"/>
  <c r="C182" i="3"/>
  <c r="E182" i="3"/>
  <c r="J182" i="3" s="1"/>
  <c r="K182" i="3" s="1"/>
  <c r="B183" i="3" s="1"/>
  <c r="G182" i="3"/>
  <c r="F182" i="3"/>
  <c r="D182" i="3"/>
  <c r="N182" i="3" s="1"/>
  <c r="L181" i="3"/>
  <c r="O181" i="3" s="1"/>
  <c r="P181" i="3" s="1"/>
  <c r="O100" i="4" l="1"/>
  <c r="P100" i="4" s="1"/>
  <c r="F101" i="4"/>
  <c r="C101" i="4"/>
  <c r="D101" i="4" s="1"/>
  <c r="E101" i="4" s="1"/>
  <c r="E183" i="3"/>
  <c r="J183" i="3" s="1"/>
  <c r="C183" i="3"/>
  <c r="K183" i="3" s="1"/>
  <c r="B184" i="3" s="1"/>
  <c r="G183" i="3"/>
  <c r="F183" i="3"/>
  <c r="D183" i="3"/>
  <c r="N183" i="3" s="1"/>
  <c r="L182" i="3"/>
  <c r="O182" i="3" s="1"/>
  <c r="P182" i="3" s="1"/>
  <c r="G101" i="4" l="1"/>
  <c r="J101" i="4"/>
  <c r="K101" i="4" s="1"/>
  <c r="C184" i="3"/>
  <c r="E184" i="3"/>
  <c r="J184" i="3" s="1"/>
  <c r="F184" i="3"/>
  <c r="D184" i="3"/>
  <c r="N184" i="3" s="1"/>
  <c r="G184" i="3"/>
  <c r="L183" i="3"/>
  <c r="O183" i="3" s="1"/>
  <c r="P183" i="3" s="1"/>
  <c r="N101" i="4" l="1"/>
  <c r="L101" i="4"/>
  <c r="B102" i="4"/>
  <c r="K184" i="3"/>
  <c r="B185" i="3" s="1"/>
  <c r="L184" i="3"/>
  <c r="O184" i="3" s="1"/>
  <c r="P184" i="3" s="1"/>
  <c r="O101" i="4" l="1"/>
  <c r="P101" i="4" s="1"/>
  <c r="F102" i="4"/>
  <c r="C102" i="4"/>
  <c r="D102" i="4" s="1"/>
  <c r="E102" i="4" s="1"/>
  <c r="C185" i="3"/>
  <c r="E185" i="3"/>
  <c r="J185" i="3" s="1"/>
  <c r="K185" i="3" s="1"/>
  <c r="B186" i="3" s="1"/>
  <c r="G185" i="3"/>
  <c r="F185" i="3"/>
  <c r="D185" i="3"/>
  <c r="N185" i="3" s="1"/>
  <c r="G102" i="4" l="1"/>
  <c r="J102" i="4"/>
  <c r="K102" i="4" s="1"/>
  <c r="B103" i="4" s="1"/>
  <c r="C186" i="3"/>
  <c r="E186" i="3"/>
  <c r="J186" i="3" s="1"/>
  <c r="G186" i="3"/>
  <c r="F186" i="3"/>
  <c r="D186" i="3"/>
  <c r="N186" i="3" s="1"/>
  <c r="L185" i="3"/>
  <c r="O185" i="3" s="1"/>
  <c r="P185" i="3" s="1"/>
  <c r="L102" i="4" l="1"/>
  <c r="N102" i="4"/>
  <c r="F103" i="4"/>
  <c r="C103" i="4"/>
  <c r="D103" i="4" s="1"/>
  <c r="E103" i="4" s="1"/>
  <c r="K186" i="3"/>
  <c r="B187" i="3" s="1"/>
  <c r="L186" i="3"/>
  <c r="O186" i="3" s="1"/>
  <c r="P186" i="3" s="1"/>
  <c r="O102" i="4" l="1"/>
  <c r="P102" i="4" s="1"/>
  <c r="G103" i="4"/>
  <c r="J103" i="4"/>
  <c r="K103" i="4" s="1"/>
  <c r="E187" i="3"/>
  <c r="J187" i="3" s="1"/>
  <c r="K187" i="3" s="1"/>
  <c r="B188" i="3" s="1"/>
  <c r="C187" i="3"/>
  <c r="G187" i="3"/>
  <c r="F187" i="3"/>
  <c r="D187" i="3"/>
  <c r="N187" i="3" s="1"/>
  <c r="L103" i="4" l="1"/>
  <c r="N103" i="4"/>
  <c r="B104" i="4"/>
  <c r="C188" i="3"/>
  <c r="E188" i="3"/>
  <c r="J188" i="3" s="1"/>
  <c r="K188" i="3" s="1"/>
  <c r="B189" i="3" s="1"/>
  <c r="F188" i="3"/>
  <c r="D188" i="3"/>
  <c r="N188" i="3" s="1"/>
  <c r="G188" i="3"/>
  <c r="L187" i="3"/>
  <c r="O187" i="3" s="1"/>
  <c r="P187" i="3" s="1"/>
  <c r="O103" i="4" l="1"/>
  <c r="P103" i="4" s="1"/>
  <c r="C104" i="4"/>
  <c r="D104" i="4" s="1"/>
  <c r="E104" i="4" s="1"/>
  <c r="F104" i="4"/>
  <c r="C189" i="3"/>
  <c r="E189" i="3"/>
  <c r="J189" i="3" s="1"/>
  <c r="G189" i="3"/>
  <c r="F189" i="3"/>
  <c r="D189" i="3"/>
  <c r="N189" i="3" s="1"/>
  <c r="L188" i="3"/>
  <c r="O188" i="3" s="1"/>
  <c r="P188" i="3" s="1"/>
  <c r="G104" i="4" l="1"/>
  <c r="J104" i="4"/>
  <c r="K104" i="4" s="1"/>
  <c r="K189" i="3"/>
  <c r="B190" i="3" s="1"/>
  <c r="L189" i="3"/>
  <c r="O189" i="3" s="1"/>
  <c r="P189" i="3" s="1"/>
  <c r="L104" i="4" l="1"/>
  <c r="N104" i="4"/>
  <c r="B105" i="4"/>
  <c r="C190" i="3"/>
  <c r="E190" i="3"/>
  <c r="J190" i="3" s="1"/>
  <c r="K190" i="3" s="1"/>
  <c r="B191" i="3" s="1"/>
  <c r="G190" i="3"/>
  <c r="F190" i="3"/>
  <c r="D190" i="3"/>
  <c r="N190" i="3" s="1"/>
  <c r="O104" i="4" l="1"/>
  <c r="P104" i="4" s="1"/>
  <c r="F105" i="4"/>
  <c r="C105" i="4"/>
  <c r="D105" i="4" s="1"/>
  <c r="E105" i="4" s="1"/>
  <c r="E191" i="3"/>
  <c r="J191" i="3" s="1"/>
  <c r="C191" i="3"/>
  <c r="K191" i="3" s="1"/>
  <c r="B192" i="3" s="1"/>
  <c r="G191" i="3"/>
  <c r="F191" i="3"/>
  <c r="D191" i="3"/>
  <c r="N191" i="3" s="1"/>
  <c r="L190" i="3"/>
  <c r="O190" i="3" s="1"/>
  <c r="P190" i="3" s="1"/>
  <c r="G105" i="4" l="1"/>
  <c r="J105" i="4"/>
  <c r="K105" i="4" s="1"/>
  <c r="C192" i="3"/>
  <c r="E192" i="3"/>
  <c r="J192" i="3" s="1"/>
  <c r="K192" i="3" s="1"/>
  <c r="B193" i="3" s="1"/>
  <c r="G192" i="3"/>
  <c r="F192" i="3"/>
  <c r="D192" i="3"/>
  <c r="N192" i="3" s="1"/>
  <c r="L191" i="3"/>
  <c r="O191" i="3" s="1"/>
  <c r="P191" i="3" s="1"/>
  <c r="N105" i="4" l="1"/>
  <c r="L105" i="4"/>
  <c r="B106" i="4"/>
  <c r="C193" i="3"/>
  <c r="K193" i="3" s="1"/>
  <c r="B194" i="3" s="1"/>
  <c r="E193" i="3"/>
  <c r="J193" i="3" s="1"/>
  <c r="F193" i="3"/>
  <c r="D193" i="3"/>
  <c r="N193" i="3" s="1"/>
  <c r="L192" i="3"/>
  <c r="O192" i="3" s="1"/>
  <c r="P192" i="3" s="1"/>
  <c r="O105" i="4" l="1"/>
  <c r="P105" i="4" s="1"/>
  <c r="C106" i="4"/>
  <c r="D106" i="4" s="1"/>
  <c r="E106" i="4" s="1"/>
  <c r="F106" i="4"/>
  <c r="E194" i="3"/>
  <c r="J194" i="3" s="1"/>
  <c r="C194" i="3"/>
  <c r="F194" i="3"/>
  <c r="G194" i="3"/>
  <c r="D194" i="3"/>
  <c r="N194" i="3" s="1"/>
  <c r="G193" i="3"/>
  <c r="L193" i="3" s="1"/>
  <c r="O193" i="3" s="1"/>
  <c r="P193" i="3" s="1"/>
  <c r="G106" i="4" l="1"/>
  <c r="J106" i="4"/>
  <c r="K106" i="4" s="1"/>
  <c r="B107" i="4" s="1"/>
  <c r="K194" i="3"/>
  <c r="B195" i="3" s="1"/>
  <c r="L194" i="3"/>
  <c r="O194" i="3" s="1"/>
  <c r="P194" i="3" s="1"/>
  <c r="L106" i="4" l="1"/>
  <c r="N106" i="4"/>
  <c r="F107" i="4"/>
  <c r="C107" i="4"/>
  <c r="D107" i="4" s="1"/>
  <c r="E107" i="4" s="1"/>
  <c r="E195" i="3"/>
  <c r="J195" i="3" s="1"/>
  <c r="K195" i="3" s="1"/>
  <c r="B196" i="3" s="1"/>
  <c r="C195" i="3"/>
  <c r="D195" i="3"/>
  <c r="N195" i="3" s="1"/>
  <c r="G195" i="3"/>
  <c r="F195" i="3"/>
  <c r="G107" i="4" l="1"/>
  <c r="J107" i="4"/>
  <c r="K107" i="4" s="1"/>
  <c r="O106" i="4"/>
  <c r="P106" i="4" s="1"/>
  <c r="C196" i="3"/>
  <c r="E196" i="3"/>
  <c r="J196" i="3" s="1"/>
  <c r="F196" i="3"/>
  <c r="D196" i="3"/>
  <c r="N196" i="3" s="1"/>
  <c r="L195" i="3"/>
  <c r="O195" i="3" s="1"/>
  <c r="P195" i="3" s="1"/>
  <c r="L107" i="4" l="1"/>
  <c r="N107" i="4"/>
  <c r="B108" i="4"/>
  <c r="K196" i="3"/>
  <c r="B197" i="3" s="1"/>
  <c r="G196" i="3"/>
  <c r="L196" i="3" s="1"/>
  <c r="O196" i="3" s="1"/>
  <c r="P196" i="3" s="1"/>
  <c r="O107" i="4" l="1"/>
  <c r="P107" i="4" s="1"/>
  <c r="F108" i="4"/>
  <c r="C108" i="4"/>
  <c r="D108" i="4" s="1"/>
  <c r="E108" i="4" s="1"/>
  <c r="C197" i="3"/>
  <c r="E197" i="3"/>
  <c r="J197" i="3" s="1"/>
  <c r="F197" i="3"/>
  <c r="D197" i="3"/>
  <c r="N197" i="3" s="1"/>
  <c r="G197" i="3"/>
  <c r="L197" i="3" s="1"/>
  <c r="O197" i="3" s="1"/>
  <c r="P197" i="3" s="1"/>
  <c r="G108" i="4" l="1"/>
  <c r="J108" i="4"/>
  <c r="K108" i="4" s="1"/>
  <c r="K197" i="3"/>
  <c r="B198" i="3" s="1"/>
  <c r="L108" i="4" l="1"/>
  <c r="N108" i="4"/>
  <c r="B109" i="4"/>
  <c r="C198" i="3"/>
  <c r="E198" i="3"/>
  <c r="J198" i="3" s="1"/>
  <c r="F198" i="3"/>
  <c r="D198" i="3"/>
  <c r="N198" i="3" s="1"/>
  <c r="O108" i="4" l="1"/>
  <c r="P108" i="4" s="1"/>
  <c r="F109" i="4"/>
  <c r="C109" i="4"/>
  <c r="D109" i="4" s="1"/>
  <c r="E109" i="4" s="1"/>
  <c r="K198" i="3"/>
  <c r="B199" i="3" s="1"/>
  <c r="G198" i="3"/>
  <c r="L198" i="3" s="1"/>
  <c r="O198" i="3" s="1"/>
  <c r="P198" i="3" s="1"/>
  <c r="G109" i="4" l="1"/>
  <c r="J109" i="4"/>
  <c r="K109" i="4" s="1"/>
  <c r="E199" i="3"/>
  <c r="J199" i="3" s="1"/>
  <c r="C199" i="3"/>
  <c r="K199" i="3" s="1"/>
  <c r="B200" i="3" s="1"/>
  <c r="F199" i="3"/>
  <c r="D199" i="3"/>
  <c r="N199" i="3" s="1"/>
  <c r="G199" i="3"/>
  <c r="N109" i="4" l="1"/>
  <c r="L109" i="4"/>
  <c r="B110" i="4"/>
  <c r="C200" i="3"/>
  <c r="E200" i="3"/>
  <c r="J200" i="3" s="1"/>
  <c r="G200" i="3"/>
  <c r="F200" i="3"/>
  <c r="D200" i="3"/>
  <c r="N200" i="3" s="1"/>
  <c r="L199" i="3"/>
  <c r="O199" i="3" s="1"/>
  <c r="P199" i="3" s="1"/>
  <c r="O109" i="4" l="1"/>
  <c r="P109" i="4" s="1"/>
  <c r="C110" i="4"/>
  <c r="D110" i="4" s="1"/>
  <c r="E110" i="4" s="1"/>
  <c r="F110" i="4"/>
  <c r="K200" i="3"/>
  <c r="B201" i="3" s="1"/>
  <c r="L200" i="3"/>
  <c r="O200" i="3" s="1"/>
  <c r="P200" i="3" s="1"/>
  <c r="G110" i="4" l="1"/>
  <c r="J110" i="4"/>
  <c r="K110" i="4" s="1"/>
  <c r="C201" i="3"/>
  <c r="E201" i="3"/>
  <c r="J201" i="3" s="1"/>
  <c r="K201" i="3" s="1"/>
  <c r="B202" i="3" s="1"/>
  <c r="F201" i="3"/>
  <c r="D201" i="3"/>
  <c r="N201" i="3" s="1"/>
  <c r="G201" i="3"/>
  <c r="L110" i="4" l="1"/>
  <c r="N110" i="4"/>
  <c r="B111" i="4"/>
  <c r="C202" i="3"/>
  <c r="E202" i="3"/>
  <c r="J202" i="3" s="1"/>
  <c r="K202" i="3" s="1"/>
  <c r="B203" i="3" s="1"/>
  <c r="F202" i="3"/>
  <c r="G202" i="3"/>
  <c r="D202" i="3"/>
  <c r="N202" i="3" s="1"/>
  <c r="L201" i="3"/>
  <c r="O201" i="3" s="1"/>
  <c r="P201" i="3" s="1"/>
  <c r="O110" i="4" l="1"/>
  <c r="P110" i="4" s="1"/>
  <c r="F111" i="4"/>
  <c r="C111" i="4"/>
  <c r="D111" i="4" s="1"/>
  <c r="E111" i="4" s="1"/>
  <c r="E203" i="3"/>
  <c r="J203" i="3" s="1"/>
  <c r="K203" i="3" s="1"/>
  <c r="B204" i="3" s="1"/>
  <c r="C203" i="3"/>
  <c r="G203" i="3"/>
  <c r="F203" i="3"/>
  <c r="D203" i="3"/>
  <c r="N203" i="3" s="1"/>
  <c r="L202" i="3"/>
  <c r="O202" i="3" s="1"/>
  <c r="P202" i="3" s="1"/>
  <c r="G111" i="4" l="1"/>
  <c r="J111" i="4"/>
  <c r="K111" i="4" s="1"/>
  <c r="C204" i="3"/>
  <c r="E204" i="3"/>
  <c r="J204" i="3" s="1"/>
  <c r="K204" i="3" s="1"/>
  <c r="B205" i="3" s="1"/>
  <c r="G204" i="3"/>
  <c r="F204" i="3"/>
  <c r="D204" i="3"/>
  <c r="N204" i="3" s="1"/>
  <c r="L203" i="3"/>
  <c r="O203" i="3" s="1"/>
  <c r="P203" i="3" s="1"/>
  <c r="N111" i="4" l="1"/>
  <c r="L111" i="4"/>
  <c r="B112" i="4"/>
  <c r="C205" i="3"/>
  <c r="E205" i="3"/>
  <c r="J205" i="3" s="1"/>
  <c r="G205" i="3"/>
  <c r="F205" i="3"/>
  <c r="D205" i="3"/>
  <c r="N205" i="3" s="1"/>
  <c r="L204" i="3"/>
  <c r="O204" i="3" s="1"/>
  <c r="P204" i="3" s="1"/>
  <c r="O111" i="4" l="1"/>
  <c r="P111" i="4" s="1"/>
  <c r="F112" i="4"/>
  <c r="C112" i="4"/>
  <c r="D112" i="4" s="1"/>
  <c r="E112" i="4" s="1"/>
  <c r="K205" i="3"/>
  <c r="B206" i="3" s="1"/>
  <c r="L205" i="3"/>
  <c r="O205" i="3" s="1"/>
  <c r="P205" i="3" s="1"/>
  <c r="G112" i="4" l="1"/>
  <c r="C206" i="3"/>
  <c r="E206" i="3"/>
  <c r="J206" i="3" s="1"/>
  <c r="F206" i="3"/>
  <c r="D206" i="3"/>
  <c r="N206" i="3" s="1"/>
  <c r="G206" i="3"/>
  <c r="L206" i="3" s="1"/>
  <c r="O206" i="3" s="1"/>
  <c r="P206" i="3" s="1"/>
  <c r="N112" i="4" l="1"/>
  <c r="J112" i="4"/>
  <c r="K112" i="4" s="1"/>
  <c r="B113" i="4" s="1"/>
  <c r="K206" i="3"/>
  <c r="B207" i="3" s="1"/>
  <c r="C113" i="4" l="1"/>
  <c r="D113" i="4" s="1"/>
  <c r="F113" i="4"/>
  <c r="L112" i="4"/>
  <c r="O112" i="4" s="1"/>
  <c r="P112" i="4" s="1"/>
  <c r="E207" i="3"/>
  <c r="J207" i="3" s="1"/>
  <c r="C207" i="3"/>
  <c r="F207" i="3"/>
  <c r="G207" i="3"/>
  <c r="D207" i="3"/>
  <c r="N207" i="3" s="1"/>
  <c r="G113" i="4" l="1"/>
  <c r="E113" i="4"/>
  <c r="J113" i="4" s="1"/>
  <c r="K113" i="4" s="1"/>
  <c r="B114" i="4" s="1"/>
  <c r="N113" i="4"/>
  <c r="K207" i="3"/>
  <c r="B208" i="3" s="1"/>
  <c r="L207" i="3"/>
  <c r="O207" i="3" s="1"/>
  <c r="P207" i="3" s="1"/>
  <c r="F114" i="4" l="1"/>
  <c r="C114" i="4"/>
  <c r="D114" i="4" s="1"/>
  <c r="E114" i="4" s="1"/>
  <c r="J114" i="4" s="1"/>
  <c r="K114" i="4" s="1"/>
  <c r="L113" i="4"/>
  <c r="O113" i="4" s="1"/>
  <c r="P113" i="4" s="1"/>
  <c r="C208" i="3"/>
  <c r="E208" i="3"/>
  <c r="J208" i="3" s="1"/>
  <c r="K208" i="3" s="1"/>
  <c r="B209" i="3" s="1"/>
  <c r="G208" i="3"/>
  <c r="F208" i="3"/>
  <c r="D208" i="3"/>
  <c r="N208" i="3" s="1"/>
  <c r="G114" i="4" l="1"/>
  <c r="L114" i="4" s="1"/>
  <c r="N114" i="4"/>
  <c r="B115" i="4"/>
  <c r="C209" i="3"/>
  <c r="E209" i="3"/>
  <c r="J209" i="3"/>
  <c r="K209" i="3" s="1"/>
  <c r="B210" i="3" s="1"/>
  <c r="G209" i="3"/>
  <c r="F209" i="3"/>
  <c r="D209" i="3"/>
  <c r="N209" i="3" s="1"/>
  <c r="L208" i="3"/>
  <c r="O208" i="3" s="1"/>
  <c r="P208" i="3" s="1"/>
  <c r="O114" i="4" l="1"/>
  <c r="P114" i="4" s="1"/>
  <c r="C115" i="4"/>
  <c r="D115" i="4" s="1"/>
  <c r="E115" i="4" s="1"/>
  <c r="F115" i="4"/>
  <c r="E210" i="3"/>
  <c r="J210" i="3" s="1"/>
  <c r="C210" i="3"/>
  <c r="F210" i="3"/>
  <c r="D210" i="3"/>
  <c r="N210" i="3" s="1"/>
  <c r="G210" i="3"/>
  <c r="L209" i="3"/>
  <c r="O209" i="3" s="1"/>
  <c r="P209" i="3" s="1"/>
  <c r="G115" i="4" l="1"/>
  <c r="J115" i="4"/>
  <c r="K115" i="4" s="1"/>
  <c r="B116" i="4" s="1"/>
  <c r="K210" i="3"/>
  <c r="B211" i="3" s="1"/>
  <c r="L210" i="3"/>
  <c r="O210" i="3" s="1"/>
  <c r="P210" i="3" s="1"/>
  <c r="L115" i="4" l="1"/>
  <c r="N115" i="4"/>
  <c r="F116" i="4"/>
  <c r="C116" i="4"/>
  <c r="D116" i="4" s="1"/>
  <c r="E116" i="4" s="1"/>
  <c r="E211" i="3"/>
  <c r="J211" i="3" s="1"/>
  <c r="C211" i="3"/>
  <c r="F211" i="3"/>
  <c r="G211" i="3"/>
  <c r="D211" i="3"/>
  <c r="N211" i="3" s="1"/>
  <c r="O115" i="4" l="1"/>
  <c r="P115" i="4" s="1"/>
  <c r="G116" i="4"/>
  <c r="J116" i="4"/>
  <c r="K116" i="4" s="1"/>
  <c r="B117" i="4" s="1"/>
  <c r="K211" i="3"/>
  <c r="B212" i="3" s="1"/>
  <c r="L211" i="3"/>
  <c r="O211" i="3" s="1"/>
  <c r="P211" i="3" s="1"/>
  <c r="N116" i="4" l="1"/>
  <c r="L116" i="4"/>
  <c r="C117" i="4"/>
  <c r="D117" i="4" s="1"/>
  <c r="E117" i="4" s="1"/>
  <c r="F117" i="4"/>
  <c r="C212" i="3"/>
  <c r="K212" i="3" s="1"/>
  <c r="B213" i="3" s="1"/>
  <c r="E212" i="3"/>
  <c r="J212" i="3"/>
  <c r="D212" i="3"/>
  <c r="N212" i="3" s="1"/>
  <c r="G212" i="3"/>
  <c r="L212" i="3" s="1"/>
  <c r="O212" i="3" s="1"/>
  <c r="P212" i="3" s="1"/>
  <c r="F212" i="3"/>
  <c r="O116" i="4" l="1"/>
  <c r="P116" i="4" s="1"/>
  <c r="G117" i="4"/>
  <c r="J117" i="4"/>
  <c r="K117" i="4" s="1"/>
  <c r="C213" i="3"/>
  <c r="E213" i="3"/>
  <c r="J213" i="3" s="1"/>
  <c r="G213" i="3"/>
  <c r="F213" i="3"/>
  <c r="D213" i="3"/>
  <c r="N213" i="3" s="1"/>
  <c r="L117" i="4" l="1"/>
  <c r="N117" i="4"/>
  <c r="B118" i="4"/>
  <c r="K213" i="3"/>
  <c r="B214" i="3" s="1"/>
  <c r="L213" i="3"/>
  <c r="O213" i="3" s="1"/>
  <c r="P213" i="3" s="1"/>
  <c r="O117" i="4" l="1"/>
  <c r="P117" i="4" s="1"/>
  <c r="F118" i="4"/>
  <c r="C118" i="4"/>
  <c r="D118" i="4" s="1"/>
  <c r="E118" i="4" s="1"/>
  <c r="C214" i="3"/>
  <c r="G214" i="3" s="1"/>
  <c r="L214" i="3" s="1"/>
  <c r="O214" i="3" s="1"/>
  <c r="P214" i="3" s="1"/>
  <c r="E214" i="3"/>
  <c r="J214" i="3" s="1"/>
  <c r="F214" i="3"/>
  <c r="D214" i="3"/>
  <c r="N214" i="3" s="1"/>
  <c r="G118" i="4" l="1"/>
  <c r="J118" i="4"/>
  <c r="K118" i="4" s="1"/>
  <c r="K214" i="3"/>
  <c r="B215" i="3" s="1"/>
  <c r="N118" i="4" l="1"/>
  <c r="L118" i="4"/>
  <c r="B119" i="4"/>
  <c r="E215" i="3"/>
  <c r="J215" i="3" s="1"/>
  <c r="K215" i="3" s="1"/>
  <c r="B216" i="3" s="1"/>
  <c r="C215" i="3"/>
  <c r="F215" i="3"/>
  <c r="G215" i="3"/>
  <c r="D215" i="3"/>
  <c r="N215" i="3" s="1"/>
  <c r="O118" i="4" l="1"/>
  <c r="P118" i="4" s="1"/>
  <c r="F119" i="4"/>
  <c r="C119" i="4"/>
  <c r="D119" i="4" s="1"/>
  <c r="E119" i="4" s="1"/>
  <c r="C216" i="3"/>
  <c r="K216" i="3" s="1"/>
  <c r="B217" i="3" s="1"/>
  <c r="E216" i="3"/>
  <c r="J216" i="3"/>
  <c r="F216" i="3"/>
  <c r="D216" i="3"/>
  <c r="N216" i="3" s="1"/>
  <c r="L215" i="3"/>
  <c r="O215" i="3" s="1"/>
  <c r="P215" i="3" s="1"/>
  <c r="G119" i="4" l="1"/>
  <c r="J119" i="4"/>
  <c r="K119" i="4" s="1"/>
  <c r="C217" i="3"/>
  <c r="E217" i="3"/>
  <c r="J217" i="3" s="1"/>
  <c r="G217" i="3"/>
  <c r="F217" i="3"/>
  <c r="D217" i="3"/>
  <c r="N217" i="3" s="1"/>
  <c r="G216" i="3"/>
  <c r="L216" i="3" s="1"/>
  <c r="O216" i="3" s="1"/>
  <c r="P216" i="3" s="1"/>
  <c r="L119" i="4" l="1"/>
  <c r="N119" i="4"/>
  <c r="B120" i="4"/>
  <c r="K217" i="3"/>
  <c r="B218" i="3" s="1"/>
  <c r="L217" i="3"/>
  <c r="O217" i="3" s="1"/>
  <c r="P217" i="3" s="1"/>
  <c r="O119" i="4" l="1"/>
  <c r="P119" i="4" s="1"/>
  <c r="C120" i="4"/>
  <c r="D120" i="4" s="1"/>
  <c r="E120" i="4" s="1"/>
  <c r="F120" i="4"/>
  <c r="C218" i="3"/>
  <c r="E218" i="3"/>
  <c r="J218" i="3" s="1"/>
  <c r="G218" i="3"/>
  <c r="F218" i="3"/>
  <c r="D218" i="3"/>
  <c r="N218" i="3" s="1"/>
  <c r="G120" i="4" l="1"/>
  <c r="J120" i="4"/>
  <c r="K120" i="4" s="1"/>
  <c r="K218" i="3"/>
  <c r="B219" i="3" s="1"/>
  <c r="L218" i="3"/>
  <c r="O218" i="3" s="1"/>
  <c r="P218" i="3" s="1"/>
  <c r="N120" i="4" l="1"/>
  <c r="L120" i="4"/>
  <c r="B121" i="4"/>
  <c r="E219" i="3"/>
  <c r="J219" i="3" s="1"/>
  <c r="K219" i="3" s="1"/>
  <c r="B220" i="3" s="1"/>
  <c r="C219" i="3"/>
  <c r="F219" i="3"/>
  <c r="D219" i="3"/>
  <c r="N219" i="3" s="1"/>
  <c r="G219" i="3"/>
  <c r="O120" i="4" l="1"/>
  <c r="P120" i="4" s="1"/>
  <c r="F121" i="4"/>
  <c r="C121" i="4"/>
  <c r="D121" i="4" s="1"/>
  <c r="E121" i="4" s="1"/>
  <c r="C220" i="3"/>
  <c r="E220" i="3"/>
  <c r="J220" i="3" s="1"/>
  <c r="K220" i="3" s="1"/>
  <c r="B221" i="3" s="1"/>
  <c r="F220" i="3"/>
  <c r="G220" i="3"/>
  <c r="L220" i="3" s="1"/>
  <c r="O220" i="3" s="1"/>
  <c r="P220" i="3" s="1"/>
  <c r="D220" i="3"/>
  <c r="N220" i="3" s="1"/>
  <c r="L219" i="3"/>
  <c r="O219" i="3" s="1"/>
  <c r="P219" i="3" s="1"/>
  <c r="G121" i="4" l="1"/>
  <c r="J121" i="4"/>
  <c r="K121" i="4" s="1"/>
  <c r="B122" i="4" s="1"/>
  <c r="C221" i="3"/>
  <c r="E221" i="3"/>
  <c r="J221" i="3" s="1"/>
  <c r="G221" i="3"/>
  <c r="F221" i="3"/>
  <c r="D221" i="3"/>
  <c r="N221" i="3" s="1"/>
  <c r="N121" i="4" l="1"/>
  <c r="L121" i="4"/>
  <c r="C122" i="4"/>
  <c r="D122" i="4" s="1"/>
  <c r="E122" i="4" s="1"/>
  <c r="F122" i="4"/>
  <c r="K221" i="3"/>
  <c r="B222" i="3" s="1"/>
  <c r="L221" i="3"/>
  <c r="O221" i="3" s="1"/>
  <c r="P221" i="3" s="1"/>
  <c r="O121" i="4" l="1"/>
  <c r="P121" i="4" s="1"/>
  <c r="G122" i="4"/>
  <c r="J122" i="4"/>
  <c r="K122" i="4" s="1"/>
  <c r="B123" i="4" s="1"/>
  <c r="C222" i="3"/>
  <c r="E222" i="3"/>
  <c r="J222" i="3" s="1"/>
  <c r="K222" i="3" s="1"/>
  <c r="B223" i="3" s="1"/>
  <c r="G222" i="3"/>
  <c r="F222" i="3"/>
  <c r="D222" i="3"/>
  <c r="L122" i="4" l="1"/>
  <c r="N122" i="4"/>
  <c r="F123" i="4"/>
  <c r="C123" i="4"/>
  <c r="D123" i="4" s="1"/>
  <c r="E123" i="4" s="1"/>
  <c r="E223" i="3"/>
  <c r="J223" i="3" s="1"/>
  <c r="C223" i="3"/>
  <c r="K223" i="3" s="1"/>
  <c r="B224" i="3" s="1"/>
  <c r="F223" i="3"/>
  <c r="D223" i="3"/>
  <c r="N223" i="3" s="1"/>
  <c r="G223" i="3"/>
  <c r="L223" i="3" s="1"/>
  <c r="O223" i="3" s="1"/>
  <c r="P223" i="3" s="1"/>
  <c r="L222" i="3"/>
  <c r="O222" i="3" s="1"/>
  <c r="P222" i="3" s="1"/>
  <c r="N222" i="3"/>
  <c r="O122" i="4" l="1"/>
  <c r="P122" i="4" s="1"/>
  <c r="G123" i="4"/>
  <c r="J123" i="4"/>
  <c r="K123" i="4" s="1"/>
  <c r="C224" i="3"/>
  <c r="E224" i="3"/>
  <c r="J224" i="3" s="1"/>
  <c r="K224" i="3" s="1"/>
  <c r="B225" i="3" s="1"/>
  <c r="F224" i="3"/>
  <c r="G224" i="3"/>
  <c r="D224" i="3"/>
  <c r="N224" i="3" s="1"/>
  <c r="N123" i="4" l="1"/>
  <c r="L123" i="4"/>
  <c r="B124" i="4"/>
  <c r="C225" i="3"/>
  <c r="E225" i="3"/>
  <c r="J225" i="3" s="1"/>
  <c r="F225" i="3"/>
  <c r="D225" i="3"/>
  <c r="N225" i="3" s="1"/>
  <c r="L224" i="3"/>
  <c r="O224" i="3" s="1"/>
  <c r="P224" i="3" s="1"/>
  <c r="O123" i="4" l="1"/>
  <c r="P123" i="4" s="1"/>
  <c r="C124" i="4"/>
  <c r="D124" i="4" s="1"/>
  <c r="E124" i="4" s="1"/>
  <c r="F124" i="4"/>
  <c r="K225" i="3"/>
  <c r="B226" i="3" s="1"/>
  <c r="G225" i="3"/>
  <c r="L225" i="3" s="1"/>
  <c r="O225" i="3" s="1"/>
  <c r="P225" i="3" s="1"/>
  <c r="G124" i="4" l="1"/>
  <c r="J124" i="4"/>
  <c r="K124" i="4" s="1"/>
  <c r="B125" i="4" s="1"/>
  <c r="E226" i="3"/>
  <c r="J226" i="3" s="1"/>
  <c r="C226" i="3"/>
  <c r="K226" i="3" s="1"/>
  <c r="B227" i="3" s="1"/>
  <c r="G226" i="3"/>
  <c r="F226" i="3"/>
  <c r="D226" i="3"/>
  <c r="N226" i="3" s="1"/>
  <c r="L124" i="4" l="1"/>
  <c r="N124" i="4"/>
  <c r="F125" i="4"/>
  <c r="C125" i="4"/>
  <c r="D125" i="4" s="1"/>
  <c r="E125" i="4" s="1"/>
  <c r="E227" i="3"/>
  <c r="C227" i="3"/>
  <c r="J227" i="3"/>
  <c r="K227" i="3"/>
  <c r="B228" i="3" s="1"/>
  <c r="F227" i="3"/>
  <c r="D227" i="3"/>
  <c r="N227" i="3" s="1"/>
  <c r="G227" i="3"/>
  <c r="L226" i="3"/>
  <c r="O226" i="3" s="1"/>
  <c r="P226" i="3" s="1"/>
  <c r="O124" i="4" l="1"/>
  <c r="P124" i="4" s="1"/>
  <c r="G125" i="4"/>
  <c r="J125" i="4"/>
  <c r="K125" i="4" s="1"/>
  <c r="B126" i="4" s="1"/>
  <c r="C228" i="3"/>
  <c r="K228" i="3" s="1"/>
  <c r="B229" i="3" s="1"/>
  <c r="E228" i="3"/>
  <c r="J228" i="3"/>
  <c r="F228" i="3"/>
  <c r="D228" i="3"/>
  <c r="N228" i="3" s="1"/>
  <c r="G228" i="3"/>
  <c r="L228" i="3" s="1"/>
  <c r="O228" i="3" s="1"/>
  <c r="P228" i="3" s="1"/>
  <c r="L227" i="3"/>
  <c r="O227" i="3" s="1"/>
  <c r="P227" i="3" s="1"/>
  <c r="L125" i="4" l="1"/>
  <c r="N125" i="4"/>
  <c r="F126" i="4"/>
  <c r="C126" i="4"/>
  <c r="D126" i="4" s="1"/>
  <c r="E126" i="4" s="1"/>
  <c r="C229" i="3"/>
  <c r="E229" i="3"/>
  <c r="J229" i="3" s="1"/>
  <c r="F229" i="3"/>
  <c r="G229" i="3"/>
  <c r="D229" i="3"/>
  <c r="N229" i="3" s="1"/>
  <c r="O125" i="4" l="1"/>
  <c r="P125" i="4" s="1"/>
  <c r="G126" i="4"/>
  <c r="J126" i="4"/>
  <c r="K126" i="4" s="1"/>
  <c r="B127" i="4" s="1"/>
  <c r="K229" i="3"/>
  <c r="B230" i="3" s="1"/>
  <c r="L229" i="3"/>
  <c r="O229" i="3" s="1"/>
  <c r="P229" i="3" s="1"/>
  <c r="N126" i="4" l="1"/>
  <c r="L126" i="4"/>
  <c r="C127" i="4"/>
  <c r="D127" i="4" s="1"/>
  <c r="E127" i="4" s="1"/>
  <c r="F127" i="4"/>
  <c r="C230" i="3"/>
  <c r="E230" i="3"/>
  <c r="J230" i="3" s="1"/>
  <c r="K230" i="3" s="1"/>
  <c r="B231" i="3" s="1"/>
  <c r="G230" i="3"/>
  <c r="F230" i="3"/>
  <c r="D230" i="3"/>
  <c r="N230" i="3" s="1"/>
  <c r="O126" i="4" l="1"/>
  <c r="P126" i="4" s="1"/>
  <c r="G127" i="4"/>
  <c r="J127" i="4"/>
  <c r="K127" i="4" s="1"/>
  <c r="B128" i="4" s="1"/>
  <c r="E231" i="3"/>
  <c r="J231" i="3" s="1"/>
  <c r="C231" i="3"/>
  <c r="K231" i="3" s="1"/>
  <c r="B232" i="3" s="1"/>
  <c r="G231" i="3"/>
  <c r="F231" i="3"/>
  <c r="D231" i="3"/>
  <c r="N231" i="3" s="1"/>
  <c r="L230" i="3"/>
  <c r="O230" i="3" s="1"/>
  <c r="P230" i="3" s="1"/>
  <c r="L127" i="4" l="1"/>
  <c r="N127" i="4"/>
  <c r="F128" i="4"/>
  <c r="C128" i="4"/>
  <c r="D128" i="4" s="1"/>
  <c r="E128" i="4" s="1"/>
  <c r="C232" i="3"/>
  <c r="E232" i="3"/>
  <c r="J232" i="3" s="1"/>
  <c r="K232" i="3" s="1"/>
  <c r="B233" i="3" s="1"/>
  <c r="F232" i="3"/>
  <c r="D232" i="3"/>
  <c r="N232" i="3" s="1"/>
  <c r="G232" i="3"/>
  <c r="L231" i="3"/>
  <c r="O231" i="3" s="1"/>
  <c r="P231" i="3" s="1"/>
  <c r="O127" i="4" l="1"/>
  <c r="P127" i="4" s="1"/>
  <c r="G128" i="4"/>
  <c r="J128" i="4"/>
  <c r="K128" i="4" s="1"/>
  <c r="C233" i="3"/>
  <c r="E233" i="3"/>
  <c r="J233" i="3" s="1"/>
  <c r="F233" i="3"/>
  <c r="D233" i="3"/>
  <c r="N233" i="3" s="1"/>
  <c r="L232" i="3"/>
  <c r="O232" i="3" s="1"/>
  <c r="P232" i="3" s="1"/>
  <c r="N128" i="4" l="1"/>
  <c r="L128" i="4"/>
  <c r="B129" i="4"/>
  <c r="K233" i="3"/>
  <c r="B234" i="3" s="1"/>
  <c r="G233" i="3"/>
  <c r="L233" i="3" s="1"/>
  <c r="O233" i="3" s="1"/>
  <c r="P233" i="3" s="1"/>
  <c r="O128" i="4" l="1"/>
  <c r="P128" i="4" s="1"/>
  <c r="F129" i="4"/>
  <c r="C129" i="4"/>
  <c r="D129" i="4" s="1"/>
  <c r="E129" i="4" s="1"/>
  <c r="C234" i="3"/>
  <c r="E234" i="3"/>
  <c r="J234" i="3" s="1"/>
  <c r="G234" i="3"/>
  <c r="F234" i="3"/>
  <c r="D234" i="3"/>
  <c r="N234" i="3" s="1"/>
  <c r="G129" i="4" l="1"/>
  <c r="J129" i="4"/>
  <c r="K129" i="4" s="1"/>
  <c r="K234" i="3"/>
  <c r="B235" i="3" s="1"/>
  <c r="L234" i="3"/>
  <c r="O234" i="3" s="1"/>
  <c r="P234" i="3" s="1"/>
  <c r="N129" i="4" l="1"/>
  <c r="L129" i="4"/>
  <c r="B130" i="4"/>
  <c r="E235" i="3"/>
  <c r="J235" i="3" s="1"/>
  <c r="C235" i="3"/>
  <c r="F235" i="3"/>
  <c r="D235" i="3"/>
  <c r="N235" i="3" s="1"/>
  <c r="O129" i="4" l="1"/>
  <c r="P129" i="4" s="1"/>
  <c r="C130" i="4"/>
  <c r="D130" i="4" s="1"/>
  <c r="E130" i="4" s="1"/>
  <c r="F130" i="4"/>
  <c r="K235" i="3"/>
  <c r="B236" i="3" s="1"/>
  <c r="G235" i="3"/>
  <c r="L235" i="3" s="1"/>
  <c r="O235" i="3" s="1"/>
  <c r="P235" i="3" s="1"/>
  <c r="G130" i="4" l="1"/>
  <c r="C236" i="3"/>
  <c r="E236" i="3"/>
  <c r="J236" i="3" s="1"/>
  <c r="K236" i="3" s="1"/>
  <c r="B237" i="3" s="1"/>
  <c r="F236" i="3"/>
  <c r="D236" i="3"/>
  <c r="N236" i="3" s="1"/>
  <c r="G236" i="3"/>
  <c r="N130" i="4" l="1"/>
  <c r="C237" i="3"/>
  <c r="E237" i="3"/>
  <c r="J237" i="3" s="1"/>
  <c r="F237" i="3"/>
  <c r="G237" i="3"/>
  <c r="D237" i="3"/>
  <c r="N237" i="3" s="1"/>
  <c r="L236" i="3"/>
  <c r="O236" i="3" s="1"/>
  <c r="P236" i="3" s="1"/>
  <c r="J130" i="4" l="1"/>
  <c r="K130" i="4" s="1"/>
  <c r="B131" i="4" s="1"/>
  <c r="L130" i="4"/>
  <c r="O130" i="4" s="1"/>
  <c r="P130" i="4" s="1"/>
  <c r="K237" i="3"/>
  <c r="B238" i="3" s="1"/>
  <c r="L237" i="3"/>
  <c r="O237" i="3" s="1"/>
  <c r="P237" i="3" s="1"/>
  <c r="C131" i="4" l="1"/>
  <c r="D131" i="4" s="1"/>
  <c r="E131" i="4" s="1"/>
  <c r="F131" i="4"/>
  <c r="C238" i="3"/>
  <c r="K238" i="3" s="1"/>
  <c r="B239" i="3" s="1"/>
  <c r="E238" i="3"/>
  <c r="J238" i="3" s="1"/>
  <c r="F238" i="3"/>
  <c r="D238" i="3"/>
  <c r="N238" i="3" s="1"/>
  <c r="G131" i="4" l="1"/>
  <c r="J131" i="4"/>
  <c r="K131" i="4" s="1"/>
  <c r="B132" i="4" s="1"/>
  <c r="E239" i="3"/>
  <c r="J239" i="3" s="1"/>
  <c r="C239" i="3"/>
  <c r="K239" i="3" s="1"/>
  <c r="B240" i="3" s="1"/>
  <c r="G239" i="3"/>
  <c r="F239" i="3"/>
  <c r="D239" i="3"/>
  <c r="N239" i="3" s="1"/>
  <c r="G238" i="3"/>
  <c r="L238" i="3" s="1"/>
  <c r="O238" i="3" s="1"/>
  <c r="P238" i="3" s="1"/>
  <c r="L131" i="4" l="1"/>
  <c r="C132" i="4"/>
  <c r="D132" i="4" s="1"/>
  <c r="E132" i="4" s="1"/>
  <c r="F132" i="4"/>
  <c r="N131" i="4"/>
  <c r="C240" i="3"/>
  <c r="E240" i="3"/>
  <c r="J240" i="3"/>
  <c r="K240" i="3" s="1"/>
  <c r="B241" i="3" s="1"/>
  <c r="G240" i="3"/>
  <c r="F240" i="3"/>
  <c r="D240" i="3"/>
  <c r="N240" i="3" s="1"/>
  <c r="L239" i="3"/>
  <c r="O239" i="3" s="1"/>
  <c r="P239" i="3" s="1"/>
  <c r="O131" i="4" l="1"/>
  <c r="P131" i="4" s="1"/>
  <c r="G132" i="4"/>
  <c r="J132" i="4"/>
  <c r="K132" i="4" s="1"/>
  <c r="B133" i="4" s="1"/>
  <c r="C241" i="3"/>
  <c r="E241" i="3"/>
  <c r="J241" i="3"/>
  <c r="K241" i="3" s="1"/>
  <c r="B242" i="3" s="1"/>
  <c r="F241" i="3"/>
  <c r="D241" i="3"/>
  <c r="N241" i="3" s="1"/>
  <c r="G241" i="3"/>
  <c r="L240" i="3"/>
  <c r="O240" i="3" s="1"/>
  <c r="P240" i="3" s="1"/>
  <c r="F133" i="4" l="1"/>
  <c r="C133" i="4"/>
  <c r="D133" i="4" s="1"/>
  <c r="E133" i="4" s="1"/>
  <c r="L132" i="4"/>
  <c r="N132" i="4"/>
  <c r="E242" i="3"/>
  <c r="J242" i="3" s="1"/>
  <c r="C242" i="3"/>
  <c r="G242" i="3" s="1"/>
  <c r="L242" i="3" s="1"/>
  <c r="O242" i="3" s="1"/>
  <c r="P242" i="3" s="1"/>
  <c r="F242" i="3"/>
  <c r="D242" i="3"/>
  <c r="N242" i="3" s="1"/>
  <c r="L241" i="3"/>
  <c r="O241" i="3" s="1"/>
  <c r="P241" i="3" s="1"/>
  <c r="O132" i="4" l="1"/>
  <c r="P132" i="4" s="1"/>
  <c r="G133" i="4"/>
  <c r="K242" i="3"/>
  <c r="B243" i="3" s="1"/>
  <c r="J133" i="4" l="1"/>
  <c r="K133" i="4" s="1"/>
  <c r="B134" i="4" s="1"/>
  <c r="N133" i="4"/>
  <c r="E243" i="3"/>
  <c r="J243" i="3" s="1"/>
  <c r="C243" i="3"/>
  <c r="K243" i="3" s="1"/>
  <c r="B244" i="3" s="1"/>
  <c r="F243" i="3"/>
  <c r="D243" i="3"/>
  <c r="N243" i="3" s="1"/>
  <c r="G243" i="3"/>
  <c r="C134" i="4" l="1"/>
  <c r="D134" i="4" s="1"/>
  <c r="L133" i="4"/>
  <c r="O133" i="4" s="1"/>
  <c r="P133" i="4" s="1"/>
  <c r="F134" i="4"/>
  <c r="C244" i="3"/>
  <c r="E244" i="3"/>
  <c r="J244" i="3" s="1"/>
  <c r="K244" i="3" s="1"/>
  <c r="B245" i="3" s="1"/>
  <c r="G244" i="3"/>
  <c r="F244" i="3"/>
  <c r="D244" i="3"/>
  <c r="N244" i="3" s="1"/>
  <c r="L243" i="3"/>
  <c r="O243" i="3" s="1"/>
  <c r="P243" i="3" s="1"/>
  <c r="G134" i="4" l="1"/>
  <c r="E134" i="4"/>
  <c r="J134" i="4" s="1"/>
  <c r="K134" i="4" s="1"/>
  <c r="B135" i="4" s="1"/>
  <c r="N134" i="4"/>
  <c r="C245" i="3"/>
  <c r="E245" i="3"/>
  <c r="J245" i="3" s="1"/>
  <c r="D245" i="3"/>
  <c r="N245" i="3" s="1"/>
  <c r="G245" i="3"/>
  <c r="F245" i="3"/>
  <c r="L244" i="3"/>
  <c r="O244" i="3" s="1"/>
  <c r="P244" i="3" s="1"/>
  <c r="L134" i="4" l="1"/>
  <c r="O134" i="4" s="1"/>
  <c r="P134" i="4" s="1"/>
  <c r="F135" i="4"/>
  <c r="C135" i="4"/>
  <c r="D135" i="4" s="1"/>
  <c r="E135" i="4" s="1"/>
  <c r="K245" i="3"/>
  <c r="B246" i="3" s="1"/>
  <c r="L245" i="3"/>
  <c r="O245" i="3" s="1"/>
  <c r="P245" i="3" s="1"/>
  <c r="G135" i="4" l="1"/>
  <c r="J135" i="4"/>
  <c r="K135" i="4" s="1"/>
  <c r="B136" i="4" s="1"/>
  <c r="C246" i="3"/>
  <c r="K246" i="3" s="1"/>
  <c r="B247" i="3" s="1"/>
  <c r="E246" i="3"/>
  <c r="J246" i="3" s="1"/>
  <c r="D246" i="3"/>
  <c r="N246" i="3" s="1"/>
  <c r="F246" i="3"/>
  <c r="N135" i="4" l="1"/>
  <c r="L135" i="4"/>
  <c r="F136" i="4"/>
  <c r="C136" i="4"/>
  <c r="D136" i="4" s="1"/>
  <c r="E136" i="4" s="1"/>
  <c r="C247" i="3"/>
  <c r="E247" i="3"/>
  <c r="J247" i="3" s="1"/>
  <c r="F247" i="3"/>
  <c r="D247" i="3"/>
  <c r="N247" i="3" s="1"/>
  <c r="G247" i="3"/>
  <c r="G246" i="3"/>
  <c r="L246" i="3" s="1"/>
  <c r="O246" i="3" s="1"/>
  <c r="P246" i="3" s="1"/>
  <c r="O135" i="4" l="1"/>
  <c r="P135" i="4" s="1"/>
  <c r="G136" i="4"/>
  <c r="J136" i="4"/>
  <c r="K136" i="4" s="1"/>
  <c r="B137" i="4" s="1"/>
  <c r="K247" i="3"/>
  <c r="B248" i="3" s="1"/>
  <c r="L247" i="3"/>
  <c r="O247" i="3" s="1"/>
  <c r="P247" i="3" s="1"/>
  <c r="N136" i="4" l="1"/>
  <c r="L136" i="4"/>
  <c r="F137" i="4"/>
  <c r="C137" i="4"/>
  <c r="D137" i="4" s="1"/>
  <c r="E137" i="4" s="1"/>
  <c r="C248" i="3"/>
  <c r="K248" i="3" s="1"/>
  <c r="B249" i="3" s="1"/>
  <c r="E248" i="3"/>
  <c r="J248" i="3"/>
  <c r="F248" i="3"/>
  <c r="D248" i="3"/>
  <c r="N248" i="3" s="1"/>
  <c r="O136" i="4" l="1"/>
  <c r="P136" i="4" s="1"/>
  <c r="G137" i="4"/>
  <c r="J137" i="4"/>
  <c r="K137" i="4" s="1"/>
  <c r="E249" i="3"/>
  <c r="J249" i="3" s="1"/>
  <c r="K249" i="3" s="1"/>
  <c r="B250" i="3" s="1"/>
  <c r="C249" i="3"/>
  <c r="F249" i="3"/>
  <c r="D249" i="3"/>
  <c r="N249" i="3" s="1"/>
  <c r="G249" i="3"/>
  <c r="G248" i="3"/>
  <c r="L248" i="3" s="1"/>
  <c r="O248" i="3" s="1"/>
  <c r="P248" i="3" s="1"/>
  <c r="L137" i="4" l="1"/>
  <c r="N137" i="4"/>
  <c r="B138" i="4"/>
  <c r="E250" i="3"/>
  <c r="J250" i="3" s="1"/>
  <c r="C250" i="3"/>
  <c r="K250" i="3" s="1"/>
  <c r="B251" i="3" s="1"/>
  <c r="D250" i="3"/>
  <c r="F250" i="3"/>
  <c r="L249" i="3"/>
  <c r="O249" i="3" s="1"/>
  <c r="P249" i="3" s="1"/>
  <c r="O137" i="4" l="1"/>
  <c r="P137" i="4" s="1"/>
  <c r="F138" i="4"/>
  <c r="C138" i="4"/>
  <c r="D138" i="4" s="1"/>
  <c r="E138" i="4" s="1"/>
  <c r="C251" i="3"/>
  <c r="E251" i="3"/>
  <c r="J251" i="3"/>
  <c r="K251" i="3" s="1"/>
  <c r="B252" i="3" s="1"/>
  <c r="F251" i="3"/>
  <c r="D251" i="3"/>
  <c r="N251" i="3" s="1"/>
  <c r="G251" i="3"/>
  <c r="N250" i="3"/>
  <c r="G250" i="3"/>
  <c r="L250" i="3" s="1"/>
  <c r="G138" i="4" l="1"/>
  <c r="J138" i="4"/>
  <c r="K138" i="4" s="1"/>
  <c r="B139" i="4" s="1"/>
  <c r="C252" i="3"/>
  <c r="E252" i="3"/>
  <c r="J252" i="3" s="1"/>
  <c r="F252" i="3"/>
  <c r="D252" i="3"/>
  <c r="N252" i="3" s="1"/>
  <c r="G252" i="3"/>
  <c r="L251" i="3"/>
  <c r="O251" i="3" s="1"/>
  <c r="P251" i="3" s="1"/>
  <c r="O250" i="3"/>
  <c r="P250" i="3" s="1"/>
  <c r="N138" i="4" l="1"/>
  <c r="L138" i="4"/>
  <c r="C139" i="4"/>
  <c r="D139" i="4" s="1"/>
  <c r="E139" i="4" s="1"/>
  <c r="F139" i="4"/>
  <c r="K252" i="3"/>
  <c r="B253" i="3" s="1"/>
  <c r="L252" i="3"/>
  <c r="O252" i="3" s="1"/>
  <c r="P252" i="3" s="1"/>
  <c r="O138" i="4" l="1"/>
  <c r="P138" i="4" s="1"/>
  <c r="G139" i="4"/>
  <c r="J139" i="4"/>
  <c r="K139" i="4" s="1"/>
  <c r="B140" i="4" s="1"/>
  <c r="C253" i="3"/>
  <c r="E253" i="3"/>
  <c r="J253" i="3" s="1"/>
  <c r="G253" i="3"/>
  <c r="L253" i="3" s="1"/>
  <c r="F253" i="3"/>
  <c r="D253" i="3"/>
  <c r="N139" i="4" l="1"/>
  <c r="L139" i="4"/>
  <c r="C140" i="4"/>
  <c r="D140" i="4" s="1"/>
  <c r="E140" i="4" s="1"/>
  <c r="F140" i="4"/>
  <c r="K253" i="3"/>
  <c r="B254" i="3" s="1"/>
  <c r="N253" i="3"/>
  <c r="O253" i="3" s="1"/>
  <c r="P253" i="3" s="1"/>
  <c r="O139" i="4" l="1"/>
  <c r="P139" i="4" s="1"/>
  <c r="G140" i="4"/>
  <c r="J140" i="4"/>
  <c r="K140" i="4" s="1"/>
  <c r="C254" i="3"/>
  <c r="E254" i="3"/>
  <c r="J254" i="3" s="1"/>
  <c r="F254" i="3"/>
  <c r="D254" i="3"/>
  <c r="N254" i="3" s="1"/>
  <c r="L140" i="4" l="1"/>
  <c r="N140" i="4"/>
  <c r="B141" i="4"/>
  <c r="K254" i="3"/>
  <c r="B255" i="3" s="1"/>
  <c r="G254" i="3"/>
  <c r="L254" i="3" s="1"/>
  <c r="O254" i="3" s="1"/>
  <c r="P254" i="3" s="1"/>
  <c r="O140" i="4" l="1"/>
  <c r="P140" i="4" s="1"/>
  <c r="C141" i="4"/>
  <c r="D141" i="4" s="1"/>
  <c r="E141" i="4" s="1"/>
  <c r="F141" i="4"/>
  <c r="K255" i="3"/>
  <c r="B256" i="3" s="1"/>
  <c r="C255" i="3"/>
  <c r="E255" i="3"/>
  <c r="J255" i="3"/>
  <c r="G255" i="3"/>
  <c r="F255" i="3"/>
  <c r="D255" i="3"/>
  <c r="N255" i="3" s="1"/>
  <c r="G141" i="4" l="1"/>
  <c r="J141" i="4"/>
  <c r="K141" i="4" s="1"/>
  <c r="B142" i="4" s="1"/>
  <c r="C256" i="3"/>
  <c r="E256" i="3"/>
  <c r="J256" i="3" s="1"/>
  <c r="K256" i="3" s="1"/>
  <c r="B257" i="3" s="1"/>
  <c r="F256" i="3"/>
  <c r="D256" i="3"/>
  <c r="N256" i="3" s="1"/>
  <c r="G256" i="3"/>
  <c r="L256" i="3" s="1"/>
  <c r="O256" i="3" s="1"/>
  <c r="P256" i="3" s="1"/>
  <c r="L255" i="3"/>
  <c r="O255" i="3" s="1"/>
  <c r="P255" i="3" s="1"/>
  <c r="L141" i="4" l="1"/>
  <c r="N141" i="4"/>
  <c r="C142" i="4"/>
  <c r="D142" i="4" s="1"/>
  <c r="E142" i="4" s="1"/>
  <c r="F142" i="4"/>
  <c r="E257" i="3"/>
  <c r="J257" i="3" s="1"/>
  <c r="C257" i="3"/>
  <c r="G257" i="3"/>
  <c r="F257" i="3"/>
  <c r="D257" i="3"/>
  <c r="N257" i="3" s="1"/>
  <c r="O141" i="4" l="1"/>
  <c r="P141" i="4" s="1"/>
  <c r="G142" i="4"/>
  <c r="J142" i="4"/>
  <c r="K142" i="4" s="1"/>
  <c r="B143" i="4" s="1"/>
  <c r="K257" i="3"/>
  <c r="B258" i="3" s="1"/>
  <c r="L257" i="3"/>
  <c r="O257" i="3" s="1"/>
  <c r="P257" i="3" s="1"/>
  <c r="L142" i="4" l="1"/>
  <c r="N142" i="4"/>
  <c r="C143" i="4"/>
  <c r="D143" i="4" s="1"/>
  <c r="E143" i="4" s="1"/>
  <c r="F143" i="4"/>
  <c r="E258" i="3"/>
  <c r="J258" i="3" s="1"/>
  <c r="K258" i="3" s="1"/>
  <c r="B259" i="3" s="1"/>
  <c r="C258" i="3"/>
  <c r="F258" i="3"/>
  <c r="D258" i="3"/>
  <c r="N258" i="3" s="1"/>
  <c r="G258" i="3"/>
  <c r="O142" i="4" l="1"/>
  <c r="P142" i="4" s="1"/>
  <c r="G143" i="4"/>
  <c r="J143" i="4"/>
  <c r="K143" i="4" s="1"/>
  <c r="C259" i="3"/>
  <c r="E259" i="3"/>
  <c r="J259" i="3" s="1"/>
  <c r="F259" i="3"/>
  <c r="D259" i="3"/>
  <c r="N259" i="3" s="1"/>
  <c r="L258" i="3"/>
  <c r="O258" i="3" s="1"/>
  <c r="P258" i="3" s="1"/>
  <c r="L143" i="4" l="1"/>
  <c r="N143" i="4"/>
  <c r="B144" i="4"/>
  <c r="K259" i="3"/>
  <c r="B260" i="3" s="1"/>
  <c r="G259" i="3"/>
  <c r="L259" i="3" s="1"/>
  <c r="O259" i="3" s="1"/>
  <c r="P259" i="3" s="1"/>
  <c r="O143" i="4" l="1"/>
  <c r="P143" i="4" s="1"/>
  <c r="C144" i="4"/>
  <c r="D144" i="4" s="1"/>
  <c r="E144" i="4" s="1"/>
  <c r="F144" i="4"/>
  <c r="C260" i="3"/>
  <c r="G260" i="3" s="1"/>
  <c r="L260" i="3" s="1"/>
  <c r="O260" i="3" s="1"/>
  <c r="P260" i="3" s="1"/>
  <c r="E260" i="3"/>
  <c r="J260" i="3" s="1"/>
  <c r="F260" i="3"/>
  <c r="D260" i="3"/>
  <c r="N260" i="3" s="1"/>
  <c r="G144" i="4" l="1"/>
  <c r="J144" i="4"/>
  <c r="K144" i="4" s="1"/>
  <c r="B145" i="4" s="1"/>
  <c r="K260" i="3"/>
  <c r="B261" i="3" s="1"/>
  <c r="N144" i="4" l="1"/>
  <c r="L144" i="4"/>
  <c r="C145" i="4"/>
  <c r="D145" i="4" s="1"/>
  <c r="E145" i="4" s="1"/>
  <c r="F145" i="4"/>
  <c r="C261" i="3"/>
  <c r="E261" i="3"/>
  <c r="J261" i="3" s="1"/>
  <c r="K261" i="3" s="1"/>
  <c r="B262" i="3" s="1"/>
  <c r="G261" i="3"/>
  <c r="F261" i="3"/>
  <c r="D261" i="3"/>
  <c r="N261" i="3" s="1"/>
  <c r="O144" i="4" l="1"/>
  <c r="P144" i="4" s="1"/>
  <c r="G145" i="4"/>
  <c r="J145" i="4"/>
  <c r="K145" i="4" s="1"/>
  <c r="C262" i="3"/>
  <c r="E262" i="3"/>
  <c r="J262" i="3" s="1"/>
  <c r="K262" i="3" s="1"/>
  <c r="B263" i="3" s="1"/>
  <c r="F262" i="3"/>
  <c r="D262" i="3"/>
  <c r="N262" i="3" s="1"/>
  <c r="G262" i="3"/>
  <c r="L262" i="3" s="1"/>
  <c r="O262" i="3" s="1"/>
  <c r="P262" i="3" s="1"/>
  <c r="L261" i="3"/>
  <c r="O261" i="3" s="1"/>
  <c r="P261" i="3" s="1"/>
  <c r="L145" i="4" l="1"/>
  <c r="N145" i="4"/>
  <c r="B146" i="4"/>
  <c r="C263" i="3"/>
  <c r="G263" i="3" s="1"/>
  <c r="L263" i="3" s="1"/>
  <c r="O263" i="3" s="1"/>
  <c r="P263" i="3" s="1"/>
  <c r="E263" i="3"/>
  <c r="J263" i="3" s="1"/>
  <c r="K263" i="3" s="1"/>
  <c r="B264" i="3" s="1"/>
  <c r="D263" i="3"/>
  <c r="N263" i="3" s="1"/>
  <c r="F263" i="3"/>
  <c r="O145" i="4" l="1"/>
  <c r="P145" i="4" s="1"/>
  <c r="F146" i="4"/>
  <c r="C146" i="4"/>
  <c r="D146" i="4" s="1"/>
  <c r="E146" i="4" s="1"/>
  <c r="C264" i="3"/>
  <c r="E264" i="3"/>
  <c r="J264" i="3"/>
  <c r="K264" i="3" s="1"/>
  <c r="B265" i="3" s="1"/>
  <c r="G264" i="3"/>
  <c r="F264" i="3"/>
  <c r="D264" i="3"/>
  <c r="N264" i="3" s="1"/>
  <c r="G146" i="4" l="1"/>
  <c r="J146" i="4"/>
  <c r="K146" i="4" s="1"/>
  <c r="B147" i="4" s="1"/>
  <c r="E265" i="3"/>
  <c r="J265" i="3"/>
  <c r="C265" i="3"/>
  <c r="K265" i="3" s="1"/>
  <c r="B266" i="3" s="1"/>
  <c r="F265" i="3"/>
  <c r="D265" i="3"/>
  <c r="N265" i="3" s="1"/>
  <c r="L264" i="3"/>
  <c r="O264" i="3" s="1"/>
  <c r="P264" i="3" s="1"/>
  <c r="N146" i="4" l="1"/>
  <c r="L146" i="4"/>
  <c r="C147" i="4"/>
  <c r="D147" i="4" s="1"/>
  <c r="E147" i="4" s="1"/>
  <c r="F147" i="4"/>
  <c r="E266" i="3"/>
  <c r="J266" i="3" s="1"/>
  <c r="K266" i="3" s="1"/>
  <c r="B267" i="3" s="1"/>
  <c r="C266" i="3"/>
  <c r="G266" i="3"/>
  <c r="F266" i="3"/>
  <c r="D266" i="3"/>
  <c r="N266" i="3" s="1"/>
  <c r="G265" i="3"/>
  <c r="L265" i="3" s="1"/>
  <c r="O265" i="3" s="1"/>
  <c r="P265" i="3" s="1"/>
  <c r="O146" i="4" l="1"/>
  <c r="P146" i="4" s="1"/>
  <c r="G147" i="4"/>
  <c r="J147" i="4"/>
  <c r="K147" i="4" s="1"/>
  <c r="B148" i="4" s="1"/>
  <c r="C267" i="3"/>
  <c r="E267" i="3"/>
  <c r="J267" i="3" s="1"/>
  <c r="K267" i="3" s="1"/>
  <c r="B268" i="3" s="1"/>
  <c r="F267" i="3"/>
  <c r="D267" i="3"/>
  <c r="N267" i="3" s="1"/>
  <c r="G267" i="3"/>
  <c r="L267" i="3" s="1"/>
  <c r="O267" i="3" s="1"/>
  <c r="P267" i="3" s="1"/>
  <c r="L266" i="3"/>
  <c r="O266" i="3" s="1"/>
  <c r="P266" i="3" s="1"/>
  <c r="L147" i="4" l="1"/>
  <c r="N147" i="4"/>
  <c r="F148" i="4"/>
  <c r="C148" i="4"/>
  <c r="D148" i="4" s="1"/>
  <c r="E148" i="4" s="1"/>
  <c r="J268" i="3"/>
  <c r="C268" i="3"/>
  <c r="K268" i="3" s="1"/>
  <c r="B269" i="3" s="1"/>
  <c r="E268" i="3"/>
  <c r="G268" i="3"/>
  <c r="L268" i="3" s="1"/>
  <c r="O268" i="3" s="1"/>
  <c r="P268" i="3" s="1"/>
  <c r="F268" i="3"/>
  <c r="D268" i="3"/>
  <c r="N268" i="3" s="1"/>
  <c r="O147" i="4" l="1"/>
  <c r="P147" i="4" s="1"/>
  <c r="G148" i="4"/>
  <c r="J148" i="4"/>
  <c r="K148" i="4" s="1"/>
  <c r="B149" i="4" s="1"/>
  <c r="C269" i="3"/>
  <c r="E269" i="3"/>
  <c r="J269" i="3" s="1"/>
  <c r="K269" i="3" s="1"/>
  <c r="B270" i="3" s="1"/>
  <c r="F269" i="3"/>
  <c r="D269" i="3"/>
  <c r="N269" i="3" s="1"/>
  <c r="G269" i="3"/>
  <c r="N148" i="4" l="1"/>
  <c r="L148" i="4"/>
  <c r="F149" i="4"/>
  <c r="C149" i="4"/>
  <c r="D149" i="4" s="1"/>
  <c r="E149" i="4" s="1"/>
  <c r="C270" i="3"/>
  <c r="E270" i="3"/>
  <c r="J270" i="3" s="1"/>
  <c r="F270" i="3"/>
  <c r="D270" i="3"/>
  <c r="N270" i="3" s="1"/>
  <c r="L269" i="3"/>
  <c r="O269" i="3" s="1"/>
  <c r="P269" i="3" s="1"/>
  <c r="O148" i="4" l="1"/>
  <c r="P148" i="4" s="1"/>
  <c r="G149" i="4"/>
  <c r="J149" i="4"/>
  <c r="K149" i="4" s="1"/>
  <c r="B150" i="4" s="1"/>
  <c r="K270" i="3"/>
  <c r="B271" i="3" s="1"/>
  <c r="G270" i="3"/>
  <c r="L270" i="3" s="1"/>
  <c r="O270" i="3" s="1"/>
  <c r="P270" i="3" s="1"/>
  <c r="L149" i="4" l="1"/>
  <c r="N149" i="4"/>
  <c r="F150" i="4"/>
  <c r="C150" i="4"/>
  <c r="D150" i="4" s="1"/>
  <c r="E150" i="4" s="1"/>
  <c r="C271" i="3"/>
  <c r="E271" i="3"/>
  <c r="J271" i="3" s="1"/>
  <c r="K271" i="3" s="1"/>
  <c r="B272" i="3" s="1"/>
  <c r="F271" i="3"/>
  <c r="D271" i="3"/>
  <c r="N271" i="3" s="1"/>
  <c r="G271" i="3"/>
  <c r="O149" i="4" l="1"/>
  <c r="P149" i="4" s="1"/>
  <c r="J150" i="4"/>
  <c r="K150" i="4" s="1"/>
  <c r="B151" i="4" s="1"/>
  <c r="G150" i="4"/>
  <c r="C272" i="3"/>
  <c r="E272" i="3"/>
  <c r="J272" i="3"/>
  <c r="K272" i="3" s="1"/>
  <c r="B273" i="3" s="1"/>
  <c r="G272" i="3"/>
  <c r="F272" i="3"/>
  <c r="D272" i="3"/>
  <c r="N272" i="3" s="1"/>
  <c r="L271" i="3"/>
  <c r="O271" i="3" s="1"/>
  <c r="P271" i="3" s="1"/>
  <c r="N150" i="4" l="1"/>
  <c r="L150" i="4"/>
  <c r="C151" i="4"/>
  <c r="D151" i="4" s="1"/>
  <c r="E151" i="4" s="1"/>
  <c r="F151" i="4"/>
  <c r="E273" i="3"/>
  <c r="J273" i="3" s="1"/>
  <c r="C273" i="3"/>
  <c r="K273" i="3" s="1"/>
  <c r="B274" i="3" s="1"/>
  <c r="F273" i="3"/>
  <c r="D273" i="3"/>
  <c r="N273" i="3" s="1"/>
  <c r="G273" i="3"/>
  <c r="L272" i="3"/>
  <c r="O272" i="3" s="1"/>
  <c r="P272" i="3" s="1"/>
  <c r="O150" i="4" l="1"/>
  <c r="P150" i="4" s="1"/>
  <c r="G151" i="4"/>
  <c r="J151" i="4"/>
  <c r="K151" i="4" s="1"/>
  <c r="E274" i="3"/>
  <c r="J274" i="3" s="1"/>
  <c r="K274" i="3" s="1"/>
  <c r="B275" i="3" s="1"/>
  <c r="C274" i="3"/>
  <c r="G274" i="3"/>
  <c r="F274" i="3"/>
  <c r="D274" i="3"/>
  <c r="N274" i="3" s="1"/>
  <c r="L273" i="3"/>
  <c r="O273" i="3" s="1"/>
  <c r="P273" i="3" s="1"/>
  <c r="L151" i="4" l="1"/>
  <c r="N151" i="4"/>
  <c r="B152" i="4"/>
  <c r="C275" i="3"/>
  <c r="K275" i="3" s="1"/>
  <c r="B276" i="3" s="1"/>
  <c r="E275" i="3"/>
  <c r="J275" i="3" s="1"/>
  <c r="F275" i="3"/>
  <c r="D275" i="3"/>
  <c r="N275" i="3" s="1"/>
  <c r="L274" i="3"/>
  <c r="O274" i="3" s="1"/>
  <c r="P274" i="3" s="1"/>
  <c r="O151" i="4" l="1"/>
  <c r="P151" i="4" s="1"/>
  <c r="C152" i="4"/>
  <c r="D152" i="4" s="1"/>
  <c r="E152" i="4" s="1"/>
  <c r="F152" i="4"/>
  <c r="C276" i="3"/>
  <c r="E276" i="3"/>
  <c r="J276" i="3" s="1"/>
  <c r="F276" i="3"/>
  <c r="D276" i="3"/>
  <c r="G276" i="3"/>
  <c r="G275" i="3"/>
  <c r="L275" i="3" s="1"/>
  <c r="O275" i="3" s="1"/>
  <c r="P275" i="3" s="1"/>
  <c r="G152" i="4" l="1"/>
  <c r="J152" i="4"/>
  <c r="K152" i="4" s="1"/>
  <c r="K276" i="3"/>
  <c r="B277" i="3" s="1"/>
  <c r="L276" i="3"/>
  <c r="O276" i="3" s="1"/>
  <c r="P276" i="3" s="1"/>
  <c r="N276" i="3"/>
  <c r="L152" i="4" l="1"/>
  <c r="N152" i="4"/>
  <c r="B153" i="4"/>
  <c r="C277" i="3"/>
  <c r="E277" i="3"/>
  <c r="J277" i="3" s="1"/>
  <c r="G277" i="3"/>
  <c r="L277" i="3" s="1"/>
  <c r="O277" i="3" s="1"/>
  <c r="P277" i="3" s="1"/>
  <c r="F277" i="3"/>
  <c r="D277" i="3"/>
  <c r="N277" i="3" s="1"/>
  <c r="O152" i="4" l="1"/>
  <c r="P152" i="4" s="1"/>
  <c r="F153" i="4"/>
  <c r="C153" i="4"/>
  <c r="D153" i="4" s="1"/>
  <c r="E153" i="4" s="1"/>
  <c r="K277" i="3"/>
  <c r="B278" i="3" s="1"/>
  <c r="G153" i="4" l="1"/>
  <c r="J153" i="4"/>
  <c r="K153" i="4" s="1"/>
  <c r="C278" i="3"/>
  <c r="E278" i="3"/>
  <c r="J278" i="3" s="1"/>
  <c r="K278" i="3" s="1"/>
  <c r="B279" i="3" s="1"/>
  <c r="F278" i="3"/>
  <c r="D278" i="3"/>
  <c r="N278" i="3" s="1"/>
  <c r="G278" i="3"/>
  <c r="L278" i="3" s="1"/>
  <c r="O278" i="3" s="1"/>
  <c r="P278" i="3" s="1"/>
  <c r="N153" i="4" l="1"/>
  <c r="L153" i="4"/>
  <c r="B154" i="4"/>
  <c r="C279" i="3"/>
  <c r="E279" i="3"/>
  <c r="J279" i="3" s="1"/>
  <c r="K279" i="3" s="1"/>
  <c r="B280" i="3" s="1"/>
  <c r="G279" i="3"/>
  <c r="F279" i="3"/>
  <c r="D279" i="3"/>
  <c r="N279" i="3" s="1"/>
  <c r="O153" i="4" l="1"/>
  <c r="P153" i="4" s="1"/>
  <c r="C154" i="4"/>
  <c r="D154" i="4" s="1"/>
  <c r="E154" i="4" s="1"/>
  <c r="F154" i="4"/>
  <c r="C280" i="3"/>
  <c r="E280" i="3"/>
  <c r="J280" i="3" s="1"/>
  <c r="F280" i="3"/>
  <c r="D280" i="3"/>
  <c r="N280" i="3" s="1"/>
  <c r="L279" i="3"/>
  <c r="O279" i="3" s="1"/>
  <c r="P279" i="3" s="1"/>
  <c r="G154" i="4" l="1"/>
  <c r="J154" i="4"/>
  <c r="K154" i="4" s="1"/>
  <c r="B155" i="4" s="1"/>
  <c r="K280" i="3"/>
  <c r="B281" i="3" s="1"/>
  <c r="G280" i="3"/>
  <c r="L280" i="3" s="1"/>
  <c r="O280" i="3" s="1"/>
  <c r="P280" i="3" s="1"/>
  <c r="L154" i="4" l="1"/>
  <c r="N154" i="4"/>
  <c r="C155" i="4"/>
  <c r="D155" i="4" s="1"/>
  <c r="E155" i="4" s="1"/>
  <c r="F155" i="4"/>
  <c r="E281" i="3"/>
  <c r="J281" i="3" s="1"/>
  <c r="C281" i="3"/>
  <c r="G281" i="3"/>
  <c r="L281" i="3" s="1"/>
  <c r="F281" i="3"/>
  <c r="D281" i="3"/>
  <c r="O154" i="4" l="1"/>
  <c r="P154" i="4" s="1"/>
  <c r="G155" i="4"/>
  <c r="J155" i="4"/>
  <c r="K155" i="4" s="1"/>
  <c r="B156" i="4" s="1"/>
  <c r="K281" i="3"/>
  <c r="B282" i="3" s="1"/>
  <c r="N281" i="3"/>
  <c r="O281" i="3" s="1"/>
  <c r="P281" i="3" s="1"/>
  <c r="L155" i="4" l="1"/>
  <c r="N155" i="4"/>
  <c r="C156" i="4"/>
  <c r="D156" i="4" s="1"/>
  <c r="E156" i="4" s="1"/>
  <c r="F156" i="4"/>
  <c r="E282" i="3"/>
  <c r="J282" i="3" s="1"/>
  <c r="K282" i="3" s="1"/>
  <c r="B283" i="3" s="1"/>
  <c r="C282" i="3"/>
  <c r="G282" i="3" s="1"/>
  <c r="L282" i="3" s="1"/>
  <c r="O282" i="3" s="1"/>
  <c r="P282" i="3" s="1"/>
  <c r="F282" i="3"/>
  <c r="D282" i="3"/>
  <c r="N282" i="3" s="1"/>
  <c r="O155" i="4" l="1"/>
  <c r="P155" i="4" s="1"/>
  <c r="G156" i="4"/>
  <c r="J156" i="4"/>
  <c r="K156" i="4" s="1"/>
  <c r="B157" i="4" s="1"/>
  <c r="C283" i="3"/>
  <c r="E283" i="3"/>
  <c r="J283" i="3" s="1"/>
  <c r="K283" i="3" s="1"/>
  <c r="B284" i="3" s="1"/>
  <c r="G283" i="3"/>
  <c r="F283" i="3"/>
  <c r="D283" i="3"/>
  <c r="N283" i="3" s="1"/>
  <c r="L156" i="4" l="1"/>
  <c r="N156" i="4"/>
  <c r="C157" i="4"/>
  <c r="D157" i="4" s="1"/>
  <c r="E157" i="4" s="1"/>
  <c r="F157" i="4"/>
  <c r="J284" i="3"/>
  <c r="K284" i="3" s="1"/>
  <c r="B285" i="3" s="1"/>
  <c r="C284" i="3"/>
  <c r="E284" i="3"/>
  <c r="F284" i="3"/>
  <c r="D284" i="3"/>
  <c r="N284" i="3" s="1"/>
  <c r="G284" i="3"/>
  <c r="L284" i="3" s="1"/>
  <c r="O284" i="3" s="1"/>
  <c r="P284" i="3" s="1"/>
  <c r="L283" i="3"/>
  <c r="O283" i="3" s="1"/>
  <c r="P283" i="3" s="1"/>
  <c r="O156" i="4" l="1"/>
  <c r="P156" i="4" s="1"/>
  <c r="G157" i="4"/>
  <c r="J157" i="4"/>
  <c r="K157" i="4" s="1"/>
  <c r="C285" i="3"/>
  <c r="K285" i="3" s="1"/>
  <c r="B286" i="3" s="1"/>
  <c r="E285" i="3"/>
  <c r="J285" i="3" s="1"/>
  <c r="F285" i="3"/>
  <c r="D285" i="3"/>
  <c r="N285" i="3" s="1"/>
  <c r="L157" i="4" l="1"/>
  <c r="N157" i="4"/>
  <c r="B158" i="4"/>
  <c r="C286" i="3"/>
  <c r="E286" i="3"/>
  <c r="J286" i="3" s="1"/>
  <c r="F286" i="3"/>
  <c r="D286" i="3"/>
  <c r="N286" i="3" s="1"/>
  <c r="G285" i="3"/>
  <c r="L285" i="3" s="1"/>
  <c r="O285" i="3" s="1"/>
  <c r="P285" i="3" s="1"/>
  <c r="O157" i="4" l="1"/>
  <c r="P157" i="4" s="1"/>
  <c r="F158" i="4"/>
  <c r="C158" i="4"/>
  <c r="D158" i="4" s="1"/>
  <c r="E158" i="4" s="1"/>
  <c r="K286" i="3"/>
  <c r="B287" i="3" s="1"/>
  <c r="G286" i="3"/>
  <c r="L286" i="3" s="1"/>
  <c r="O286" i="3" s="1"/>
  <c r="P286" i="3" s="1"/>
  <c r="G158" i="4" l="1"/>
  <c r="J158" i="4"/>
  <c r="K158" i="4" s="1"/>
  <c r="C287" i="3"/>
  <c r="K287" i="3" s="1"/>
  <c r="B288" i="3" s="1"/>
  <c r="E287" i="3"/>
  <c r="J287" i="3" s="1"/>
  <c r="F287" i="3"/>
  <c r="D287" i="3"/>
  <c r="N287" i="3" s="1"/>
  <c r="N158" i="4" l="1"/>
  <c r="L158" i="4"/>
  <c r="B159" i="4"/>
  <c r="C288" i="3"/>
  <c r="E288" i="3"/>
  <c r="J288" i="3" s="1"/>
  <c r="F288" i="3"/>
  <c r="D288" i="3"/>
  <c r="N288" i="3" s="1"/>
  <c r="G287" i="3"/>
  <c r="L287" i="3" s="1"/>
  <c r="O287" i="3" s="1"/>
  <c r="P287" i="3" s="1"/>
  <c r="O158" i="4" l="1"/>
  <c r="P158" i="4" s="1"/>
  <c r="F159" i="4"/>
  <c r="C159" i="4"/>
  <c r="D159" i="4" s="1"/>
  <c r="E159" i="4" s="1"/>
  <c r="K288" i="3"/>
  <c r="B289" i="3" s="1"/>
  <c r="G288" i="3"/>
  <c r="L288" i="3" s="1"/>
  <c r="O288" i="3" s="1"/>
  <c r="P288" i="3" s="1"/>
  <c r="G159" i="4" l="1"/>
  <c r="J159" i="4"/>
  <c r="K159" i="4" s="1"/>
  <c r="B160" i="4" s="1"/>
  <c r="E289" i="3"/>
  <c r="J289" i="3" s="1"/>
  <c r="C289" i="3"/>
  <c r="F289" i="3"/>
  <c r="D289" i="3"/>
  <c r="N289" i="3" s="1"/>
  <c r="G289" i="3"/>
  <c r="L289" i="3" s="1"/>
  <c r="O289" i="3" s="1"/>
  <c r="P289" i="3" s="1"/>
  <c r="N159" i="4" l="1"/>
  <c r="L159" i="4"/>
  <c r="F160" i="4"/>
  <c r="C160" i="4"/>
  <c r="D160" i="4" s="1"/>
  <c r="E160" i="4" s="1"/>
  <c r="K289" i="3"/>
  <c r="B290" i="3" s="1"/>
  <c r="O159" i="4" l="1"/>
  <c r="P159" i="4" s="1"/>
  <c r="G160" i="4"/>
  <c r="J160" i="4"/>
  <c r="K160" i="4" s="1"/>
  <c r="E290" i="3"/>
  <c r="J290" i="3" s="1"/>
  <c r="K290" i="3" s="1"/>
  <c r="B291" i="3" s="1"/>
  <c r="C290" i="3"/>
  <c r="G290" i="3"/>
  <c r="D290" i="3"/>
  <c r="F290" i="3"/>
  <c r="N160" i="4" l="1"/>
  <c r="L160" i="4"/>
  <c r="B161" i="4"/>
  <c r="C291" i="3"/>
  <c r="K291" i="3" s="1"/>
  <c r="B292" i="3" s="1"/>
  <c r="E291" i="3"/>
  <c r="J291" i="3" s="1"/>
  <c r="G291" i="3"/>
  <c r="F291" i="3"/>
  <c r="D291" i="3"/>
  <c r="N291" i="3" s="1"/>
  <c r="N290" i="3"/>
  <c r="L290" i="3"/>
  <c r="O290" i="3" s="1"/>
  <c r="P290" i="3" s="1"/>
  <c r="O160" i="4" l="1"/>
  <c r="P160" i="4" s="1"/>
  <c r="F161" i="4"/>
  <c r="C161" i="4"/>
  <c r="D161" i="4" s="1"/>
  <c r="E161" i="4" s="1"/>
  <c r="J292" i="3"/>
  <c r="K292" i="3" s="1"/>
  <c r="B293" i="3" s="1"/>
  <c r="C292" i="3"/>
  <c r="E292" i="3"/>
  <c r="G292" i="3"/>
  <c r="F292" i="3"/>
  <c r="D292" i="3"/>
  <c r="N292" i="3" s="1"/>
  <c r="L291" i="3"/>
  <c r="O291" i="3" s="1"/>
  <c r="P291" i="3" s="1"/>
  <c r="G161" i="4" l="1"/>
  <c r="J161" i="4"/>
  <c r="K161" i="4" s="1"/>
  <c r="B162" i="4" s="1"/>
  <c r="C293" i="3"/>
  <c r="E293" i="3"/>
  <c r="J293" i="3" s="1"/>
  <c r="G293" i="3"/>
  <c r="F293" i="3"/>
  <c r="D293" i="3"/>
  <c r="N293" i="3" s="1"/>
  <c r="L292" i="3"/>
  <c r="O292" i="3" s="1"/>
  <c r="P292" i="3" s="1"/>
  <c r="N161" i="4" l="1"/>
  <c r="L161" i="4"/>
  <c r="C162" i="4"/>
  <c r="D162" i="4" s="1"/>
  <c r="E162" i="4" s="1"/>
  <c r="F162" i="4"/>
  <c r="K293" i="3"/>
  <c r="B294" i="3" s="1"/>
  <c r="L293" i="3"/>
  <c r="O293" i="3" s="1"/>
  <c r="P293" i="3" s="1"/>
  <c r="O161" i="4" l="1"/>
  <c r="P161" i="4" s="1"/>
  <c r="G162" i="4"/>
  <c r="J162" i="4"/>
  <c r="K162" i="4" s="1"/>
  <c r="B163" i="4" s="1"/>
  <c r="C294" i="3"/>
  <c r="G294" i="3" s="1"/>
  <c r="L294" i="3" s="1"/>
  <c r="O294" i="3" s="1"/>
  <c r="P294" i="3" s="1"/>
  <c r="E294" i="3"/>
  <c r="J294" i="3"/>
  <c r="D294" i="3"/>
  <c r="N294" i="3" s="1"/>
  <c r="F294" i="3"/>
  <c r="L162" i="4" l="1"/>
  <c r="N162" i="4"/>
  <c r="C163" i="4"/>
  <c r="D163" i="4" s="1"/>
  <c r="E163" i="4" s="1"/>
  <c r="F163" i="4"/>
  <c r="K294" i="3"/>
  <c r="B295" i="3" s="1"/>
  <c r="O162" i="4" l="1"/>
  <c r="P162" i="4" s="1"/>
  <c r="G163" i="4"/>
  <c r="J163" i="4"/>
  <c r="K163" i="4" s="1"/>
  <c r="C295" i="3"/>
  <c r="G295" i="3" s="1"/>
  <c r="L295" i="3" s="1"/>
  <c r="O295" i="3" s="1"/>
  <c r="P295" i="3" s="1"/>
  <c r="E295" i="3"/>
  <c r="J295" i="3" s="1"/>
  <c r="F295" i="3"/>
  <c r="D295" i="3"/>
  <c r="N295" i="3" s="1"/>
  <c r="L163" i="4" l="1"/>
  <c r="N163" i="4"/>
  <c r="B164" i="4"/>
  <c r="K295" i="3"/>
  <c r="B296" i="3" s="1"/>
  <c r="O163" i="4" l="1"/>
  <c r="P163" i="4" s="1"/>
  <c r="C164" i="4"/>
  <c r="D164" i="4" s="1"/>
  <c r="E164" i="4" s="1"/>
  <c r="F164" i="4"/>
  <c r="C296" i="3"/>
  <c r="E296" i="3"/>
  <c r="J296" i="3" s="1"/>
  <c r="K296" i="3" s="1"/>
  <c r="B297" i="3" s="1"/>
  <c r="G296" i="3"/>
  <c r="L296" i="3" s="1"/>
  <c r="F296" i="3"/>
  <c r="D296" i="3"/>
  <c r="G164" i="4" l="1"/>
  <c r="J164" i="4"/>
  <c r="K164" i="4" s="1"/>
  <c r="E297" i="3"/>
  <c r="J297" i="3" s="1"/>
  <c r="C297" i="3"/>
  <c r="K297" i="3" s="1"/>
  <c r="B298" i="3" s="1"/>
  <c r="G297" i="3"/>
  <c r="F297" i="3"/>
  <c r="D297" i="3"/>
  <c r="N297" i="3" s="1"/>
  <c r="O296" i="3"/>
  <c r="P296" i="3" s="1"/>
  <c r="N296" i="3"/>
  <c r="L164" i="4" l="1"/>
  <c r="N164" i="4"/>
  <c r="B165" i="4"/>
  <c r="E298" i="3"/>
  <c r="J298" i="3" s="1"/>
  <c r="K298" i="3" s="1"/>
  <c r="B299" i="3" s="1"/>
  <c r="C298" i="3"/>
  <c r="D298" i="3"/>
  <c r="N298" i="3" s="1"/>
  <c r="G298" i="3"/>
  <c r="F298" i="3"/>
  <c r="L297" i="3"/>
  <c r="O297" i="3" s="1"/>
  <c r="P297" i="3" s="1"/>
  <c r="O164" i="4" l="1"/>
  <c r="P164" i="4" s="1"/>
  <c r="F165" i="4"/>
  <c r="C165" i="4"/>
  <c r="D165" i="4" s="1"/>
  <c r="E165" i="4" s="1"/>
  <c r="C299" i="3"/>
  <c r="E299" i="3"/>
  <c r="J299" i="3" s="1"/>
  <c r="K299" i="3" s="1"/>
  <c r="B300" i="3" s="1"/>
  <c r="G299" i="3"/>
  <c r="F299" i="3"/>
  <c r="D299" i="3"/>
  <c r="N299" i="3" s="1"/>
  <c r="L298" i="3"/>
  <c r="O298" i="3" s="1"/>
  <c r="P298" i="3" s="1"/>
  <c r="G165" i="4" l="1"/>
  <c r="J165" i="4"/>
  <c r="K165" i="4" s="1"/>
  <c r="C300" i="3"/>
  <c r="K300" i="3" s="1"/>
  <c r="B301" i="3" s="1"/>
  <c r="E300" i="3"/>
  <c r="J300" i="3" s="1"/>
  <c r="G300" i="3"/>
  <c r="L300" i="3" s="1"/>
  <c r="O300" i="3" s="1"/>
  <c r="P300" i="3" s="1"/>
  <c r="F300" i="3"/>
  <c r="D300" i="3"/>
  <c r="N300" i="3" s="1"/>
  <c r="L299" i="3"/>
  <c r="O299" i="3" s="1"/>
  <c r="P299" i="3" s="1"/>
  <c r="L165" i="4" l="1"/>
  <c r="N165" i="4"/>
  <c r="B166" i="4"/>
  <c r="C301" i="3"/>
  <c r="K301" i="3" s="1"/>
  <c r="B302" i="3" s="1"/>
  <c r="J301" i="3"/>
  <c r="E301" i="3"/>
  <c r="F301" i="3"/>
  <c r="D301" i="3"/>
  <c r="N301" i="3" s="1"/>
  <c r="O165" i="4" l="1"/>
  <c r="P165" i="4" s="1"/>
  <c r="C166" i="4"/>
  <c r="D166" i="4" s="1"/>
  <c r="E166" i="4" s="1"/>
  <c r="F166" i="4"/>
  <c r="C302" i="3"/>
  <c r="E302" i="3"/>
  <c r="J302" i="3" s="1"/>
  <c r="K302" i="3" s="1"/>
  <c r="B303" i="3" s="1"/>
  <c r="G302" i="3"/>
  <c r="F302" i="3"/>
  <c r="D302" i="3"/>
  <c r="N302" i="3" s="1"/>
  <c r="G301" i="3"/>
  <c r="L301" i="3" s="1"/>
  <c r="O301" i="3" s="1"/>
  <c r="P301" i="3" s="1"/>
  <c r="G166" i="4" l="1"/>
  <c r="J166" i="4"/>
  <c r="K166" i="4" s="1"/>
  <c r="B167" i="4" s="1"/>
  <c r="C303" i="3"/>
  <c r="K303" i="3" s="1"/>
  <c r="B304" i="3" s="1"/>
  <c r="E303" i="3"/>
  <c r="J303" i="3"/>
  <c r="D303" i="3"/>
  <c r="N303" i="3" s="1"/>
  <c r="F303" i="3"/>
  <c r="L302" i="3"/>
  <c r="O302" i="3" s="1"/>
  <c r="P302" i="3" s="1"/>
  <c r="L166" i="4" l="1"/>
  <c r="N166" i="4"/>
  <c r="C167" i="4"/>
  <c r="D167" i="4" s="1"/>
  <c r="E167" i="4" s="1"/>
  <c r="F167" i="4"/>
  <c r="C304" i="3"/>
  <c r="E304" i="3"/>
  <c r="J304" i="3" s="1"/>
  <c r="G304" i="3"/>
  <c r="F304" i="3"/>
  <c r="D304" i="3"/>
  <c r="N304" i="3" s="1"/>
  <c r="G303" i="3"/>
  <c r="L303" i="3" s="1"/>
  <c r="O303" i="3" s="1"/>
  <c r="P303" i="3" s="1"/>
  <c r="O166" i="4" l="1"/>
  <c r="P166" i="4" s="1"/>
  <c r="G167" i="4"/>
  <c r="J167" i="4"/>
  <c r="K167" i="4" s="1"/>
  <c r="B168" i="4" s="1"/>
  <c r="K304" i="3"/>
  <c r="B305" i="3" s="1"/>
  <c r="L304" i="3"/>
  <c r="O304" i="3" s="1"/>
  <c r="P304" i="3" s="1"/>
  <c r="L167" i="4" l="1"/>
  <c r="N167" i="4"/>
  <c r="C168" i="4"/>
  <c r="D168" i="4" s="1"/>
  <c r="E168" i="4" s="1"/>
  <c r="F168" i="4"/>
  <c r="E305" i="3"/>
  <c r="J305" i="3" s="1"/>
  <c r="K305" i="3" s="1"/>
  <c r="B306" i="3" s="1"/>
  <c r="C305" i="3"/>
  <c r="G305" i="3"/>
  <c r="F305" i="3"/>
  <c r="D305" i="3"/>
  <c r="N305" i="3" s="1"/>
  <c r="O167" i="4" l="1"/>
  <c r="P167" i="4" s="1"/>
  <c r="G168" i="4"/>
  <c r="J168" i="4"/>
  <c r="K168" i="4" s="1"/>
  <c r="E306" i="3"/>
  <c r="J306" i="3" s="1"/>
  <c r="K306" i="3" s="1"/>
  <c r="B307" i="3" s="1"/>
  <c r="C306" i="3"/>
  <c r="G306" i="3"/>
  <c r="F306" i="3"/>
  <c r="D306" i="3"/>
  <c r="N306" i="3" s="1"/>
  <c r="L305" i="3"/>
  <c r="O305" i="3" s="1"/>
  <c r="P305" i="3" s="1"/>
  <c r="L168" i="4" l="1"/>
  <c r="N168" i="4"/>
  <c r="B169" i="4"/>
  <c r="C307" i="3"/>
  <c r="E307" i="3"/>
  <c r="J307" i="3" s="1"/>
  <c r="K307" i="3" s="1"/>
  <c r="B308" i="3" s="1"/>
  <c r="D307" i="3"/>
  <c r="N307" i="3" s="1"/>
  <c r="G307" i="3"/>
  <c r="L307" i="3" s="1"/>
  <c r="O307" i="3" s="1"/>
  <c r="P307" i="3" s="1"/>
  <c r="F307" i="3"/>
  <c r="L306" i="3"/>
  <c r="O306" i="3" s="1"/>
  <c r="P306" i="3" s="1"/>
  <c r="O168" i="4" l="1"/>
  <c r="P168" i="4" s="1"/>
  <c r="C169" i="4"/>
  <c r="D169" i="4" s="1"/>
  <c r="E169" i="4" s="1"/>
  <c r="F169" i="4"/>
  <c r="C308" i="3"/>
  <c r="E308" i="3"/>
  <c r="J308" i="3" s="1"/>
  <c r="G308" i="3"/>
  <c r="L308" i="3" s="1"/>
  <c r="O308" i="3" s="1"/>
  <c r="P308" i="3" s="1"/>
  <c r="F308" i="3"/>
  <c r="D308" i="3"/>
  <c r="N308" i="3" s="1"/>
  <c r="G169" i="4" l="1"/>
  <c r="J169" i="4"/>
  <c r="K169" i="4" s="1"/>
  <c r="B170" i="4" s="1"/>
  <c r="K308" i="3"/>
  <c r="B309" i="3" s="1"/>
  <c r="L169" i="4" l="1"/>
  <c r="N169" i="4"/>
  <c r="C170" i="4"/>
  <c r="D170" i="4" s="1"/>
  <c r="E170" i="4" s="1"/>
  <c r="F170" i="4"/>
  <c r="J309" i="3"/>
  <c r="K309" i="3"/>
  <c r="B310" i="3" s="1"/>
  <c r="C309" i="3"/>
  <c r="E309" i="3"/>
  <c r="G309" i="3"/>
  <c r="L309" i="3" s="1"/>
  <c r="O309" i="3" s="1"/>
  <c r="P309" i="3" s="1"/>
  <c r="F309" i="3"/>
  <c r="D309" i="3"/>
  <c r="N309" i="3" s="1"/>
  <c r="J170" i="4" l="1"/>
  <c r="K170" i="4" s="1"/>
  <c r="B171" i="4" s="1"/>
  <c r="G170" i="4"/>
  <c r="O169" i="4"/>
  <c r="P169" i="4" s="1"/>
  <c r="C310" i="3"/>
  <c r="E310" i="3"/>
  <c r="J310" i="3" s="1"/>
  <c r="K310" i="3" s="1"/>
  <c r="B311" i="3" s="1"/>
  <c r="G310" i="3"/>
  <c r="F310" i="3"/>
  <c r="D310" i="3"/>
  <c r="N310" i="3" s="1"/>
  <c r="N170" i="4" l="1"/>
  <c r="L170" i="4"/>
  <c r="F171" i="4"/>
  <c r="C171" i="4"/>
  <c r="D171" i="4" s="1"/>
  <c r="E171" i="4" s="1"/>
  <c r="C311" i="3"/>
  <c r="E311" i="3"/>
  <c r="J311" i="3" s="1"/>
  <c r="K311" i="3" s="1"/>
  <c r="B312" i="3" s="1"/>
  <c r="D311" i="3"/>
  <c r="G311" i="3"/>
  <c r="F311" i="3"/>
  <c r="L310" i="3"/>
  <c r="O310" i="3" s="1"/>
  <c r="P310" i="3" s="1"/>
  <c r="O170" i="4" l="1"/>
  <c r="P170" i="4" s="1"/>
  <c r="G171" i="4"/>
  <c r="J171" i="4"/>
  <c r="K171" i="4" s="1"/>
  <c r="C312" i="3"/>
  <c r="E312" i="3"/>
  <c r="J312" i="3" s="1"/>
  <c r="D312" i="3"/>
  <c r="N312" i="3" s="1"/>
  <c r="G312" i="3"/>
  <c r="F312" i="3"/>
  <c r="N311" i="3"/>
  <c r="L311" i="3"/>
  <c r="N171" i="4" l="1"/>
  <c r="L171" i="4"/>
  <c r="B172" i="4"/>
  <c r="K312" i="3"/>
  <c r="B313" i="3" s="1"/>
  <c r="L312" i="3"/>
  <c r="O312" i="3" s="1"/>
  <c r="P312" i="3" s="1"/>
  <c r="O311" i="3"/>
  <c r="P311" i="3" s="1"/>
  <c r="O171" i="4" l="1"/>
  <c r="P171" i="4" s="1"/>
  <c r="F172" i="4"/>
  <c r="C172" i="4"/>
  <c r="D172" i="4" s="1"/>
  <c r="E172" i="4" s="1"/>
  <c r="J313" i="3"/>
  <c r="C313" i="3"/>
  <c r="K313" i="3" s="1"/>
  <c r="B314" i="3" s="1"/>
  <c r="E313" i="3"/>
  <c r="G313" i="3"/>
  <c r="F313" i="3"/>
  <c r="D313" i="3"/>
  <c r="N313" i="3" s="1"/>
  <c r="G172" i="4" l="1"/>
  <c r="J172" i="4"/>
  <c r="K172" i="4" s="1"/>
  <c r="E314" i="3"/>
  <c r="J314" i="3" s="1"/>
  <c r="K314" i="3" s="1"/>
  <c r="B315" i="3" s="1"/>
  <c r="C314" i="3"/>
  <c r="G314" i="3"/>
  <c r="F314" i="3"/>
  <c r="D314" i="3"/>
  <c r="N314" i="3" s="1"/>
  <c r="L313" i="3"/>
  <c r="O313" i="3" s="1"/>
  <c r="P313" i="3" s="1"/>
  <c r="N172" i="4" l="1"/>
  <c r="L172" i="4"/>
  <c r="B173" i="4"/>
  <c r="C315" i="3"/>
  <c r="E315" i="3"/>
  <c r="J315" i="3" s="1"/>
  <c r="K315" i="3" s="1"/>
  <c r="B316" i="3" s="1"/>
  <c r="G315" i="3"/>
  <c r="F315" i="3"/>
  <c r="D315" i="3"/>
  <c r="N315" i="3" s="1"/>
  <c r="L314" i="3"/>
  <c r="O314" i="3" s="1"/>
  <c r="P314" i="3" s="1"/>
  <c r="O172" i="4" l="1"/>
  <c r="P172" i="4" s="1"/>
  <c r="F173" i="4"/>
  <c r="C173" i="4"/>
  <c r="D173" i="4" s="1"/>
  <c r="E173" i="4" s="1"/>
  <c r="C316" i="3"/>
  <c r="E316" i="3"/>
  <c r="J316" i="3" s="1"/>
  <c r="D316" i="3"/>
  <c r="N316" i="3" s="1"/>
  <c r="G316" i="3"/>
  <c r="L316" i="3" s="1"/>
  <c r="O316" i="3" s="1"/>
  <c r="P316" i="3" s="1"/>
  <c r="F316" i="3"/>
  <c r="L315" i="3"/>
  <c r="O315" i="3" s="1"/>
  <c r="P315" i="3" s="1"/>
  <c r="G173" i="4" l="1"/>
  <c r="J173" i="4"/>
  <c r="K173" i="4" s="1"/>
  <c r="B174" i="4" s="1"/>
  <c r="K316" i="3"/>
  <c r="B317" i="3" s="1"/>
  <c r="N173" i="4" l="1"/>
  <c r="L173" i="4"/>
  <c r="F174" i="4"/>
  <c r="C174" i="4"/>
  <c r="D174" i="4" s="1"/>
  <c r="E174" i="4" s="1"/>
  <c r="C317" i="3"/>
  <c r="E317" i="3"/>
  <c r="J317" i="3" s="1"/>
  <c r="G317" i="3"/>
  <c r="F317" i="3"/>
  <c r="D317" i="3"/>
  <c r="N317" i="3" s="1"/>
  <c r="O173" i="4" l="1"/>
  <c r="P173" i="4" s="1"/>
  <c r="G174" i="4"/>
  <c r="J174" i="4"/>
  <c r="K174" i="4" s="1"/>
  <c r="K317" i="3"/>
  <c r="B318" i="3" s="1"/>
  <c r="L317" i="3"/>
  <c r="O317" i="3" s="1"/>
  <c r="P317" i="3" s="1"/>
  <c r="L174" i="4" l="1"/>
  <c r="N174" i="4"/>
  <c r="B175" i="4"/>
  <c r="E318" i="3"/>
  <c r="J318" i="3" s="1"/>
  <c r="K318" i="3" s="1"/>
  <c r="B319" i="3" s="1"/>
  <c r="C318" i="3"/>
  <c r="G318" i="3"/>
  <c r="L318" i="3" s="1"/>
  <c r="O318" i="3" s="1"/>
  <c r="P318" i="3" s="1"/>
  <c r="F318" i="3"/>
  <c r="D318" i="3"/>
  <c r="N318" i="3" s="1"/>
  <c r="O174" i="4" l="1"/>
  <c r="P174" i="4" s="1"/>
  <c r="C175" i="4"/>
  <c r="D175" i="4" s="1"/>
  <c r="E175" i="4" s="1"/>
  <c r="F175" i="4"/>
  <c r="C319" i="3"/>
  <c r="E319" i="3"/>
  <c r="J319" i="3" s="1"/>
  <c r="K319" i="3" s="1"/>
  <c r="B320" i="3" s="1"/>
  <c r="G319" i="3"/>
  <c r="F319" i="3"/>
  <c r="D319" i="3"/>
  <c r="N319" i="3" s="1"/>
  <c r="G175" i="4" l="1"/>
  <c r="J175" i="4"/>
  <c r="K175" i="4" s="1"/>
  <c r="B176" i="4" s="1"/>
  <c r="C320" i="3"/>
  <c r="E320" i="3"/>
  <c r="J320" i="3" s="1"/>
  <c r="D320" i="3"/>
  <c r="N320" i="3" s="1"/>
  <c r="G320" i="3"/>
  <c r="F320" i="3"/>
  <c r="L319" i="3"/>
  <c r="O319" i="3" s="1"/>
  <c r="P319" i="3" s="1"/>
  <c r="L175" i="4" l="1"/>
  <c r="N175" i="4"/>
  <c r="C176" i="4"/>
  <c r="D176" i="4" s="1"/>
  <c r="E176" i="4" s="1"/>
  <c r="F176" i="4"/>
  <c r="K320" i="3"/>
  <c r="B321" i="3" s="1"/>
  <c r="L320" i="3"/>
  <c r="O320" i="3" s="1"/>
  <c r="P320" i="3" s="1"/>
  <c r="G176" i="4" l="1"/>
  <c r="J176" i="4"/>
  <c r="K176" i="4" s="1"/>
  <c r="B177" i="4" s="1"/>
  <c r="O175" i="4"/>
  <c r="P175" i="4" s="1"/>
  <c r="C321" i="3"/>
  <c r="E321" i="3"/>
  <c r="J321" i="3" s="1"/>
  <c r="K321" i="3" s="1"/>
  <c r="B322" i="3" s="1"/>
  <c r="G321" i="3"/>
  <c r="F321" i="3"/>
  <c r="D321" i="3"/>
  <c r="N321" i="3" s="1"/>
  <c r="N176" i="4" l="1"/>
  <c r="L176" i="4"/>
  <c r="C177" i="4"/>
  <c r="D177" i="4" s="1"/>
  <c r="E177" i="4" s="1"/>
  <c r="F177" i="4"/>
  <c r="E322" i="3"/>
  <c r="J322" i="3" s="1"/>
  <c r="C322" i="3"/>
  <c r="K322" i="3" s="1"/>
  <c r="B323" i="3" s="1"/>
  <c r="F322" i="3"/>
  <c r="D322" i="3"/>
  <c r="N322" i="3" s="1"/>
  <c r="L321" i="3"/>
  <c r="O321" i="3" s="1"/>
  <c r="P321" i="3" s="1"/>
  <c r="O176" i="4" l="1"/>
  <c r="P176" i="4" s="1"/>
  <c r="G177" i="4"/>
  <c r="J177" i="4"/>
  <c r="K177" i="4" s="1"/>
  <c r="B178" i="4" s="1"/>
  <c r="C323" i="3"/>
  <c r="E323" i="3"/>
  <c r="J323" i="3" s="1"/>
  <c r="K323" i="3" s="1"/>
  <c r="B324" i="3" s="1"/>
  <c r="G323" i="3"/>
  <c r="F323" i="3"/>
  <c r="D323" i="3"/>
  <c r="N323" i="3" s="1"/>
  <c r="G322" i="3"/>
  <c r="L322" i="3" s="1"/>
  <c r="O322" i="3" s="1"/>
  <c r="P322" i="3" s="1"/>
  <c r="L177" i="4" l="1"/>
  <c r="N177" i="4"/>
  <c r="F178" i="4"/>
  <c r="C178" i="4"/>
  <c r="D178" i="4" s="1"/>
  <c r="E178" i="4" s="1"/>
  <c r="C324" i="3"/>
  <c r="E324" i="3"/>
  <c r="J324" i="3" s="1"/>
  <c r="F324" i="3"/>
  <c r="D324" i="3"/>
  <c r="N324" i="3" s="1"/>
  <c r="L323" i="3"/>
  <c r="O323" i="3" s="1"/>
  <c r="P323" i="3" s="1"/>
  <c r="O177" i="4" l="1"/>
  <c r="P177" i="4" s="1"/>
  <c r="G178" i="4"/>
  <c r="J178" i="4"/>
  <c r="K178" i="4" s="1"/>
  <c r="K324" i="3"/>
  <c r="B325" i="3" s="1"/>
  <c r="G324" i="3"/>
  <c r="L324" i="3" s="1"/>
  <c r="O324" i="3" s="1"/>
  <c r="P324" i="3" s="1"/>
  <c r="L178" i="4" l="1"/>
  <c r="N178" i="4"/>
  <c r="B179" i="4"/>
  <c r="C325" i="3"/>
  <c r="E325" i="3"/>
  <c r="J325" i="3" s="1"/>
  <c r="D325" i="3"/>
  <c r="N325" i="3" s="1"/>
  <c r="G325" i="3"/>
  <c r="F325" i="3"/>
  <c r="O178" i="4" l="1"/>
  <c r="P178" i="4" s="1"/>
  <c r="C179" i="4"/>
  <c r="D179" i="4" s="1"/>
  <c r="E179" i="4" s="1"/>
  <c r="F179" i="4"/>
  <c r="K325" i="3"/>
  <c r="B326" i="3" s="1"/>
  <c r="L325" i="3"/>
  <c r="O325" i="3" s="1"/>
  <c r="P325" i="3" s="1"/>
  <c r="G179" i="4" l="1"/>
  <c r="J179" i="4"/>
  <c r="K179" i="4" s="1"/>
  <c r="B180" i="4" s="1"/>
  <c r="C326" i="3"/>
  <c r="E326" i="3"/>
  <c r="J326" i="3" s="1"/>
  <c r="F326" i="3"/>
  <c r="D326" i="3"/>
  <c r="N326" i="3" s="1"/>
  <c r="L179" i="4" l="1"/>
  <c r="N179" i="4"/>
  <c r="C180" i="4"/>
  <c r="D180" i="4" s="1"/>
  <c r="E180" i="4" s="1"/>
  <c r="F180" i="4"/>
  <c r="K326" i="3"/>
  <c r="B327" i="3" s="1"/>
  <c r="G326" i="3"/>
  <c r="L326" i="3" s="1"/>
  <c r="O326" i="3" s="1"/>
  <c r="P326" i="3" s="1"/>
  <c r="O179" i="4" l="1"/>
  <c r="P179" i="4" s="1"/>
  <c r="G180" i="4"/>
  <c r="J180" i="4"/>
  <c r="K180" i="4" s="1"/>
  <c r="B181" i="4" s="1"/>
  <c r="E327" i="3"/>
  <c r="J327" i="3" s="1"/>
  <c r="K327" i="3" s="1"/>
  <c r="B328" i="3" s="1"/>
  <c r="C327" i="3"/>
  <c r="G327" i="3" s="1"/>
  <c r="L327" i="3" s="1"/>
  <c r="F327" i="3"/>
  <c r="D327" i="3"/>
  <c r="L180" i="4" l="1"/>
  <c r="N180" i="4"/>
  <c r="C181" i="4"/>
  <c r="D181" i="4" s="1"/>
  <c r="E181" i="4" s="1"/>
  <c r="F181" i="4"/>
  <c r="O327" i="3"/>
  <c r="P327" i="3" s="1"/>
  <c r="C328" i="3"/>
  <c r="E328" i="3"/>
  <c r="J328" i="3" s="1"/>
  <c r="K328" i="3" s="1"/>
  <c r="B329" i="3" s="1"/>
  <c r="G328" i="3"/>
  <c r="F328" i="3"/>
  <c r="D328" i="3"/>
  <c r="N328" i="3" s="1"/>
  <c r="N327" i="3"/>
  <c r="O180" i="4" l="1"/>
  <c r="P180" i="4" s="1"/>
  <c r="G181" i="4"/>
  <c r="J181" i="4"/>
  <c r="K181" i="4" s="1"/>
  <c r="B182" i="4" s="1"/>
  <c r="C329" i="3"/>
  <c r="E329" i="3"/>
  <c r="J329" i="3" s="1"/>
  <c r="K329" i="3" s="1"/>
  <c r="B330" i="3" s="1"/>
  <c r="D329" i="3"/>
  <c r="N329" i="3" s="1"/>
  <c r="G329" i="3"/>
  <c r="L329" i="3" s="1"/>
  <c r="O329" i="3" s="1"/>
  <c r="P329" i="3" s="1"/>
  <c r="F329" i="3"/>
  <c r="L328" i="3"/>
  <c r="O328" i="3" s="1"/>
  <c r="P328" i="3" s="1"/>
  <c r="L181" i="4" l="1"/>
  <c r="N181" i="4"/>
  <c r="F182" i="4"/>
  <c r="C182" i="4"/>
  <c r="D182" i="4" s="1"/>
  <c r="E182" i="4" s="1"/>
  <c r="C330" i="3"/>
  <c r="E330" i="3"/>
  <c r="J330" i="3" s="1"/>
  <c r="G330" i="3"/>
  <c r="F330" i="3"/>
  <c r="D330" i="3"/>
  <c r="N330" i="3" s="1"/>
  <c r="O181" i="4" l="1"/>
  <c r="P181" i="4" s="1"/>
  <c r="G182" i="4"/>
  <c r="J182" i="4"/>
  <c r="K182" i="4" s="1"/>
  <c r="K330" i="3"/>
  <c r="B331" i="3" s="1"/>
  <c r="L330" i="3"/>
  <c r="O330" i="3" s="1"/>
  <c r="P330" i="3" s="1"/>
  <c r="L182" i="4" l="1"/>
  <c r="N182" i="4"/>
  <c r="B183" i="4"/>
  <c r="C331" i="3"/>
  <c r="E331" i="3"/>
  <c r="J331" i="3" s="1"/>
  <c r="F331" i="3"/>
  <c r="D331" i="3"/>
  <c r="N331" i="3" s="1"/>
  <c r="O182" i="4" l="1"/>
  <c r="P182" i="4" s="1"/>
  <c r="F183" i="4"/>
  <c r="C183" i="4"/>
  <c r="D183" i="4" s="1"/>
  <c r="E183" i="4" s="1"/>
  <c r="K331" i="3"/>
  <c r="B332" i="3" s="1"/>
  <c r="G331" i="3"/>
  <c r="L331" i="3" s="1"/>
  <c r="O331" i="3" s="1"/>
  <c r="P331" i="3" s="1"/>
  <c r="G183" i="4" l="1"/>
  <c r="J183" i="4"/>
  <c r="K183" i="4" s="1"/>
  <c r="C332" i="3"/>
  <c r="E332" i="3"/>
  <c r="J332" i="3" s="1"/>
  <c r="F332" i="3"/>
  <c r="D332" i="3"/>
  <c r="N332" i="3" s="1"/>
  <c r="N183" i="4" l="1"/>
  <c r="L183" i="4"/>
  <c r="B184" i="4"/>
  <c r="K332" i="3"/>
  <c r="B333" i="3" s="1"/>
  <c r="G332" i="3"/>
  <c r="L332" i="3" s="1"/>
  <c r="O332" i="3" s="1"/>
  <c r="P332" i="3" s="1"/>
  <c r="O183" i="4" l="1"/>
  <c r="P183" i="4" s="1"/>
  <c r="F184" i="4"/>
  <c r="C184" i="4"/>
  <c r="D184" i="4" s="1"/>
  <c r="E184" i="4" s="1"/>
  <c r="C333" i="3"/>
  <c r="K333" i="3" s="1"/>
  <c r="B334" i="3" s="1"/>
  <c r="E333" i="3"/>
  <c r="J333" i="3" s="1"/>
  <c r="D333" i="3"/>
  <c r="N333" i="3" s="1"/>
  <c r="G333" i="3"/>
  <c r="F333" i="3"/>
  <c r="G184" i="4" l="1"/>
  <c r="J184" i="4"/>
  <c r="K184" i="4" s="1"/>
  <c r="C334" i="3"/>
  <c r="E334" i="3"/>
  <c r="J334" i="3" s="1"/>
  <c r="K334" i="3" s="1"/>
  <c r="B335" i="3" s="1"/>
  <c r="G334" i="3"/>
  <c r="L334" i="3" s="1"/>
  <c r="O334" i="3" s="1"/>
  <c r="P334" i="3" s="1"/>
  <c r="F334" i="3"/>
  <c r="D334" i="3"/>
  <c r="N334" i="3" s="1"/>
  <c r="L333" i="3"/>
  <c r="O333" i="3" s="1"/>
  <c r="P333" i="3" s="1"/>
  <c r="N184" i="4" l="1"/>
  <c r="L184" i="4"/>
  <c r="B185" i="4"/>
  <c r="E335" i="3"/>
  <c r="J335" i="3" s="1"/>
  <c r="C335" i="3"/>
  <c r="F335" i="3"/>
  <c r="D335" i="3"/>
  <c r="N335" i="3" s="1"/>
  <c r="O184" i="4" l="1"/>
  <c r="P184" i="4" s="1"/>
  <c r="F185" i="4"/>
  <c r="C185" i="4"/>
  <c r="D185" i="4" s="1"/>
  <c r="E185" i="4" s="1"/>
  <c r="K335" i="3"/>
  <c r="B336" i="3" s="1"/>
  <c r="G335" i="3"/>
  <c r="L335" i="3" s="1"/>
  <c r="O335" i="3" s="1"/>
  <c r="P335" i="3" s="1"/>
  <c r="G185" i="4" l="1"/>
  <c r="J185" i="4"/>
  <c r="K185" i="4" s="1"/>
  <c r="B186" i="4" s="1"/>
  <c r="C336" i="3"/>
  <c r="K336" i="3" s="1"/>
  <c r="B337" i="3" s="1"/>
  <c r="E336" i="3"/>
  <c r="J336" i="3"/>
  <c r="G336" i="3"/>
  <c r="F336" i="3"/>
  <c r="D336" i="3"/>
  <c r="N336" i="3" s="1"/>
  <c r="N185" i="4" l="1"/>
  <c r="L185" i="4"/>
  <c r="F186" i="4"/>
  <c r="C186" i="4"/>
  <c r="D186" i="4" s="1"/>
  <c r="E186" i="4" s="1"/>
  <c r="C337" i="3"/>
  <c r="E337" i="3"/>
  <c r="J337" i="3" s="1"/>
  <c r="K337" i="3" s="1"/>
  <c r="B338" i="3" s="1"/>
  <c r="G337" i="3"/>
  <c r="F337" i="3"/>
  <c r="D337" i="3"/>
  <c r="N337" i="3" s="1"/>
  <c r="L336" i="3"/>
  <c r="O336" i="3" s="1"/>
  <c r="P336" i="3" s="1"/>
  <c r="O185" i="4" l="1"/>
  <c r="P185" i="4" s="1"/>
  <c r="G186" i="4"/>
  <c r="J186" i="4"/>
  <c r="K186" i="4" s="1"/>
  <c r="C338" i="3"/>
  <c r="E338" i="3"/>
  <c r="J338" i="3" s="1"/>
  <c r="D338" i="3"/>
  <c r="N338" i="3" s="1"/>
  <c r="G338" i="3"/>
  <c r="F338" i="3"/>
  <c r="L337" i="3"/>
  <c r="O337" i="3" s="1"/>
  <c r="P337" i="3" s="1"/>
  <c r="L186" i="4" l="1"/>
  <c r="N186" i="4"/>
  <c r="B187" i="4"/>
  <c r="K338" i="3"/>
  <c r="B339" i="3" s="1"/>
  <c r="L338" i="3"/>
  <c r="O338" i="3" s="1"/>
  <c r="P338" i="3" s="1"/>
  <c r="O186" i="4" l="1"/>
  <c r="P186" i="4" s="1"/>
  <c r="F187" i="4"/>
  <c r="C187" i="4"/>
  <c r="D187" i="4" s="1"/>
  <c r="E187" i="4" s="1"/>
  <c r="C339" i="3"/>
  <c r="E339" i="3"/>
  <c r="J339" i="3" s="1"/>
  <c r="K339" i="3" s="1"/>
  <c r="B340" i="3" s="1"/>
  <c r="G339" i="3"/>
  <c r="F339" i="3"/>
  <c r="D339" i="3"/>
  <c r="N339" i="3" s="1"/>
  <c r="J187" i="4" l="1"/>
  <c r="K187" i="4" s="1"/>
  <c r="G187" i="4"/>
  <c r="N187" i="4"/>
  <c r="C340" i="3"/>
  <c r="E340" i="3"/>
  <c r="J340" i="3" s="1"/>
  <c r="K340" i="3" s="1"/>
  <c r="B341" i="3" s="1"/>
  <c r="G340" i="3"/>
  <c r="F340" i="3"/>
  <c r="D340" i="3"/>
  <c r="N340" i="3" s="1"/>
  <c r="L339" i="3"/>
  <c r="O339" i="3" s="1"/>
  <c r="P339" i="3" s="1"/>
  <c r="L187" i="4" l="1"/>
  <c r="O187" i="4" s="1"/>
  <c r="P187" i="4" s="1"/>
  <c r="B188" i="4"/>
  <c r="C341" i="3"/>
  <c r="E341" i="3"/>
  <c r="J341" i="3" s="1"/>
  <c r="G341" i="3"/>
  <c r="F341" i="3"/>
  <c r="D341" i="3"/>
  <c r="N341" i="3" s="1"/>
  <c r="L340" i="3"/>
  <c r="O340" i="3" s="1"/>
  <c r="P340" i="3" s="1"/>
  <c r="F188" i="4" l="1"/>
  <c r="C188" i="4"/>
  <c r="D188" i="4" s="1"/>
  <c r="E188" i="4" s="1"/>
  <c r="K341" i="3"/>
  <c r="B342" i="3" s="1"/>
  <c r="L341" i="3"/>
  <c r="O341" i="3" s="1"/>
  <c r="P341" i="3" s="1"/>
  <c r="G188" i="4" l="1"/>
  <c r="J188" i="4"/>
  <c r="K188" i="4" s="1"/>
  <c r="C342" i="3"/>
  <c r="E342" i="3"/>
  <c r="J342" i="3"/>
  <c r="K342" i="3"/>
  <c r="B343" i="3" s="1"/>
  <c r="D342" i="3"/>
  <c r="N342" i="3" s="1"/>
  <c r="G342" i="3"/>
  <c r="F342" i="3"/>
  <c r="L188" i="4" l="1"/>
  <c r="N188" i="4"/>
  <c r="B189" i="4"/>
  <c r="L342" i="3"/>
  <c r="O342" i="3" s="1"/>
  <c r="P342" i="3" s="1"/>
  <c r="E343" i="3"/>
  <c r="J343" i="3" s="1"/>
  <c r="C343" i="3"/>
  <c r="K343" i="3" s="1"/>
  <c r="B344" i="3" s="1"/>
  <c r="F343" i="3"/>
  <c r="D343" i="3"/>
  <c r="O188" i="4" l="1"/>
  <c r="P188" i="4" s="1"/>
  <c r="F189" i="4"/>
  <c r="C189" i="4"/>
  <c r="D189" i="4" s="1"/>
  <c r="E189" i="4" s="1"/>
  <c r="C344" i="3"/>
  <c r="E344" i="3"/>
  <c r="J344" i="3" s="1"/>
  <c r="F344" i="3"/>
  <c r="D344" i="3"/>
  <c r="N344" i="3" s="1"/>
  <c r="G343" i="3"/>
  <c r="L343" i="3" s="1"/>
  <c r="O343" i="3" s="1"/>
  <c r="P343" i="3" s="1"/>
  <c r="N343" i="3"/>
  <c r="G189" i="4" l="1"/>
  <c r="J189" i="4"/>
  <c r="K189" i="4" s="1"/>
  <c r="K344" i="3"/>
  <c r="B345" i="3" s="1"/>
  <c r="G344" i="3"/>
  <c r="L344" i="3" s="1"/>
  <c r="O344" i="3" s="1"/>
  <c r="P344" i="3" s="1"/>
  <c r="N189" i="4" l="1"/>
  <c r="L189" i="4"/>
  <c r="B190" i="4"/>
  <c r="C345" i="3"/>
  <c r="E345" i="3"/>
  <c r="J345" i="3" s="1"/>
  <c r="K345" i="3" s="1"/>
  <c r="B346" i="3" s="1"/>
  <c r="G345" i="3"/>
  <c r="L345" i="3" s="1"/>
  <c r="O345" i="3" s="1"/>
  <c r="P345" i="3" s="1"/>
  <c r="F345" i="3"/>
  <c r="D345" i="3"/>
  <c r="N345" i="3" s="1"/>
  <c r="O189" i="4" l="1"/>
  <c r="P189" i="4" s="1"/>
  <c r="F190" i="4"/>
  <c r="C190" i="4"/>
  <c r="D190" i="4" s="1"/>
  <c r="E190" i="4" s="1"/>
  <c r="C346" i="3"/>
  <c r="E346" i="3"/>
  <c r="J346" i="3" s="1"/>
  <c r="D346" i="3"/>
  <c r="N346" i="3" s="1"/>
  <c r="G346" i="3"/>
  <c r="F346" i="3"/>
  <c r="G190" i="4" l="1"/>
  <c r="K346" i="3"/>
  <c r="B347" i="3" s="1"/>
  <c r="L346" i="3"/>
  <c r="O346" i="3" s="1"/>
  <c r="P346" i="3" s="1"/>
  <c r="J190" i="4" l="1"/>
  <c r="K190" i="4" s="1"/>
  <c r="B191" i="4" s="1"/>
  <c r="N190" i="4"/>
  <c r="C347" i="3"/>
  <c r="E347" i="3"/>
  <c r="J347" i="3" s="1"/>
  <c r="K347" i="3" s="1"/>
  <c r="B348" i="3" s="1"/>
  <c r="G347" i="3"/>
  <c r="F347" i="3"/>
  <c r="D347" i="3"/>
  <c r="N347" i="3" s="1"/>
  <c r="L190" i="4" l="1"/>
  <c r="O190" i="4" s="1"/>
  <c r="P190" i="4" s="1"/>
  <c r="C191" i="4"/>
  <c r="D191" i="4" s="1"/>
  <c r="E191" i="4" s="1"/>
  <c r="F191" i="4"/>
  <c r="C348" i="3"/>
  <c r="E348" i="3"/>
  <c r="J348" i="3" s="1"/>
  <c r="K348" i="3" s="1"/>
  <c r="B349" i="3" s="1"/>
  <c r="G348" i="3"/>
  <c r="F348" i="3"/>
  <c r="D348" i="3"/>
  <c r="N348" i="3" s="1"/>
  <c r="L347" i="3"/>
  <c r="O347" i="3" s="1"/>
  <c r="P347" i="3" s="1"/>
  <c r="G191" i="4" l="1"/>
  <c r="J191" i="4"/>
  <c r="K191" i="4" s="1"/>
  <c r="B192" i="4" s="1"/>
  <c r="C349" i="3"/>
  <c r="E349" i="3"/>
  <c r="J349" i="3" s="1"/>
  <c r="G349" i="3"/>
  <c r="F349" i="3"/>
  <c r="D349" i="3"/>
  <c r="N349" i="3" s="1"/>
  <c r="L348" i="3"/>
  <c r="O348" i="3" s="1"/>
  <c r="P348" i="3" s="1"/>
  <c r="L191" i="4" l="1"/>
  <c r="N191" i="4"/>
  <c r="F192" i="4"/>
  <c r="C192" i="4"/>
  <c r="D192" i="4" s="1"/>
  <c r="E192" i="4" s="1"/>
  <c r="K349" i="3"/>
  <c r="B350" i="3" s="1"/>
  <c r="L349" i="3"/>
  <c r="O349" i="3" s="1"/>
  <c r="P349" i="3" s="1"/>
  <c r="O191" i="4" l="1"/>
  <c r="P191" i="4" s="1"/>
  <c r="G192" i="4"/>
  <c r="J192" i="4"/>
  <c r="K192" i="4" s="1"/>
  <c r="C350" i="3"/>
  <c r="E350" i="3"/>
  <c r="J350" i="3" s="1"/>
  <c r="K350" i="3" s="1"/>
  <c r="B351" i="3" s="1"/>
  <c r="G350" i="3"/>
  <c r="L350" i="3" s="1"/>
  <c r="O350" i="3" s="1"/>
  <c r="P350" i="3" s="1"/>
  <c r="F350" i="3"/>
  <c r="D350" i="3"/>
  <c r="N350" i="3" s="1"/>
  <c r="L192" i="4" l="1"/>
  <c r="N192" i="4"/>
  <c r="B193" i="4"/>
  <c r="E351" i="3"/>
  <c r="J351" i="3" s="1"/>
  <c r="C351" i="3"/>
  <c r="K351" i="3" s="1"/>
  <c r="B352" i="3" s="1"/>
  <c r="D351" i="3"/>
  <c r="N351" i="3" s="1"/>
  <c r="G351" i="3"/>
  <c r="F351" i="3"/>
  <c r="O192" i="4" l="1"/>
  <c r="P192" i="4" s="1"/>
  <c r="C193" i="4"/>
  <c r="D193" i="4" s="1"/>
  <c r="E193" i="4" s="1"/>
  <c r="F193" i="4"/>
  <c r="C352" i="3"/>
  <c r="E352" i="3"/>
  <c r="J352" i="3" s="1"/>
  <c r="K352" i="3" s="1"/>
  <c r="B353" i="3" s="1"/>
  <c r="G352" i="3"/>
  <c r="F352" i="3"/>
  <c r="D352" i="3"/>
  <c r="N352" i="3" s="1"/>
  <c r="L351" i="3"/>
  <c r="O351" i="3" s="1"/>
  <c r="P351" i="3" s="1"/>
  <c r="G193" i="4" l="1"/>
  <c r="J193" i="4"/>
  <c r="K193" i="4" s="1"/>
  <c r="B194" i="4" s="1"/>
  <c r="C353" i="3"/>
  <c r="E353" i="3"/>
  <c r="J353" i="3"/>
  <c r="K353" i="3"/>
  <c r="B354" i="3" s="1"/>
  <c r="G353" i="3"/>
  <c r="F353" i="3"/>
  <c r="D353" i="3"/>
  <c r="N353" i="3" s="1"/>
  <c r="L352" i="3"/>
  <c r="O352" i="3" s="1"/>
  <c r="P352" i="3" s="1"/>
  <c r="L193" i="4" l="1"/>
  <c r="N193" i="4"/>
  <c r="F194" i="4"/>
  <c r="C194" i="4"/>
  <c r="D194" i="4" s="1"/>
  <c r="E194" i="4" s="1"/>
  <c r="L353" i="3"/>
  <c r="O353" i="3" s="1"/>
  <c r="P353" i="3" s="1"/>
  <c r="C354" i="3"/>
  <c r="K354" i="3" s="1"/>
  <c r="B355" i="3" s="1"/>
  <c r="E354" i="3"/>
  <c r="J354" i="3" s="1"/>
  <c r="F354" i="3"/>
  <c r="D354" i="3"/>
  <c r="N354" i="3" s="1"/>
  <c r="O193" i="4" l="1"/>
  <c r="P193" i="4" s="1"/>
  <c r="G194" i="4"/>
  <c r="J194" i="4"/>
  <c r="K194" i="4" s="1"/>
  <c r="B195" i="4" s="1"/>
  <c r="C355" i="3"/>
  <c r="E355" i="3"/>
  <c r="J355" i="3"/>
  <c r="K355" i="3"/>
  <c r="B356" i="3" s="1"/>
  <c r="D355" i="3"/>
  <c r="G355" i="3"/>
  <c r="F355" i="3"/>
  <c r="G354" i="3"/>
  <c r="L354" i="3" s="1"/>
  <c r="O354" i="3" s="1"/>
  <c r="P354" i="3" s="1"/>
  <c r="N194" i="4" l="1"/>
  <c r="L194" i="4"/>
  <c r="F195" i="4"/>
  <c r="C195" i="4"/>
  <c r="D195" i="4" s="1"/>
  <c r="E195" i="4" s="1"/>
  <c r="L355" i="3"/>
  <c r="O355" i="3" s="1"/>
  <c r="P355" i="3" s="1"/>
  <c r="N355" i="3"/>
  <c r="C356" i="3"/>
  <c r="E356" i="3"/>
  <c r="J356" i="3" s="1"/>
  <c r="K356" i="3" s="1"/>
  <c r="B357" i="3" s="1"/>
  <c r="G356" i="3"/>
  <c r="F356" i="3"/>
  <c r="D356" i="3"/>
  <c r="N356" i="3" s="1"/>
  <c r="O194" i="4" l="1"/>
  <c r="P194" i="4" s="1"/>
  <c r="G195" i="4"/>
  <c r="J195" i="4"/>
  <c r="K195" i="4" s="1"/>
  <c r="C357" i="3"/>
  <c r="E357" i="3"/>
  <c r="J357" i="3" s="1"/>
  <c r="G357" i="3"/>
  <c r="F357" i="3"/>
  <c r="D357" i="3"/>
  <c r="N357" i="3" s="1"/>
  <c r="L356" i="3"/>
  <c r="O356" i="3" s="1"/>
  <c r="P356" i="3" s="1"/>
  <c r="L195" i="4" l="1"/>
  <c r="N195" i="4"/>
  <c r="B196" i="4"/>
  <c r="K357" i="3"/>
  <c r="B358" i="3" s="1"/>
  <c r="L357" i="3"/>
  <c r="O357" i="3" s="1"/>
  <c r="P357" i="3" s="1"/>
  <c r="O195" i="4" l="1"/>
  <c r="P195" i="4" s="1"/>
  <c r="C196" i="4"/>
  <c r="D196" i="4" s="1"/>
  <c r="E196" i="4" s="1"/>
  <c r="F196" i="4"/>
  <c r="C358" i="3"/>
  <c r="K358" i="3" s="1"/>
  <c r="B359" i="3" s="1"/>
  <c r="E358" i="3"/>
  <c r="J358" i="3"/>
  <c r="F358" i="3"/>
  <c r="D358" i="3"/>
  <c r="N358" i="3" s="1"/>
  <c r="G196" i="4" l="1"/>
  <c r="J196" i="4"/>
  <c r="K196" i="4" s="1"/>
  <c r="B197" i="4" s="1"/>
  <c r="E359" i="3"/>
  <c r="J359" i="3" s="1"/>
  <c r="C359" i="3"/>
  <c r="K359" i="3" s="1"/>
  <c r="B360" i="3" s="1"/>
  <c r="D359" i="3"/>
  <c r="N359" i="3" s="1"/>
  <c r="G359" i="3"/>
  <c r="F359" i="3"/>
  <c r="G358" i="3"/>
  <c r="L358" i="3" s="1"/>
  <c r="O358" i="3" s="1"/>
  <c r="P358" i="3" s="1"/>
  <c r="L196" i="4" l="1"/>
  <c r="N196" i="4"/>
  <c r="F197" i="4"/>
  <c r="C197" i="4"/>
  <c r="D197" i="4" s="1"/>
  <c r="E197" i="4" s="1"/>
  <c r="C360" i="3"/>
  <c r="E360" i="3"/>
  <c r="J360" i="3" s="1"/>
  <c r="K360" i="3" s="1"/>
  <c r="B361" i="3" s="1"/>
  <c r="D360" i="3"/>
  <c r="N360" i="3" s="1"/>
  <c r="G360" i="3"/>
  <c r="F360" i="3"/>
  <c r="L359" i="3"/>
  <c r="O359" i="3" s="1"/>
  <c r="P359" i="3" s="1"/>
  <c r="G197" i="4" l="1"/>
  <c r="J197" i="4"/>
  <c r="K197" i="4" s="1"/>
  <c r="B198" i="4" s="1"/>
  <c r="O196" i="4"/>
  <c r="P196" i="4" s="1"/>
  <c r="C361" i="3"/>
  <c r="E361" i="3"/>
  <c r="J361" i="3" s="1"/>
  <c r="K361" i="3" s="1"/>
  <c r="B362" i="3" s="1"/>
  <c r="G361" i="3"/>
  <c r="L361" i="3" s="1"/>
  <c r="O361" i="3" s="1"/>
  <c r="P361" i="3" s="1"/>
  <c r="F361" i="3"/>
  <c r="D361" i="3"/>
  <c r="N361" i="3" s="1"/>
  <c r="L360" i="3"/>
  <c r="O360" i="3" s="1"/>
  <c r="P360" i="3" s="1"/>
  <c r="L197" i="4" l="1"/>
  <c r="N197" i="4"/>
  <c r="C198" i="4"/>
  <c r="D198" i="4" s="1"/>
  <c r="E198" i="4" s="1"/>
  <c r="F198" i="4"/>
  <c r="C362" i="3"/>
  <c r="E362" i="3"/>
  <c r="J362" i="3" s="1"/>
  <c r="G362" i="3"/>
  <c r="F362" i="3"/>
  <c r="D362" i="3"/>
  <c r="N362" i="3" s="1"/>
  <c r="G198" i="4" l="1"/>
  <c r="J198" i="4"/>
  <c r="K198" i="4" s="1"/>
  <c r="O197" i="4"/>
  <c r="P197" i="4" s="1"/>
  <c r="K362" i="3"/>
  <c r="B363" i="3" s="1"/>
  <c r="L362" i="3"/>
  <c r="O362" i="3" s="1"/>
  <c r="P362" i="3" s="1"/>
  <c r="L198" i="4" l="1"/>
  <c r="N198" i="4"/>
  <c r="B199" i="4"/>
  <c r="C363" i="3"/>
  <c r="E363" i="3"/>
  <c r="J363" i="3" s="1"/>
  <c r="K363" i="3" s="1"/>
  <c r="B364" i="3" s="1"/>
  <c r="G363" i="3"/>
  <c r="F363" i="3"/>
  <c r="D363" i="3"/>
  <c r="N363" i="3" s="1"/>
  <c r="O198" i="4" l="1"/>
  <c r="P198" i="4" s="1"/>
  <c r="F199" i="4"/>
  <c r="C199" i="4"/>
  <c r="D199" i="4" s="1"/>
  <c r="E199" i="4" s="1"/>
  <c r="C364" i="3"/>
  <c r="E364" i="3"/>
  <c r="J364" i="3" s="1"/>
  <c r="K364" i="3" s="1"/>
  <c r="B365" i="3" s="1"/>
  <c r="D364" i="3"/>
  <c r="N364" i="3" s="1"/>
  <c r="G364" i="3"/>
  <c r="F364" i="3"/>
  <c r="L363" i="3"/>
  <c r="O363" i="3" s="1"/>
  <c r="P363" i="3" s="1"/>
  <c r="G199" i="4" l="1"/>
  <c r="J199" i="4"/>
  <c r="K199" i="4" s="1"/>
  <c r="B200" i="4" s="1"/>
  <c r="C365" i="3"/>
  <c r="E365" i="3"/>
  <c r="J365" i="3" s="1"/>
  <c r="G365" i="3"/>
  <c r="F365" i="3"/>
  <c r="D365" i="3"/>
  <c r="N365" i="3" s="1"/>
  <c r="L364" i="3"/>
  <c r="O364" i="3" s="1"/>
  <c r="P364" i="3" s="1"/>
  <c r="N199" i="4" l="1"/>
  <c r="L199" i="4"/>
  <c r="F200" i="4"/>
  <c r="C200" i="4"/>
  <c r="D200" i="4" s="1"/>
  <c r="E200" i="4" s="1"/>
  <c r="K365" i="3"/>
  <c r="B366" i="3" s="1"/>
  <c r="L365" i="3"/>
  <c r="O365" i="3" s="1"/>
  <c r="P365" i="3" s="1"/>
  <c r="O199" i="4" l="1"/>
  <c r="P199" i="4" s="1"/>
  <c r="G200" i="4"/>
  <c r="J200" i="4"/>
  <c r="K200" i="4" s="1"/>
  <c r="B201" i="4" s="1"/>
  <c r="C366" i="3"/>
  <c r="E366" i="3"/>
  <c r="J366" i="3" s="1"/>
  <c r="K366" i="3" s="1"/>
  <c r="B367" i="3" s="1"/>
  <c r="G366" i="3"/>
  <c r="F366" i="3"/>
  <c r="D366" i="3"/>
  <c r="N366" i="3" s="1"/>
  <c r="L200" i="4" l="1"/>
  <c r="N200" i="4"/>
  <c r="C201" i="4"/>
  <c r="D201" i="4" s="1"/>
  <c r="E201" i="4" s="1"/>
  <c r="F201" i="4"/>
  <c r="E367" i="3"/>
  <c r="J367" i="3" s="1"/>
  <c r="C367" i="3"/>
  <c r="K367" i="3" s="1"/>
  <c r="B368" i="3" s="1"/>
  <c r="G367" i="3"/>
  <c r="F367" i="3"/>
  <c r="D367" i="3"/>
  <c r="N367" i="3" s="1"/>
  <c r="L366" i="3"/>
  <c r="O366" i="3" s="1"/>
  <c r="P366" i="3" s="1"/>
  <c r="G201" i="4" l="1"/>
  <c r="J201" i="4"/>
  <c r="K201" i="4" s="1"/>
  <c r="B202" i="4" s="1"/>
  <c r="O200" i="4"/>
  <c r="P200" i="4" s="1"/>
  <c r="C368" i="3"/>
  <c r="E368" i="3"/>
  <c r="J368" i="3" s="1"/>
  <c r="K368" i="3" s="1"/>
  <c r="B369" i="3" s="1"/>
  <c r="D368" i="3"/>
  <c r="N368" i="3" s="1"/>
  <c r="G368" i="3"/>
  <c r="F368" i="3"/>
  <c r="L367" i="3"/>
  <c r="O367" i="3" s="1"/>
  <c r="P367" i="3" s="1"/>
  <c r="L201" i="4" l="1"/>
  <c r="N201" i="4"/>
  <c r="F202" i="4"/>
  <c r="C202" i="4"/>
  <c r="D202" i="4" s="1"/>
  <c r="E202" i="4" s="1"/>
  <c r="C369" i="3"/>
  <c r="E369" i="3"/>
  <c r="J369" i="3" s="1"/>
  <c r="K369" i="3" s="1"/>
  <c r="B370" i="3" s="1"/>
  <c r="G369" i="3"/>
  <c r="F369" i="3"/>
  <c r="D369" i="3"/>
  <c r="N369" i="3" s="1"/>
  <c r="L368" i="3"/>
  <c r="O368" i="3" s="1"/>
  <c r="P368" i="3" s="1"/>
  <c r="O201" i="4" l="1"/>
  <c r="P201" i="4" s="1"/>
  <c r="G202" i="4"/>
  <c r="J202" i="4"/>
  <c r="K202" i="4" s="1"/>
  <c r="C370" i="3"/>
  <c r="G370" i="3" s="1"/>
  <c r="L370" i="3" s="1"/>
  <c r="O370" i="3" s="1"/>
  <c r="P370" i="3" s="1"/>
  <c r="E370" i="3"/>
  <c r="J370" i="3" s="1"/>
  <c r="F370" i="3"/>
  <c r="D370" i="3"/>
  <c r="N370" i="3" s="1"/>
  <c r="L369" i="3"/>
  <c r="O369" i="3" s="1"/>
  <c r="P369" i="3" s="1"/>
  <c r="N202" i="4" l="1"/>
  <c r="L202" i="4"/>
  <c r="B203" i="4"/>
  <c r="K370" i="3"/>
  <c r="B371" i="3" s="1"/>
  <c r="O202" i="4" l="1"/>
  <c r="P202" i="4" s="1"/>
  <c r="C203" i="4"/>
  <c r="D203" i="4" s="1"/>
  <c r="E203" i="4" s="1"/>
  <c r="F203" i="4"/>
  <c r="C371" i="3"/>
  <c r="E371" i="3"/>
  <c r="J371" i="3" s="1"/>
  <c r="K371" i="3" s="1"/>
  <c r="B372" i="3" s="1"/>
  <c r="F371" i="3"/>
  <c r="D371" i="3"/>
  <c r="N371" i="3" s="1"/>
  <c r="G371" i="3"/>
  <c r="G203" i="4" l="1"/>
  <c r="J203" i="4"/>
  <c r="K203" i="4" s="1"/>
  <c r="B204" i="4" s="1"/>
  <c r="K372" i="3"/>
  <c r="B373" i="3" s="1"/>
  <c r="C372" i="3"/>
  <c r="G372" i="3"/>
  <c r="F372" i="3"/>
  <c r="E372" i="3"/>
  <c r="D372" i="3"/>
  <c r="J372" i="3"/>
  <c r="L371" i="3"/>
  <c r="O371" i="3" s="1"/>
  <c r="P371" i="3" s="1"/>
  <c r="L203" i="4" l="1"/>
  <c r="N203" i="4"/>
  <c r="C204" i="4"/>
  <c r="D204" i="4" s="1"/>
  <c r="E204" i="4" s="1"/>
  <c r="F204" i="4"/>
  <c r="L372" i="3"/>
  <c r="K373" i="3"/>
  <c r="B374" i="3" s="1"/>
  <c r="J373" i="3"/>
  <c r="C373" i="3"/>
  <c r="G373" i="3"/>
  <c r="L373" i="3" s="1"/>
  <c r="F373" i="3"/>
  <c r="E373" i="3"/>
  <c r="D373" i="3"/>
  <c r="O203" i="4" l="1"/>
  <c r="P203" i="4" s="1"/>
  <c r="G204" i="4"/>
  <c r="J204" i="4"/>
  <c r="K204" i="4" s="1"/>
  <c r="B205" i="4" s="1"/>
  <c r="K374" i="3"/>
  <c r="B375" i="3" s="1"/>
  <c r="J374" i="3"/>
  <c r="C374" i="3"/>
  <c r="G374" i="3"/>
  <c r="F374" i="3"/>
  <c r="E374" i="3"/>
  <c r="D374" i="3"/>
  <c r="L204" i="4" l="1"/>
  <c r="N204" i="4"/>
  <c r="F205" i="4"/>
  <c r="C205" i="4"/>
  <c r="D205" i="4" s="1"/>
  <c r="E205" i="4" s="1"/>
  <c r="K375" i="3"/>
  <c r="B376" i="3" s="1"/>
  <c r="D375" i="3"/>
  <c r="J375" i="3"/>
  <c r="C375" i="3"/>
  <c r="G375" i="3"/>
  <c r="L375" i="3" s="1"/>
  <c r="F375" i="3"/>
  <c r="E375" i="3"/>
  <c r="L374" i="3"/>
  <c r="G205" i="4" l="1"/>
  <c r="J205" i="4"/>
  <c r="K205" i="4" s="1"/>
  <c r="O204" i="4"/>
  <c r="P204" i="4" s="1"/>
  <c r="K376" i="3"/>
  <c r="B377" i="3" s="1"/>
  <c r="E376" i="3"/>
  <c r="D376" i="3"/>
  <c r="J376" i="3"/>
  <c r="C376" i="3"/>
  <c r="G376" i="3"/>
  <c r="F376" i="3"/>
  <c r="L205" i="4" l="1"/>
  <c r="N205" i="4"/>
  <c r="B206" i="4"/>
  <c r="L376" i="3"/>
  <c r="K377" i="3"/>
  <c r="B378" i="3" s="1"/>
  <c r="F377" i="3"/>
  <c r="E377" i="3"/>
  <c r="D377" i="3"/>
  <c r="J377" i="3"/>
  <c r="C377" i="3"/>
  <c r="G377" i="3"/>
  <c r="L377" i="3" s="1"/>
  <c r="O205" i="4" l="1"/>
  <c r="P205" i="4" s="1"/>
  <c r="F206" i="4"/>
  <c r="C206" i="4"/>
  <c r="D206" i="4" s="1"/>
  <c r="E206" i="4" s="1"/>
  <c r="K378" i="3"/>
  <c r="B379" i="3" s="1"/>
  <c r="G378" i="3"/>
  <c r="L378" i="3" s="1"/>
  <c r="F378" i="3"/>
  <c r="E378" i="3"/>
  <c r="D378" i="3"/>
  <c r="J378" i="3"/>
  <c r="C378" i="3"/>
  <c r="G206" i="4" l="1"/>
  <c r="J206" i="4"/>
  <c r="K206" i="4" s="1"/>
  <c r="B207" i="4" s="1"/>
  <c r="K379" i="3"/>
  <c r="B380" i="3" s="1"/>
  <c r="G379" i="3"/>
  <c r="F379" i="3"/>
  <c r="E379" i="3"/>
  <c r="D379" i="3"/>
  <c r="J379" i="3"/>
  <c r="C379" i="3"/>
  <c r="N206" i="4" l="1"/>
  <c r="L206" i="4"/>
  <c r="F207" i="4"/>
  <c r="C207" i="4"/>
  <c r="D207" i="4" s="1"/>
  <c r="E207" i="4" s="1"/>
  <c r="L379" i="3"/>
  <c r="K380" i="3"/>
  <c r="B381" i="3" s="1"/>
  <c r="C380" i="3"/>
  <c r="G380" i="3"/>
  <c r="F380" i="3"/>
  <c r="E380" i="3"/>
  <c r="D380" i="3"/>
  <c r="J380" i="3"/>
  <c r="O206" i="4" l="1"/>
  <c r="P206" i="4" s="1"/>
  <c r="G207" i="4"/>
  <c r="J207" i="4"/>
  <c r="K207" i="4" s="1"/>
  <c r="B208" i="4" s="1"/>
  <c r="L380" i="3"/>
  <c r="K381" i="3"/>
  <c r="B382" i="3" s="1"/>
  <c r="J381" i="3"/>
  <c r="C381" i="3"/>
  <c r="G381" i="3"/>
  <c r="F381" i="3"/>
  <c r="E381" i="3"/>
  <c r="D381" i="3"/>
  <c r="L207" i="4" l="1"/>
  <c r="N207" i="4"/>
  <c r="F208" i="4"/>
  <c r="C208" i="4"/>
  <c r="D208" i="4" s="1"/>
  <c r="E208" i="4" s="1"/>
  <c r="K382" i="3"/>
  <c r="B383" i="3" s="1"/>
  <c r="J382" i="3"/>
  <c r="C382" i="3"/>
  <c r="G382" i="3"/>
  <c r="F382" i="3"/>
  <c r="E382" i="3"/>
  <c r="D382" i="3"/>
  <c r="L381" i="3"/>
  <c r="G208" i="4" l="1"/>
  <c r="J208" i="4"/>
  <c r="K208" i="4" s="1"/>
  <c r="B209" i="4" s="1"/>
  <c r="O207" i="4"/>
  <c r="P207" i="4" s="1"/>
  <c r="L382" i="3"/>
  <c r="K383" i="3"/>
  <c r="B384" i="3" s="1"/>
  <c r="D383" i="3"/>
  <c r="J383" i="3"/>
  <c r="C383" i="3"/>
  <c r="G383" i="3"/>
  <c r="F383" i="3"/>
  <c r="E383" i="3"/>
  <c r="C209" i="4" l="1"/>
  <c r="D209" i="4" s="1"/>
  <c r="E209" i="4" s="1"/>
  <c r="L208" i="4"/>
  <c r="N208" i="4"/>
  <c r="F209" i="4"/>
  <c r="L383" i="3"/>
  <c r="K384" i="3"/>
  <c r="B385" i="3" s="1"/>
  <c r="E384" i="3"/>
  <c r="D384" i="3"/>
  <c r="J384" i="3"/>
  <c r="C384" i="3"/>
  <c r="G384" i="3"/>
  <c r="L384" i="3" s="1"/>
  <c r="F384" i="3"/>
  <c r="O208" i="4" l="1"/>
  <c r="P208" i="4" s="1"/>
  <c r="G209" i="4"/>
  <c r="J209" i="4"/>
  <c r="K209" i="4" s="1"/>
  <c r="B210" i="4" s="1"/>
  <c r="K385" i="3"/>
  <c r="B386" i="3" s="1"/>
  <c r="F385" i="3"/>
  <c r="E385" i="3"/>
  <c r="D385" i="3"/>
  <c r="J385" i="3"/>
  <c r="C385" i="3"/>
  <c r="G385" i="3"/>
  <c r="L385" i="3" s="1"/>
  <c r="L209" i="4" l="1"/>
  <c r="N209" i="4"/>
  <c r="C210" i="4"/>
  <c r="D210" i="4" s="1"/>
  <c r="E210" i="4" s="1"/>
  <c r="F210" i="4"/>
  <c r="K386" i="3"/>
  <c r="B387" i="3" s="1"/>
  <c r="G386" i="3"/>
  <c r="F386" i="3"/>
  <c r="E386" i="3"/>
  <c r="D386" i="3"/>
  <c r="J386" i="3"/>
  <c r="C386" i="3"/>
  <c r="G210" i="4" l="1"/>
  <c r="J210" i="4"/>
  <c r="K210" i="4" s="1"/>
  <c r="B211" i="4" s="1"/>
  <c r="O209" i="4"/>
  <c r="P209" i="4" s="1"/>
  <c r="L386" i="3"/>
  <c r="K387" i="3"/>
  <c r="B388" i="3" s="1"/>
  <c r="G387" i="3"/>
  <c r="F387" i="3"/>
  <c r="E387" i="3"/>
  <c r="D387" i="3"/>
  <c r="J387" i="3"/>
  <c r="C387" i="3"/>
  <c r="N210" i="4" l="1"/>
  <c r="L210" i="4"/>
  <c r="F211" i="4"/>
  <c r="C211" i="4"/>
  <c r="D211" i="4" s="1"/>
  <c r="E211" i="4" s="1"/>
  <c r="L387" i="3"/>
  <c r="K388" i="3"/>
  <c r="B389" i="3" s="1"/>
  <c r="C388" i="3"/>
  <c r="G388" i="3"/>
  <c r="F388" i="3"/>
  <c r="E388" i="3"/>
  <c r="D388" i="3"/>
  <c r="J388" i="3"/>
  <c r="O210" i="4" l="1"/>
  <c r="P210" i="4" s="1"/>
  <c r="G211" i="4"/>
  <c r="J211" i="4"/>
  <c r="K211" i="4" s="1"/>
  <c r="L388" i="3"/>
  <c r="K389" i="3"/>
  <c r="B390" i="3" s="1"/>
  <c r="J389" i="3"/>
  <c r="C389" i="3"/>
  <c r="G389" i="3"/>
  <c r="L389" i="3" s="1"/>
  <c r="F389" i="3"/>
  <c r="E389" i="3"/>
  <c r="D389" i="3"/>
  <c r="N211" i="4" l="1"/>
  <c r="L211" i="4"/>
  <c r="B212" i="4"/>
  <c r="K390" i="3"/>
  <c r="B391" i="3" s="1"/>
  <c r="J390" i="3"/>
  <c r="C390" i="3"/>
  <c r="G390" i="3"/>
  <c r="F390" i="3"/>
  <c r="E390" i="3"/>
  <c r="D390" i="3"/>
  <c r="O211" i="4" l="1"/>
  <c r="P211" i="4" s="1"/>
  <c r="C212" i="4"/>
  <c r="D212" i="4" s="1"/>
  <c r="E212" i="4" s="1"/>
  <c r="F212" i="4"/>
  <c r="L390" i="3"/>
  <c r="K391" i="3"/>
  <c r="B392" i="3" s="1"/>
  <c r="D391" i="3"/>
  <c r="J391" i="3"/>
  <c r="C391" i="3"/>
  <c r="G391" i="3"/>
  <c r="F391" i="3"/>
  <c r="E391" i="3"/>
  <c r="G212" i="4" l="1"/>
  <c r="J212" i="4"/>
  <c r="K212" i="4" s="1"/>
  <c r="L391" i="3"/>
  <c r="K392" i="3"/>
  <c r="B393" i="3" s="1"/>
  <c r="E392" i="3"/>
  <c r="D392" i="3"/>
  <c r="J392" i="3"/>
  <c r="C392" i="3"/>
  <c r="G392" i="3"/>
  <c r="F392" i="3"/>
  <c r="L212" i="4" l="1"/>
  <c r="N212" i="4"/>
  <c r="B213" i="4"/>
  <c r="K393" i="3"/>
  <c r="B394" i="3" s="1"/>
  <c r="F393" i="3"/>
  <c r="E393" i="3"/>
  <c r="D393" i="3"/>
  <c r="J393" i="3"/>
  <c r="C393" i="3"/>
  <c r="G393" i="3"/>
  <c r="L393" i="3" s="1"/>
  <c r="L392" i="3"/>
  <c r="O212" i="4" l="1"/>
  <c r="P212" i="4" s="1"/>
  <c r="F213" i="4"/>
  <c r="C213" i="4"/>
  <c r="D213" i="4" s="1"/>
  <c r="E213" i="4" s="1"/>
  <c r="K394" i="3"/>
  <c r="B395" i="3" s="1"/>
  <c r="G394" i="3"/>
  <c r="F394" i="3"/>
  <c r="E394" i="3"/>
  <c r="D394" i="3"/>
  <c r="J394" i="3"/>
  <c r="C394" i="3"/>
  <c r="G213" i="4" l="1"/>
  <c r="J213" i="4"/>
  <c r="K213" i="4" s="1"/>
  <c r="B214" i="4" s="1"/>
  <c r="K395" i="3"/>
  <c r="B396" i="3" s="1"/>
  <c r="G395" i="3"/>
  <c r="F395" i="3"/>
  <c r="E395" i="3"/>
  <c r="D395" i="3"/>
  <c r="J395" i="3"/>
  <c r="C395" i="3"/>
  <c r="L394" i="3"/>
  <c r="N213" i="4" l="1"/>
  <c r="L213" i="4"/>
  <c r="C214" i="4"/>
  <c r="D214" i="4" s="1"/>
  <c r="E214" i="4" s="1"/>
  <c r="F214" i="4"/>
  <c r="L395" i="3"/>
  <c r="K396" i="3"/>
  <c r="B397" i="3" s="1"/>
  <c r="C396" i="3"/>
  <c r="G396" i="3"/>
  <c r="F396" i="3"/>
  <c r="E396" i="3"/>
  <c r="D396" i="3"/>
  <c r="J396" i="3"/>
  <c r="O213" i="4" l="1"/>
  <c r="P213" i="4" s="1"/>
  <c r="G214" i="4"/>
  <c r="J214" i="4"/>
  <c r="K214" i="4" s="1"/>
  <c r="B215" i="4" s="1"/>
  <c r="L396" i="3"/>
  <c r="K397" i="3"/>
  <c r="B398" i="3" s="1"/>
  <c r="J397" i="3"/>
  <c r="C397" i="3"/>
  <c r="G397" i="3"/>
  <c r="F397" i="3"/>
  <c r="E397" i="3"/>
  <c r="D397" i="3"/>
  <c r="L214" i="4" l="1"/>
  <c r="N214" i="4"/>
  <c r="C215" i="4"/>
  <c r="D215" i="4" s="1"/>
  <c r="E215" i="4" s="1"/>
  <c r="F215" i="4"/>
  <c r="L397" i="3"/>
  <c r="K398" i="3"/>
  <c r="B399" i="3" s="1"/>
  <c r="J398" i="3"/>
  <c r="C398" i="3"/>
  <c r="G398" i="3"/>
  <c r="F398" i="3"/>
  <c r="E398" i="3"/>
  <c r="D398" i="3"/>
  <c r="O214" i="4" l="1"/>
  <c r="P214" i="4" s="1"/>
  <c r="G215" i="4"/>
  <c r="J215" i="4"/>
  <c r="K215" i="4" s="1"/>
  <c r="B216" i="4" s="1"/>
  <c r="L398" i="3"/>
  <c r="K399" i="3"/>
  <c r="B400" i="3" s="1"/>
  <c r="D399" i="3"/>
  <c r="J399" i="3"/>
  <c r="C399" i="3"/>
  <c r="G399" i="3"/>
  <c r="F399" i="3"/>
  <c r="E399" i="3"/>
  <c r="L215" i="4" l="1"/>
  <c r="N215" i="4"/>
  <c r="F216" i="4"/>
  <c r="C216" i="4"/>
  <c r="D216" i="4" s="1"/>
  <c r="E216" i="4" s="1"/>
  <c r="L399" i="3"/>
  <c r="K400" i="3"/>
  <c r="B401" i="3" s="1"/>
  <c r="E400" i="3"/>
  <c r="D400" i="3"/>
  <c r="J400" i="3"/>
  <c r="C400" i="3"/>
  <c r="G400" i="3"/>
  <c r="L400" i="3" s="1"/>
  <c r="F400" i="3"/>
  <c r="O215" i="4" l="1"/>
  <c r="P215" i="4" s="1"/>
  <c r="G216" i="4"/>
  <c r="J216" i="4"/>
  <c r="K216" i="4" s="1"/>
  <c r="B217" i="4" s="1"/>
  <c r="K401" i="3"/>
  <c r="B402" i="3" s="1"/>
  <c r="F401" i="3"/>
  <c r="E401" i="3"/>
  <c r="D401" i="3"/>
  <c r="J401" i="3"/>
  <c r="C401" i="3"/>
  <c r="G401" i="3"/>
  <c r="L401" i="3" s="1"/>
  <c r="N216" i="4" l="1"/>
  <c r="L216" i="4"/>
  <c r="C217" i="4"/>
  <c r="D217" i="4" s="1"/>
  <c r="E217" i="4" s="1"/>
  <c r="F217" i="4"/>
  <c r="K402" i="3"/>
  <c r="B403" i="3" s="1"/>
  <c r="G402" i="3"/>
  <c r="F402" i="3"/>
  <c r="E402" i="3"/>
  <c r="D402" i="3"/>
  <c r="J402" i="3"/>
  <c r="C402" i="3"/>
  <c r="O216" i="4" l="1"/>
  <c r="P216" i="4" s="1"/>
  <c r="G217" i="4"/>
  <c r="J217" i="4"/>
  <c r="K217" i="4" s="1"/>
  <c r="B218" i="4" s="1"/>
  <c r="L402" i="3"/>
  <c r="K403" i="3"/>
  <c r="B404" i="3" s="1"/>
  <c r="G403" i="3"/>
  <c r="F403" i="3"/>
  <c r="E403" i="3"/>
  <c r="D403" i="3"/>
  <c r="J403" i="3"/>
  <c r="C403" i="3"/>
  <c r="L217" i="4" l="1"/>
  <c r="N217" i="4"/>
  <c r="F218" i="4"/>
  <c r="C218" i="4"/>
  <c r="D218" i="4" s="1"/>
  <c r="E218" i="4" s="1"/>
  <c r="L403" i="3"/>
  <c r="K404" i="3"/>
  <c r="B405" i="3" s="1"/>
  <c r="C404" i="3"/>
  <c r="G404" i="3"/>
  <c r="F404" i="3"/>
  <c r="E404" i="3"/>
  <c r="D404" i="3"/>
  <c r="J404" i="3"/>
  <c r="O217" i="4" l="1"/>
  <c r="P217" i="4" s="1"/>
  <c r="G218" i="4"/>
  <c r="J218" i="4"/>
  <c r="K218" i="4" s="1"/>
  <c r="B219" i="4" s="1"/>
  <c r="L404" i="3"/>
  <c r="K405" i="3"/>
  <c r="B406" i="3" s="1"/>
  <c r="J405" i="3"/>
  <c r="C405" i="3"/>
  <c r="G405" i="3"/>
  <c r="F405" i="3"/>
  <c r="E405" i="3"/>
  <c r="D405" i="3"/>
  <c r="L218" i="4" l="1"/>
  <c r="N218" i="4"/>
  <c r="C219" i="4"/>
  <c r="D219" i="4" s="1"/>
  <c r="E219" i="4" s="1"/>
  <c r="F219" i="4"/>
  <c r="L405" i="3"/>
  <c r="K406" i="3"/>
  <c r="B407" i="3" s="1"/>
  <c r="J406" i="3"/>
  <c r="C406" i="3"/>
  <c r="G406" i="3"/>
  <c r="F406" i="3"/>
  <c r="E406" i="3"/>
  <c r="D406" i="3"/>
  <c r="O218" i="4" l="1"/>
  <c r="P218" i="4" s="1"/>
  <c r="G219" i="4"/>
  <c r="J219" i="4"/>
  <c r="K219" i="4" s="1"/>
  <c r="B220" i="4" s="1"/>
  <c r="K407" i="3"/>
  <c r="B408" i="3" s="1"/>
  <c r="D407" i="3"/>
  <c r="J407" i="3"/>
  <c r="C407" i="3"/>
  <c r="G407" i="3"/>
  <c r="F407" i="3"/>
  <c r="E407" i="3"/>
  <c r="L406" i="3"/>
  <c r="L219" i="4" l="1"/>
  <c r="N219" i="4"/>
  <c r="C220" i="4"/>
  <c r="D220" i="4" s="1"/>
  <c r="E220" i="4" s="1"/>
  <c r="F220" i="4"/>
  <c r="L407" i="3"/>
  <c r="K408" i="3"/>
  <c r="B409" i="3" s="1"/>
  <c r="E408" i="3"/>
  <c r="D408" i="3"/>
  <c r="J408" i="3"/>
  <c r="C408" i="3"/>
  <c r="G408" i="3"/>
  <c r="F408" i="3"/>
  <c r="G220" i="4" l="1"/>
  <c r="J220" i="4"/>
  <c r="K220" i="4" s="1"/>
  <c r="B221" i="4" s="1"/>
  <c r="O219" i="4"/>
  <c r="P219" i="4" s="1"/>
  <c r="L408" i="3"/>
  <c r="K409" i="3"/>
  <c r="B410" i="3" s="1"/>
  <c r="F409" i="3"/>
  <c r="E409" i="3"/>
  <c r="D409" i="3"/>
  <c r="J409" i="3"/>
  <c r="C409" i="3"/>
  <c r="G409" i="3"/>
  <c r="L409" i="3" s="1"/>
  <c r="L220" i="4" l="1"/>
  <c r="N220" i="4"/>
  <c r="C221" i="4"/>
  <c r="D221" i="4" s="1"/>
  <c r="E221" i="4" s="1"/>
  <c r="F221" i="4"/>
  <c r="K410" i="3"/>
  <c r="B411" i="3" s="1"/>
  <c r="G410" i="3"/>
  <c r="F410" i="3"/>
  <c r="E410" i="3"/>
  <c r="D410" i="3"/>
  <c r="J410" i="3"/>
  <c r="C410" i="3"/>
  <c r="O220" i="4" l="1"/>
  <c r="P220" i="4" s="1"/>
  <c r="G221" i="4"/>
  <c r="J221" i="4"/>
  <c r="K221" i="4" s="1"/>
  <c r="B222" i="4" s="1"/>
  <c r="L410" i="3"/>
  <c r="K411" i="3"/>
  <c r="B412" i="3" s="1"/>
  <c r="G411" i="3"/>
  <c r="F411" i="3"/>
  <c r="E411" i="3"/>
  <c r="D411" i="3"/>
  <c r="J411" i="3"/>
  <c r="C411" i="3"/>
  <c r="L221" i="4" l="1"/>
  <c r="N221" i="4"/>
  <c r="F222" i="4"/>
  <c r="C222" i="4"/>
  <c r="D222" i="4" s="1"/>
  <c r="E222" i="4" s="1"/>
  <c r="L411" i="3"/>
  <c r="K412" i="3"/>
  <c r="B413" i="3" s="1"/>
  <c r="C412" i="3"/>
  <c r="G412" i="3"/>
  <c r="F412" i="3"/>
  <c r="E412" i="3"/>
  <c r="D412" i="3"/>
  <c r="J412" i="3"/>
  <c r="O221" i="4" l="1"/>
  <c r="P221" i="4" s="1"/>
  <c r="G222" i="4"/>
  <c r="J222" i="4"/>
  <c r="K222" i="4" s="1"/>
  <c r="L412" i="3"/>
  <c r="K413" i="3"/>
  <c r="B414" i="3" s="1"/>
  <c r="J413" i="3"/>
  <c r="C413" i="3"/>
  <c r="G413" i="3"/>
  <c r="F413" i="3"/>
  <c r="E413" i="3"/>
  <c r="D413" i="3"/>
  <c r="N222" i="4" l="1"/>
  <c r="L222" i="4"/>
  <c r="B223" i="4"/>
  <c r="K414" i="3"/>
  <c r="B415" i="3" s="1"/>
  <c r="J414" i="3"/>
  <c r="C414" i="3"/>
  <c r="G414" i="3"/>
  <c r="L414" i="3" s="1"/>
  <c r="F414" i="3"/>
  <c r="E414" i="3"/>
  <c r="D414" i="3"/>
  <c r="L413" i="3"/>
  <c r="O222" i="4" l="1"/>
  <c r="P222" i="4" s="1"/>
  <c r="F223" i="4"/>
  <c r="C223" i="4"/>
  <c r="D223" i="4" s="1"/>
  <c r="E223" i="4" s="1"/>
  <c r="K415" i="3"/>
  <c r="B416" i="3" s="1"/>
  <c r="D415" i="3"/>
  <c r="J415" i="3"/>
  <c r="C415" i="3"/>
  <c r="G415" i="3"/>
  <c r="L415" i="3" s="1"/>
  <c r="F415" i="3"/>
  <c r="E415" i="3"/>
  <c r="G223" i="4" l="1"/>
  <c r="J223" i="4"/>
  <c r="K223" i="4" s="1"/>
  <c r="K416" i="3"/>
  <c r="B417" i="3" s="1"/>
  <c r="E416" i="3"/>
  <c r="D416" i="3"/>
  <c r="J416" i="3"/>
  <c r="C416" i="3"/>
  <c r="G416" i="3"/>
  <c r="L416" i="3" s="1"/>
  <c r="F416" i="3"/>
  <c r="N223" i="4" l="1"/>
  <c r="L223" i="4"/>
  <c r="B224" i="4"/>
  <c r="K417" i="3"/>
  <c r="B418" i="3" s="1"/>
  <c r="F417" i="3"/>
  <c r="E417" i="3"/>
  <c r="D417" i="3"/>
  <c r="J417" i="3"/>
  <c r="C417" i="3"/>
  <c r="G417" i="3"/>
  <c r="L417" i="3" s="1"/>
  <c r="O223" i="4" l="1"/>
  <c r="P223" i="4" s="1"/>
  <c r="C224" i="4"/>
  <c r="D224" i="4" s="1"/>
  <c r="E224" i="4" s="1"/>
  <c r="F224" i="4"/>
  <c r="K418" i="3"/>
  <c r="B419" i="3" s="1"/>
  <c r="G418" i="3"/>
  <c r="F418" i="3"/>
  <c r="E418" i="3"/>
  <c r="D418" i="3"/>
  <c r="J418" i="3"/>
  <c r="C418" i="3"/>
  <c r="G224" i="4" l="1"/>
  <c r="J224" i="4"/>
  <c r="K224" i="4" s="1"/>
  <c r="B225" i="4" s="1"/>
  <c r="L418" i="3"/>
  <c r="K419" i="3"/>
  <c r="B420" i="3" s="1"/>
  <c r="G419" i="3"/>
  <c r="L419" i="3" s="1"/>
  <c r="F419" i="3"/>
  <c r="E419" i="3"/>
  <c r="D419" i="3"/>
  <c r="J419" i="3"/>
  <c r="C419" i="3"/>
  <c r="L224" i="4" l="1"/>
  <c r="N224" i="4"/>
  <c r="F225" i="4"/>
  <c r="C225" i="4"/>
  <c r="D225" i="4" s="1"/>
  <c r="E225" i="4" s="1"/>
  <c r="K420" i="3"/>
  <c r="B421" i="3" s="1"/>
  <c r="F420" i="3"/>
  <c r="D420" i="3"/>
  <c r="J420" i="3"/>
  <c r="C420" i="3"/>
  <c r="G420" i="3"/>
  <c r="E420" i="3"/>
  <c r="O224" i="4" l="1"/>
  <c r="P224" i="4" s="1"/>
  <c r="G225" i="4"/>
  <c r="J225" i="4"/>
  <c r="K225" i="4" s="1"/>
  <c r="L420" i="3"/>
  <c r="K421" i="3"/>
  <c r="B422" i="3" s="1"/>
  <c r="C421" i="3"/>
  <c r="G421" i="3"/>
  <c r="E421" i="3"/>
  <c r="D421" i="3"/>
  <c r="F421" i="3"/>
  <c r="J421" i="3"/>
  <c r="N225" i="4" l="1"/>
  <c r="L225" i="4"/>
  <c r="B226" i="4"/>
  <c r="K422" i="3"/>
  <c r="B423" i="3" s="1"/>
  <c r="J422" i="3"/>
  <c r="F422" i="3"/>
  <c r="E422" i="3"/>
  <c r="D422" i="3"/>
  <c r="C422" i="3"/>
  <c r="G422" i="3"/>
  <c r="L422" i="3" s="1"/>
  <c r="L421" i="3"/>
  <c r="O225" i="4" l="1"/>
  <c r="P225" i="4" s="1"/>
  <c r="F226" i="4"/>
  <c r="C226" i="4"/>
  <c r="D226" i="4" s="1"/>
  <c r="E226" i="4" s="1"/>
  <c r="K423" i="3"/>
  <c r="B424" i="3" s="1"/>
  <c r="C423" i="3"/>
  <c r="G423" i="3"/>
  <c r="F423" i="3"/>
  <c r="E423" i="3"/>
  <c r="D423" i="3"/>
  <c r="J423" i="3"/>
  <c r="G226" i="4" l="1"/>
  <c r="J226" i="4"/>
  <c r="K226" i="4" s="1"/>
  <c r="L423" i="3"/>
  <c r="K424" i="3"/>
  <c r="B425" i="3" s="1"/>
  <c r="D424" i="3"/>
  <c r="J424" i="3"/>
  <c r="G424" i="3"/>
  <c r="F424" i="3"/>
  <c r="E424" i="3"/>
  <c r="C424" i="3"/>
  <c r="N226" i="4" l="1"/>
  <c r="B227" i="4"/>
  <c r="L226" i="4"/>
  <c r="L424" i="3"/>
  <c r="K425" i="3"/>
  <c r="B426" i="3" s="1"/>
  <c r="E425" i="3"/>
  <c r="C425" i="3"/>
  <c r="G425" i="3"/>
  <c r="F425" i="3"/>
  <c r="D425" i="3"/>
  <c r="J425" i="3"/>
  <c r="C227" i="4" l="1"/>
  <c r="D227" i="4"/>
  <c r="O226" i="4"/>
  <c r="P226" i="4" s="1"/>
  <c r="F227" i="4"/>
  <c r="G227" i="4"/>
  <c r="L425" i="3"/>
  <c r="K426" i="3"/>
  <c r="B427" i="3" s="1"/>
  <c r="F426" i="3"/>
  <c r="D426" i="3"/>
  <c r="J426" i="3"/>
  <c r="C426" i="3"/>
  <c r="G426" i="3"/>
  <c r="L426" i="3" s="1"/>
  <c r="E426" i="3"/>
  <c r="E227" i="4" l="1"/>
  <c r="J227" i="4" s="1"/>
  <c r="K227" i="4" s="1"/>
  <c r="B228" i="4" s="1"/>
  <c r="N227" i="4"/>
  <c r="K427" i="3"/>
  <c r="B428" i="3" s="1"/>
  <c r="G427" i="3"/>
  <c r="E427" i="3"/>
  <c r="J427" i="3"/>
  <c r="C427" i="3"/>
  <c r="F427" i="3"/>
  <c r="D427" i="3"/>
  <c r="L227" i="4" l="1"/>
  <c r="O227" i="4" s="1"/>
  <c r="P227" i="4" s="1"/>
  <c r="C228" i="4"/>
  <c r="D228" i="4" s="1"/>
  <c r="E228" i="4" s="1"/>
  <c r="F228" i="4"/>
  <c r="L427" i="3"/>
  <c r="K428" i="3"/>
  <c r="B429" i="3" s="1"/>
  <c r="F428" i="3"/>
  <c r="D428" i="3"/>
  <c r="G428" i="3"/>
  <c r="L428" i="3" s="1"/>
  <c r="E428" i="3"/>
  <c r="J428" i="3"/>
  <c r="C428" i="3"/>
  <c r="G228" i="4" l="1"/>
  <c r="J228" i="4"/>
  <c r="K228" i="4" s="1"/>
  <c r="B229" i="4" s="1"/>
  <c r="K429" i="3"/>
  <c r="B430" i="3" s="1"/>
  <c r="C429" i="3"/>
  <c r="G429" i="3"/>
  <c r="E429" i="3"/>
  <c r="D429" i="3"/>
  <c r="J429" i="3"/>
  <c r="F429" i="3"/>
  <c r="L228" i="4" l="1"/>
  <c r="N228" i="4"/>
  <c r="F229" i="4"/>
  <c r="C229" i="4"/>
  <c r="D229" i="4" s="1"/>
  <c r="E229" i="4" s="1"/>
  <c r="K430" i="3"/>
  <c r="B431" i="3" s="1"/>
  <c r="J430" i="3"/>
  <c r="F430" i="3"/>
  <c r="E430" i="3"/>
  <c r="G430" i="3"/>
  <c r="D430" i="3"/>
  <c r="C430" i="3"/>
  <c r="L429" i="3"/>
  <c r="O228" i="4" l="1"/>
  <c r="P228" i="4" s="1"/>
  <c r="G229" i="4"/>
  <c r="J229" i="4"/>
  <c r="K229" i="4" s="1"/>
  <c r="B230" i="4" s="1"/>
  <c r="L430" i="3"/>
  <c r="K431" i="3"/>
  <c r="B432" i="3" s="1"/>
  <c r="C431" i="3"/>
  <c r="G431" i="3"/>
  <c r="F431" i="3"/>
  <c r="E431" i="3"/>
  <c r="D431" i="3"/>
  <c r="J431" i="3"/>
  <c r="L229" i="4" l="1"/>
  <c r="N229" i="4"/>
  <c r="F230" i="4"/>
  <c r="C230" i="4"/>
  <c r="D230" i="4" s="1"/>
  <c r="E230" i="4" s="1"/>
  <c r="L431" i="3"/>
  <c r="K432" i="3"/>
  <c r="B433" i="3" s="1"/>
  <c r="D432" i="3"/>
  <c r="J432" i="3"/>
  <c r="G432" i="3"/>
  <c r="F432" i="3"/>
  <c r="E432" i="3"/>
  <c r="C432" i="3"/>
  <c r="O229" i="4" l="1"/>
  <c r="P229" i="4" s="1"/>
  <c r="G230" i="4"/>
  <c r="J230" i="4"/>
  <c r="K230" i="4" s="1"/>
  <c r="K433" i="3"/>
  <c r="B434" i="3" s="1"/>
  <c r="E433" i="3"/>
  <c r="C433" i="3"/>
  <c r="G433" i="3"/>
  <c r="F433" i="3"/>
  <c r="D433" i="3"/>
  <c r="J433" i="3"/>
  <c r="L432" i="3"/>
  <c r="N230" i="4" l="1"/>
  <c r="L230" i="4"/>
  <c r="B231" i="4"/>
  <c r="L433" i="3"/>
  <c r="K434" i="3"/>
  <c r="B435" i="3" s="1"/>
  <c r="F434" i="3"/>
  <c r="D434" i="3"/>
  <c r="J434" i="3"/>
  <c r="C434" i="3"/>
  <c r="G434" i="3"/>
  <c r="E434" i="3"/>
  <c r="O230" i="4" l="1"/>
  <c r="P230" i="4" s="1"/>
  <c r="C231" i="4"/>
  <c r="D231" i="4" s="1"/>
  <c r="E231" i="4" s="1"/>
  <c r="F231" i="4"/>
  <c r="L434" i="3"/>
  <c r="K435" i="3"/>
  <c r="B436" i="3" s="1"/>
  <c r="G435" i="3"/>
  <c r="E435" i="3"/>
  <c r="J435" i="3"/>
  <c r="F435" i="3"/>
  <c r="D435" i="3"/>
  <c r="C435" i="3"/>
  <c r="G231" i="4" l="1"/>
  <c r="J231" i="4"/>
  <c r="K231" i="4" s="1"/>
  <c r="B232" i="4" s="1"/>
  <c r="L435" i="3"/>
  <c r="K436" i="3"/>
  <c r="B437" i="3" s="1"/>
  <c r="F436" i="3"/>
  <c r="D436" i="3"/>
  <c r="J436" i="3"/>
  <c r="C436" i="3"/>
  <c r="G436" i="3"/>
  <c r="L436" i="3" s="1"/>
  <c r="E436" i="3"/>
  <c r="L231" i="4" l="1"/>
  <c r="N231" i="4"/>
  <c r="C232" i="4"/>
  <c r="D232" i="4" s="1"/>
  <c r="E232" i="4" s="1"/>
  <c r="F232" i="4"/>
  <c r="K437" i="3"/>
  <c r="B438" i="3" s="1"/>
  <c r="C437" i="3"/>
  <c r="G437" i="3"/>
  <c r="E437" i="3"/>
  <c r="D437" i="3"/>
  <c r="F437" i="3"/>
  <c r="J437" i="3"/>
  <c r="G232" i="4" l="1"/>
  <c r="J232" i="4"/>
  <c r="K232" i="4" s="1"/>
  <c r="B233" i="4" s="1"/>
  <c r="O231" i="4"/>
  <c r="P231" i="4" s="1"/>
  <c r="L437" i="3"/>
  <c r="K438" i="3"/>
  <c r="B439" i="3" s="1"/>
  <c r="J438" i="3"/>
  <c r="F438" i="3"/>
  <c r="E438" i="3"/>
  <c r="D438" i="3"/>
  <c r="C438" i="3"/>
  <c r="G438" i="3"/>
  <c r="L232" i="4" l="1"/>
  <c r="N232" i="4"/>
  <c r="C233" i="4"/>
  <c r="D233" i="4" s="1"/>
  <c r="E233" i="4" s="1"/>
  <c r="F233" i="4"/>
  <c r="L438" i="3"/>
  <c r="K439" i="3"/>
  <c r="B440" i="3" s="1"/>
  <c r="C439" i="3"/>
  <c r="G439" i="3"/>
  <c r="F439" i="3"/>
  <c r="E439" i="3"/>
  <c r="D439" i="3"/>
  <c r="J439" i="3"/>
  <c r="O232" i="4" l="1"/>
  <c r="P232" i="4" s="1"/>
  <c r="G233" i="4"/>
  <c r="J233" i="4"/>
  <c r="K233" i="4" s="1"/>
  <c r="B234" i="4" s="1"/>
  <c r="L439" i="3"/>
  <c r="K440" i="3"/>
  <c r="B441" i="3" s="1"/>
  <c r="D440" i="3"/>
  <c r="J440" i="3"/>
  <c r="G440" i="3"/>
  <c r="F440" i="3"/>
  <c r="E440" i="3"/>
  <c r="C440" i="3"/>
  <c r="L233" i="4" l="1"/>
  <c r="N233" i="4"/>
  <c r="C234" i="4"/>
  <c r="D234" i="4" s="1"/>
  <c r="E234" i="4" s="1"/>
  <c r="F234" i="4"/>
  <c r="K441" i="3"/>
  <c r="B442" i="3" s="1"/>
  <c r="E441" i="3"/>
  <c r="C441" i="3"/>
  <c r="G441" i="3"/>
  <c r="F441" i="3"/>
  <c r="D441" i="3"/>
  <c r="J441" i="3"/>
  <c r="L440" i="3"/>
  <c r="O233" i="4" l="1"/>
  <c r="P233" i="4" s="1"/>
  <c r="G234" i="4"/>
  <c r="J234" i="4"/>
  <c r="K234" i="4" s="1"/>
  <c r="B235" i="4" s="1"/>
  <c r="L441" i="3"/>
  <c r="K442" i="3"/>
  <c r="B443" i="3" s="1"/>
  <c r="F442" i="3"/>
  <c r="D442" i="3"/>
  <c r="J442" i="3"/>
  <c r="C442" i="3"/>
  <c r="G442" i="3"/>
  <c r="E442" i="3"/>
  <c r="L234" i="4" l="1"/>
  <c r="N234" i="4"/>
  <c r="C235" i="4"/>
  <c r="D235" i="4" s="1"/>
  <c r="E235" i="4" s="1"/>
  <c r="F235" i="4"/>
  <c r="L442" i="3"/>
  <c r="K443" i="3"/>
  <c r="B444" i="3" s="1"/>
  <c r="G443" i="3"/>
  <c r="E443" i="3"/>
  <c r="J443" i="3"/>
  <c r="C443" i="3"/>
  <c r="F443" i="3"/>
  <c r="D443" i="3"/>
  <c r="O234" i="4" l="1"/>
  <c r="P234" i="4" s="1"/>
  <c r="G235" i="4"/>
  <c r="J235" i="4"/>
  <c r="K235" i="4" s="1"/>
  <c r="B236" i="4" s="1"/>
  <c r="L443" i="3"/>
  <c r="K444" i="3"/>
  <c r="B445" i="3" s="1"/>
  <c r="F444" i="3"/>
  <c r="D444" i="3"/>
  <c r="G444" i="3"/>
  <c r="E444" i="3"/>
  <c r="J444" i="3"/>
  <c r="C444" i="3"/>
  <c r="N235" i="4" l="1"/>
  <c r="L235" i="4"/>
  <c r="F236" i="4"/>
  <c r="C236" i="4"/>
  <c r="D236" i="4" s="1"/>
  <c r="E236" i="4" s="1"/>
  <c r="L444" i="3"/>
  <c r="K445" i="3"/>
  <c r="B446" i="3" s="1"/>
  <c r="C445" i="3"/>
  <c r="G445" i="3"/>
  <c r="E445" i="3"/>
  <c r="D445" i="3"/>
  <c r="J445" i="3"/>
  <c r="F445" i="3"/>
  <c r="O235" i="4" l="1"/>
  <c r="P235" i="4" s="1"/>
  <c r="G236" i="4"/>
  <c r="J236" i="4"/>
  <c r="K236" i="4" s="1"/>
  <c r="L445" i="3"/>
  <c r="K446" i="3"/>
  <c r="B447" i="3" s="1"/>
  <c r="J446" i="3"/>
  <c r="F446" i="3"/>
  <c r="E446" i="3"/>
  <c r="G446" i="3"/>
  <c r="D446" i="3"/>
  <c r="C446" i="3"/>
  <c r="N236" i="4" l="1"/>
  <c r="L236" i="4"/>
  <c r="B237" i="4"/>
  <c r="L446" i="3"/>
  <c r="K447" i="3"/>
  <c r="B448" i="3" s="1"/>
  <c r="C447" i="3"/>
  <c r="G447" i="3"/>
  <c r="F447" i="3"/>
  <c r="E447" i="3"/>
  <c r="D447" i="3"/>
  <c r="J447" i="3"/>
  <c r="O236" i="4" l="1"/>
  <c r="P236" i="4" s="1"/>
  <c r="F237" i="4"/>
  <c r="C237" i="4"/>
  <c r="D237" i="4" s="1"/>
  <c r="E237" i="4" s="1"/>
  <c r="L447" i="3"/>
  <c r="K448" i="3"/>
  <c r="B449" i="3" s="1"/>
  <c r="D448" i="3"/>
  <c r="J448" i="3"/>
  <c r="G448" i="3"/>
  <c r="F448" i="3"/>
  <c r="E448" i="3"/>
  <c r="C448" i="3"/>
  <c r="G237" i="4" l="1"/>
  <c r="J237" i="4"/>
  <c r="K237" i="4" s="1"/>
  <c r="B238" i="4" s="1"/>
  <c r="L448" i="3"/>
  <c r="K449" i="3"/>
  <c r="B450" i="3" s="1"/>
  <c r="E449" i="3"/>
  <c r="C449" i="3"/>
  <c r="G449" i="3"/>
  <c r="L449" i="3" s="1"/>
  <c r="F449" i="3"/>
  <c r="D449" i="3"/>
  <c r="J449" i="3"/>
  <c r="N237" i="4" l="1"/>
  <c r="L237" i="4"/>
  <c r="F238" i="4"/>
  <c r="C238" i="4"/>
  <c r="D238" i="4" s="1"/>
  <c r="E238" i="4" s="1"/>
  <c r="K450" i="3"/>
  <c r="B451" i="3" s="1"/>
  <c r="F450" i="3"/>
  <c r="D450" i="3"/>
  <c r="J450" i="3"/>
  <c r="C450" i="3"/>
  <c r="G450" i="3"/>
  <c r="L450" i="3" s="1"/>
  <c r="E450" i="3"/>
  <c r="O237" i="4" l="1"/>
  <c r="P237" i="4" s="1"/>
  <c r="G238" i="4"/>
  <c r="J238" i="4"/>
  <c r="K238" i="4" s="1"/>
  <c r="K451" i="3"/>
  <c r="B452" i="3" s="1"/>
  <c r="G451" i="3"/>
  <c r="E451" i="3"/>
  <c r="J451" i="3"/>
  <c r="F451" i="3"/>
  <c r="D451" i="3"/>
  <c r="C451" i="3"/>
  <c r="N238" i="4" l="1"/>
  <c r="L238" i="4"/>
  <c r="B239" i="4"/>
  <c r="L451" i="3"/>
  <c r="K452" i="3"/>
  <c r="B453" i="3" s="1"/>
  <c r="F452" i="3"/>
  <c r="D452" i="3"/>
  <c r="J452" i="3"/>
  <c r="C452" i="3"/>
  <c r="G452" i="3"/>
  <c r="E452" i="3"/>
  <c r="O238" i="4" l="1"/>
  <c r="P238" i="4" s="1"/>
  <c r="F239" i="4"/>
  <c r="C239" i="4"/>
  <c r="D239" i="4" s="1"/>
  <c r="E239" i="4" s="1"/>
  <c r="L452" i="3"/>
  <c r="K453" i="3"/>
  <c r="B454" i="3" s="1"/>
  <c r="C453" i="3"/>
  <c r="G453" i="3"/>
  <c r="E453" i="3"/>
  <c r="D453" i="3"/>
  <c r="F453" i="3"/>
  <c r="J453" i="3"/>
  <c r="G239" i="4" l="1"/>
  <c r="J239" i="4"/>
  <c r="K239" i="4" s="1"/>
  <c r="L453" i="3"/>
  <c r="K454" i="3"/>
  <c r="B455" i="3" s="1"/>
  <c r="J454" i="3"/>
  <c r="F454" i="3"/>
  <c r="E454" i="3"/>
  <c r="D454" i="3"/>
  <c r="C454" i="3"/>
  <c r="G454" i="3"/>
  <c r="L454" i="3" s="1"/>
  <c r="N239" i="4" l="1"/>
  <c r="L239" i="4"/>
  <c r="B240" i="4"/>
  <c r="K455" i="3"/>
  <c r="B456" i="3" s="1"/>
  <c r="C455" i="3"/>
  <c r="G455" i="3"/>
  <c r="F455" i="3"/>
  <c r="E455" i="3"/>
  <c r="D455" i="3"/>
  <c r="J455" i="3"/>
  <c r="O239" i="4" l="1"/>
  <c r="P239" i="4" s="1"/>
  <c r="F240" i="4"/>
  <c r="C240" i="4"/>
  <c r="D240" i="4" s="1"/>
  <c r="E240" i="4" s="1"/>
  <c r="K456" i="3"/>
  <c r="B457" i="3" s="1"/>
  <c r="D456" i="3"/>
  <c r="J456" i="3"/>
  <c r="G456" i="3"/>
  <c r="F456" i="3"/>
  <c r="E456" i="3"/>
  <c r="C456" i="3"/>
  <c r="L455" i="3"/>
  <c r="G240" i="4" l="1"/>
  <c r="J240" i="4"/>
  <c r="K240" i="4" s="1"/>
  <c r="L456" i="3"/>
  <c r="K457" i="3"/>
  <c r="B458" i="3" s="1"/>
  <c r="E457" i="3"/>
  <c r="C457" i="3"/>
  <c r="G457" i="3"/>
  <c r="F457" i="3"/>
  <c r="D457" i="3"/>
  <c r="J457" i="3"/>
  <c r="N240" i="4" l="1"/>
  <c r="L240" i="4"/>
  <c r="B241" i="4"/>
  <c r="L457" i="3"/>
  <c r="K458" i="3"/>
  <c r="B459" i="3" s="1"/>
  <c r="F458" i="3"/>
  <c r="D458" i="3"/>
  <c r="J458" i="3"/>
  <c r="C458" i="3"/>
  <c r="G458" i="3"/>
  <c r="L458" i="3" s="1"/>
  <c r="E458" i="3"/>
  <c r="O240" i="4" l="1"/>
  <c r="P240" i="4" s="1"/>
  <c r="C241" i="4"/>
  <c r="D241" i="4" s="1"/>
  <c r="E241" i="4" s="1"/>
  <c r="F241" i="4"/>
  <c r="K459" i="3"/>
  <c r="B460" i="3" s="1"/>
  <c r="G459" i="3"/>
  <c r="E459" i="3"/>
  <c r="J459" i="3"/>
  <c r="C459" i="3"/>
  <c r="F459" i="3"/>
  <c r="D459" i="3"/>
  <c r="G241" i="4" l="1"/>
  <c r="J241" i="4"/>
  <c r="K241" i="4" s="1"/>
  <c r="B242" i="4" s="1"/>
  <c r="K460" i="3"/>
  <c r="B461" i="3" s="1"/>
  <c r="F460" i="3"/>
  <c r="D460" i="3"/>
  <c r="G460" i="3"/>
  <c r="E460" i="3"/>
  <c r="J460" i="3"/>
  <c r="C460" i="3"/>
  <c r="L459" i="3"/>
  <c r="L241" i="4" l="1"/>
  <c r="N241" i="4"/>
  <c r="C242" i="4"/>
  <c r="D242" i="4" s="1"/>
  <c r="E242" i="4" s="1"/>
  <c r="F242" i="4"/>
  <c r="L460" i="3"/>
  <c r="K461" i="3"/>
  <c r="B462" i="3" s="1"/>
  <c r="C461" i="3"/>
  <c r="G461" i="3"/>
  <c r="E461" i="3"/>
  <c r="D461" i="3"/>
  <c r="J461" i="3"/>
  <c r="F461" i="3"/>
  <c r="O241" i="4" l="1"/>
  <c r="P241" i="4" s="1"/>
  <c r="G242" i="4"/>
  <c r="J242" i="4"/>
  <c r="K242" i="4" s="1"/>
  <c r="B243" i="4" s="1"/>
  <c r="L461" i="3"/>
  <c r="K462" i="3"/>
  <c r="B463" i="3" s="1"/>
  <c r="J462" i="3"/>
  <c r="F462" i="3"/>
  <c r="E462" i="3"/>
  <c r="G462" i="3"/>
  <c r="L462" i="3" s="1"/>
  <c r="D462" i="3"/>
  <c r="C462" i="3"/>
  <c r="L242" i="4" l="1"/>
  <c r="N242" i="4"/>
  <c r="C243" i="4"/>
  <c r="D243" i="4" s="1"/>
  <c r="E243" i="4" s="1"/>
  <c r="F243" i="4"/>
  <c r="K463" i="3"/>
  <c r="B464" i="3" s="1"/>
  <c r="C463" i="3"/>
  <c r="G463" i="3"/>
  <c r="F463" i="3"/>
  <c r="E463" i="3"/>
  <c r="D463" i="3"/>
  <c r="J463" i="3"/>
  <c r="G243" i="4" l="1"/>
  <c r="J243" i="4"/>
  <c r="K243" i="4" s="1"/>
  <c r="B244" i="4" s="1"/>
  <c r="O242" i="4"/>
  <c r="P242" i="4" s="1"/>
  <c r="L463" i="3"/>
  <c r="K464" i="3"/>
  <c r="B465" i="3" s="1"/>
  <c r="D464" i="3"/>
  <c r="J464" i="3"/>
  <c r="G464" i="3"/>
  <c r="F464" i="3"/>
  <c r="E464" i="3"/>
  <c r="C464" i="3"/>
  <c r="L243" i="4" l="1"/>
  <c r="N243" i="4"/>
  <c r="F244" i="4"/>
  <c r="C244" i="4"/>
  <c r="D244" i="4" s="1"/>
  <c r="E244" i="4" s="1"/>
  <c r="L464" i="3"/>
  <c r="K465" i="3"/>
  <c r="B466" i="3" s="1"/>
  <c r="E465" i="3"/>
  <c r="C465" i="3"/>
  <c r="G465" i="3"/>
  <c r="F465" i="3"/>
  <c r="D465" i="3"/>
  <c r="J465" i="3"/>
  <c r="O243" i="4" l="1"/>
  <c r="P243" i="4" s="1"/>
  <c r="G244" i="4"/>
  <c r="J244" i="4"/>
  <c r="K244" i="4" s="1"/>
  <c r="L465" i="3"/>
  <c r="K466" i="3"/>
  <c r="B467" i="3" s="1"/>
  <c r="F466" i="3"/>
  <c r="D466" i="3"/>
  <c r="J466" i="3"/>
  <c r="C466" i="3"/>
  <c r="G466" i="3"/>
  <c r="L466" i="3" s="1"/>
  <c r="E466" i="3"/>
  <c r="L244" i="4" l="1"/>
  <c r="N244" i="4"/>
  <c r="B245" i="4"/>
  <c r="K467" i="3"/>
  <c r="B468" i="3" s="1"/>
  <c r="G467" i="3"/>
  <c r="E467" i="3"/>
  <c r="J467" i="3"/>
  <c r="F467" i="3"/>
  <c r="D467" i="3"/>
  <c r="C467" i="3"/>
  <c r="O244" i="4" l="1"/>
  <c r="P244" i="4" s="1"/>
  <c r="C245" i="4"/>
  <c r="D245" i="4" s="1"/>
  <c r="E245" i="4" s="1"/>
  <c r="F245" i="4"/>
  <c r="L467" i="3"/>
  <c r="K468" i="3"/>
  <c r="B469" i="3" s="1"/>
  <c r="F468" i="3"/>
  <c r="D468" i="3"/>
  <c r="J468" i="3"/>
  <c r="C468" i="3"/>
  <c r="G468" i="3"/>
  <c r="E468" i="3"/>
  <c r="G245" i="4" l="1"/>
  <c r="J245" i="4"/>
  <c r="K245" i="4" s="1"/>
  <c r="K469" i="3"/>
  <c r="B470" i="3" s="1"/>
  <c r="C469" i="3"/>
  <c r="G469" i="3"/>
  <c r="E469" i="3"/>
  <c r="D469" i="3"/>
  <c r="F469" i="3"/>
  <c r="J469" i="3"/>
  <c r="L468" i="3"/>
  <c r="N245" i="4" l="1"/>
  <c r="L245" i="4"/>
  <c r="B246" i="4"/>
  <c r="K470" i="3"/>
  <c r="B471" i="3" s="1"/>
  <c r="J470" i="3"/>
  <c r="F470" i="3"/>
  <c r="E470" i="3"/>
  <c r="D470" i="3"/>
  <c r="C470" i="3"/>
  <c r="G470" i="3"/>
  <c r="L469" i="3"/>
  <c r="O245" i="4" l="1"/>
  <c r="P245" i="4" s="1"/>
  <c r="C246" i="4"/>
  <c r="D246" i="4" s="1"/>
  <c r="E246" i="4" s="1"/>
  <c r="F246" i="4"/>
  <c r="L470" i="3"/>
  <c r="K471" i="3"/>
  <c r="B472" i="3" s="1"/>
  <c r="C471" i="3"/>
  <c r="G471" i="3"/>
  <c r="F471" i="3"/>
  <c r="E471" i="3"/>
  <c r="D471" i="3"/>
  <c r="J471" i="3"/>
  <c r="G246" i="4" l="1"/>
  <c r="J246" i="4"/>
  <c r="K246" i="4" s="1"/>
  <c r="B247" i="4" s="1"/>
  <c r="L471" i="3"/>
  <c r="K472" i="3"/>
  <c r="B473" i="3" s="1"/>
  <c r="D472" i="3"/>
  <c r="J472" i="3"/>
  <c r="G472" i="3"/>
  <c r="L472" i="3" s="1"/>
  <c r="F472" i="3"/>
  <c r="E472" i="3"/>
  <c r="C472" i="3"/>
  <c r="D247" i="4" l="1"/>
  <c r="E247" i="4"/>
  <c r="L246" i="4"/>
  <c r="N246" i="4"/>
  <c r="C247" i="4"/>
  <c r="F247" i="4"/>
  <c r="K473" i="3"/>
  <c r="B474" i="3" s="1"/>
  <c r="E473" i="3"/>
  <c r="C473" i="3"/>
  <c r="G473" i="3"/>
  <c r="L473" i="3" s="1"/>
  <c r="F473" i="3"/>
  <c r="D473" i="3"/>
  <c r="J473" i="3"/>
  <c r="O246" i="4" l="1"/>
  <c r="P246" i="4" s="1"/>
  <c r="G247" i="4"/>
  <c r="J247" i="4"/>
  <c r="K247" i="4" s="1"/>
  <c r="K474" i="3"/>
  <c r="B475" i="3" s="1"/>
  <c r="F474" i="3"/>
  <c r="D474" i="3"/>
  <c r="J474" i="3"/>
  <c r="C474" i="3"/>
  <c r="G474" i="3"/>
  <c r="L474" i="3" s="1"/>
  <c r="E474" i="3"/>
  <c r="L247" i="4" l="1"/>
  <c r="N247" i="4"/>
  <c r="B248" i="4"/>
  <c r="K475" i="3"/>
  <c r="B476" i="3" s="1"/>
  <c r="G475" i="3"/>
  <c r="E475" i="3"/>
  <c r="J475" i="3"/>
  <c r="C475" i="3"/>
  <c r="F475" i="3"/>
  <c r="D475" i="3"/>
  <c r="D248" i="4" l="1"/>
  <c r="E248" i="4"/>
  <c r="O247" i="4"/>
  <c r="P247" i="4" s="1"/>
  <c r="C248" i="4"/>
  <c r="F248" i="4"/>
  <c r="K476" i="3"/>
  <c r="B477" i="3" s="1"/>
  <c r="F476" i="3"/>
  <c r="D476" i="3"/>
  <c r="G476" i="3"/>
  <c r="E476" i="3"/>
  <c r="J476" i="3"/>
  <c r="C476" i="3"/>
  <c r="L475" i="3"/>
  <c r="G248" i="4" l="1"/>
  <c r="J248" i="4"/>
  <c r="K248" i="4" s="1"/>
  <c r="B249" i="4" s="1"/>
  <c r="L476" i="3"/>
  <c r="K477" i="3"/>
  <c r="B478" i="3" s="1"/>
  <c r="C477" i="3"/>
  <c r="G477" i="3"/>
  <c r="E477" i="3"/>
  <c r="D477" i="3"/>
  <c r="J477" i="3"/>
  <c r="F477" i="3"/>
  <c r="D249" i="4" l="1"/>
  <c r="E249" i="4"/>
  <c r="L248" i="4"/>
  <c r="N248" i="4"/>
  <c r="F249" i="4"/>
  <c r="C249" i="4"/>
  <c r="K478" i="3"/>
  <c r="B479" i="3" s="1"/>
  <c r="J478" i="3"/>
  <c r="F478" i="3"/>
  <c r="E478" i="3"/>
  <c r="G478" i="3"/>
  <c r="L478" i="3" s="1"/>
  <c r="D478" i="3"/>
  <c r="C478" i="3"/>
  <c r="L477" i="3"/>
  <c r="O248" i="4" l="1"/>
  <c r="P248" i="4" s="1"/>
  <c r="G249" i="4"/>
  <c r="J249" i="4"/>
  <c r="K249" i="4" s="1"/>
  <c r="K479" i="3"/>
  <c r="B480" i="3" s="1"/>
  <c r="C479" i="3"/>
  <c r="G479" i="3"/>
  <c r="F479" i="3"/>
  <c r="E479" i="3"/>
  <c r="D479" i="3"/>
  <c r="J479" i="3"/>
  <c r="N249" i="4" l="1"/>
  <c r="L249" i="4"/>
  <c r="B250" i="4"/>
  <c r="L479" i="3"/>
  <c r="K480" i="3"/>
  <c r="B481" i="3" s="1"/>
  <c r="D480" i="3"/>
  <c r="J480" i="3"/>
  <c r="G480" i="3"/>
  <c r="F480" i="3"/>
  <c r="E480" i="3"/>
  <c r="C480" i="3"/>
  <c r="D250" i="4" l="1"/>
  <c r="E250" i="4"/>
  <c r="O249" i="4"/>
  <c r="P249" i="4" s="1"/>
  <c r="C250" i="4"/>
  <c r="F250" i="4"/>
  <c r="L480" i="3"/>
  <c r="K481" i="3"/>
  <c r="B482" i="3" s="1"/>
  <c r="E481" i="3"/>
  <c r="C481" i="3"/>
  <c r="G481" i="3"/>
  <c r="F481" i="3"/>
  <c r="D481" i="3"/>
  <c r="J481" i="3"/>
  <c r="G250" i="4" l="1"/>
  <c r="J250" i="4"/>
  <c r="K250" i="4" s="1"/>
  <c r="B251" i="4" s="1"/>
  <c r="L481" i="3"/>
  <c r="K482" i="3"/>
  <c r="B483" i="3" s="1"/>
  <c r="F482" i="3"/>
  <c r="D482" i="3"/>
  <c r="J482" i="3"/>
  <c r="C482" i="3"/>
  <c r="G482" i="3"/>
  <c r="L482" i="3" s="1"/>
  <c r="E482" i="3"/>
  <c r="D251" i="4" l="1"/>
  <c r="E251" i="4"/>
  <c r="L250" i="4"/>
  <c r="N250" i="4"/>
  <c r="F251" i="4"/>
  <c r="C251" i="4"/>
  <c r="K483" i="3"/>
  <c r="B484" i="3" s="1"/>
  <c r="G483" i="3"/>
  <c r="E483" i="3"/>
  <c r="J483" i="3"/>
  <c r="F483" i="3"/>
  <c r="D483" i="3"/>
  <c r="C483" i="3"/>
  <c r="O250" i="4" l="1"/>
  <c r="P250" i="4" s="1"/>
  <c r="G251" i="4"/>
  <c r="J251" i="4"/>
  <c r="K251" i="4" s="1"/>
  <c r="B252" i="4" s="1"/>
  <c r="K484" i="3"/>
  <c r="B485" i="3" s="1"/>
  <c r="F484" i="3"/>
  <c r="D484" i="3"/>
  <c r="J484" i="3"/>
  <c r="C484" i="3"/>
  <c r="G484" i="3"/>
  <c r="E484" i="3"/>
  <c r="L483" i="3"/>
  <c r="D252" i="4" l="1"/>
  <c r="E252" i="4"/>
  <c r="L251" i="4"/>
  <c r="N251" i="4"/>
  <c r="C252" i="4"/>
  <c r="F252" i="4"/>
  <c r="K485" i="3"/>
  <c r="B486" i="3" s="1"/>
  <c r="C485" i="3"/>
  <c r="G485" i="3"/>
  <c r="L485" i="3" s="1"/>
  <c r="E485" i="3"/>
  <c r="D485" i="3"/>
  <c r="F485" i="3"/>
  <c r="J485" i="3"/>
  <c r="L484" i="3"/>
  <c r="O251" i="4" l="1"/>
  <c r="P251" i="4" s="1"/>
  <c r="G252" i="4"/>
  <c r="J252" i="4"/>
  <c r="K252" i="4" s="1"/>
  <c r="B253" i="4" s="1"/>
  <c r="K486" i="3"/>
  <c r="B487" i="3" s="1"/>
  <c r="J486" i="3"/>
  <c r="F486" i="3"/>
  <c r="E486" i="3"/>
  <c r="D486" i="3"/>
  <c r="C486" i="3"/>
  <c r="G486" i="3"/>
  <c r="L486" i="3" s="1"/>
  <c r="D253" i="4" l="1"/>
  <c r="E253" i="4"/>
  <c r="L252" i="4"/>
  <c r="N252" i="4"/>
  <c r="C253" i="4"/>
  <c r="F253" i="4"/>
  <c r="K487" i="3"/>
  <c r="B488" i="3" s="1"/>
  <c r="C487" i="3"/>
  <c r="G487" i="3"/>
  <c r="F487" i="3"/>
  <c r="E487" i="3"/>
  <c r="D487" i="3"/>
  <c r="J487" i="3"/>
  <c r="G253" i="4" l="1"/>
  <c r="J253" i="4"/>
  <c r="K253" i="4" s="1"/>
  <c r="B254" i="4" s="1"/>
  <c r="O252" i="4"/>
  <c r="P252" i="4" s="1"/>
  <c r="L487" i="3"/>
  <c r="K488" i="3"/>
  <c r="B489" i="3" s="1"/>
  <c r="D488" i="3"/>
  <c r="J488" i="3"/>
  <c r="G488" i="3"/>
  <c r="F488" i="3"/>
  <c r="E488" i="3"/>
  <c r="C488" i="3"/>
  <c r="D254" i="4" l="1"/>
  <c r="E254" i="4"/>
  <c r="L253" i="4"/>
  <c r="N253" i="4"/>
  <c r="C254" i="4"/>
  <c r="F254" i="4"/>
  <c r="L488" i="3"/>
  <c r="K489" i="3"/>
  <c r="B490" i="3" s="1"/>
  <c r="E489" i="3"/>
  <c r="C489" i="3"/>
  <c r="G489" i="3"/>
  <c r="L489" i="3" s="1"/>
  <c r="F489" i="3"/>
  <c r="D489" i="3"/>
  <c r="J489" i="3"/>
  <c r="O253" i="4" l="1"/>
  <c r="P253" i="4" s="1"/>
  <c r="G254" i="4"/>
  <c r="J254" i="4"/>
  <c r="K254" i="4" s="1"/>
  <c r="B255" i="4" s="1"/>
  <c r="K490" i="3"/>
  <c r="B491" i="3" s="1"/>
  <c r="F490" i="3"/>
  <c r="D490" i="3"/>
  <c r="J490" i="3"/>
  <c r="C490" i="3"/>
  <c r="G490" i="3"/>
  <c r="E490" i="3"/>
  <c r="D255" i="4" l="1"/>
  <c r="E255" i="4"/>
  <c r="N254" i="4"/>
  <c r="L254" i="4"/>
  <c r="C255" i="4"/>
  <c r="F255" i="4"/>
  <c r="L490" i="3"/>
  <c r="K491" i="3"/>
  <c r="B492" i="3" s="1"/>
  <c r="G491" i="3"/>
  <c r="E491" i="3"/>
  <c r="J491" i="3"/>
  <c r="C491" i="3"/>
  <c r="F491" i="3"/>
  <c r="D491" i="3"/>
  <c r="O254" i="4" l="1"/>
  <c r="P254" i="4" s="1"/>
  <c r="G255" i="4"/>
  <c r="J255" i="4"/>
  <c r="K255" i="4" s="1"/>
  <c r="B256" i="4" s="1"/>
  <c r="L491" i="3"/>
  <c r="K492" i="3"/>
  <c r="B493" i="3" s="1"/>
  <c r="F492" i="3"/>
  <c r="D492" i="3"/>
  <c r="G492" i="3"/>
  <c r="L492" i="3" s="1"/>
  <c r="E492" i="3"/>
  <c r="J492" i="3"/>
  <c r="C492" i="3"/>
  <c r="D256" i="4" l="1"/>
  <c r="E256" i="4"/>
  <c r="L255" i="4"/>
  <c r="N255" i="4"/>
  <c r="C256" i="4"/>
  <c r="F256" i="4"/>
  <c r="C493" i="3"/>
  <c r="G493" i="3"/>
  <c r="K493" i="3"/>
  <c r="B494" i="3" s="1"/>
  <c r="E493" i="3"/>
  <c r="D493" i="3"/>
  <c r="J493" i="3"/>
  <c r="F493" i="3"/>
  <c r="O255" i="4" l="1"/>
  <c r="P255" i="4" s="1"/>
  <c r="G256" i="4"/>
  <c r="J256" i="4"/>
  <c r="K256" i="4" s="1"/>
  <c r="B257" i="4" s="1"/>
  <c r="L493" i="3"/>
  <c r="J494" i="3"/>
  <c r="F494" i="3"/>
  <c r="E494" i="3"/>
  <c r="K494" i="3"/>
  <c r="B495" i="3" s="1"/>
  <c r="G494" i="3"/>
  <c r="L494" i="3" s="1"/>
  <c r="D494" i="3"/>
  <c r="C494" i="3"/>
  <c r="D257" i="4" l="1"/>
  <c r="E257" i="4"/>
  <c r="L256" i="4"/>
  <c r="N256" i="4"/>
  <c r="F257" i="4"/>
  <c r="C257" i="4"/>
  <c r="K495" i="3"/>
  <c r="B496" i="3" s="1"/>
  <c r="C495" i="3"/>
  <c r="G495" i="3"/>
  <c r="F495" i="3"/>
  <c r="E495" i="3"/>
  <c r="D495" i="3"/>
  <c r="J495" i="3"/>
  <c r="O256" i="4" l="1"/>
  <c r="P256" i="4" s="1"/>
  <c r="G257" i="4"/>
  <c r="J257" i="4"/>
  <c r="K257" i="4" s="1"/>
  <c r="L495" i="3"/>
  <c r="D496" i="3"/>
  <c r="K496" i="3"/>
  <c r="B497" i="3" s="1"/>
  <c r="J496" i="3"/>
  <c r="G496" i="3"/>
  <c r="F496" i="3"/>
  <c r="E496" i="3"/>
  <c r="C496" i="3"/>
  <c r="L257" i="4" l="1"/>
  <c r="N257" i="4"/>
  <c r="B258" i="4"/>
  <c r="E497" i="3"/>
  <c r="K497" i="3"/>
  <c r="B498" i="3" s="1"/>
  <c r="C497" i="3"/>
  <c r="G497" i="3"/>
  <c r="F497" i="3"/>
  <c r="D497" i="3"/>
  <c r="J497" i="3"/>
  <c r="L496" i="3"/>
  <c r="D258" i="4" l="1"/>
  <c r="E258" i="4"/>
  <c r="O257" i="4"/>
  <c r="P257" i="4" s="1"/>
  <c r="C258" i="4"/>
  <c r="F258" i="4"/>
  <c r="F498" i="3"/>
  <c r="D498" i="3"/>
  <c r="J498" i="3"/>
  <c r="C498" i="3"/>
  <c r="K498" i="3"/>
  <c r="B499" i="3" s="1"/>
  <c r="G498" i="3"/>
  <c r="E498" i="3"/>
  <c r="L497" i="3"/>
  <c r="G258" i="4" l="1"/>
  <c r="J258" i="4"/>
  <c r="K258" i="4" s="1"/>
  <c r="B259" i="4" s="1"/>
  <c r="K499" i="3"/>
  <c r="B500" i="3" s="1"/>
  <c r="G499" i="3"/>
  <c r="E499" i="3"/>
  <c r="J499" i="3"/>
  <c r="F499" i="3"/>
  <c r="D499" i="3"/>
  <c r="C499" i="3"/>
  <c r="L498" i="3"/>
  <c r="D259" i="4" l="1"/>
  <c r="E259" i="4"/>
  <c r="L258" i="4"/>
  <c r="N258" i="4"/>
  <c r="C259" i="4"/>
  <c r="F259" i="4"/>
  <c r="L499" i="3"/>
  <c r="P6" i="3"/>
  <c r="K500" i="3"/>
  <c r="B501" i="3" s="1"/>
  <c r="F500" i="3"/>
  <c r="P7" i="3" s="1"/>
  <c r="D500" i="3"/>
  <c r="J500" i="3"/>
  <c r="C500" i="3"/>
  <c r="G500" i="3"/>
  <c r="L500" i="3" s="1"/>
  <c r="E500" i="3"/>
  <c r="O258" i="4" l="1"/>
  <c r="P258" i="4" s="1"/>
  <c r="G259" i="4"/>
  <c r="J259" i="4"/>
  <c r="K259" i="4" s="1"/>
  <c r="B260" i="4" s="1"/>
  <c r="C501" i="3"/>
  <c r="G501" i="3"/>
  <c r="K501" i="3"/>
  <c r="B502" i="3" s="1"/>
  <c r="E501" i="3"/>
  <c r="D501" i="3"/>
  <c r="F501" i="3"/>
  <c r="J501" i="3"/>
  <c r="D260" i="4" l="1"/>
  <c r="E260" i="4"/>
  <c r="L259" i="4"/>
  <c r="N259" i="4"/>
  <c r="F260" i="4"/>
  <c r="C260" i="4"/>
  <c r="P4" i="3"/>
  <c r="P8" i="3" s="1"/>
  <c r="G8" i="3"/>
  <c r="L501" i="3"/>
  <c r="G7" i="3" s="1"/>
  <c r="D502" i="3"/>
  <c r="K502" i="3"/>
  <c r="E502" i="3"/>
  <c r="C502" i="3"/>
  <c r="G260" i="4" l="1"/>
  <c r="J260" i="4"/>
  <c r="K260" i="4" s="1"/>
  <c r="O259" i="4"/>
  <c r="P259" i="4" s="1"/>
  <c r="N260" i="4" l="1"/>
  <c r="L260" i="4"/>
  <c r="B261" i="4"/>
  <c r="D261" i="4" l="1"/>
  <c r="E261" i="4"/>
  <c r="O260" i="4"/>
  <c r="P260" i="4" s="1"/>
  <c r="F261" i="4"/>
  <c r="C261" i="4"/>
  <c r="G261" i="4" l="1"/>
  <c r="J261" i="4"/>
  <c r="K261" i="4" s="1"/>
  <c r="B262" i="4" s="1"/>
  <c r="D262" i="4" l="1"/>
  <c r="E262" i="4"/>
  <c r="L261" i="4"/>
  <c r="N261" i="4"/>
  <c r="C262" i="4"/>
  <c r="F262" i="4"/>
  <c r="O261" i="4" l="1"/>
  <c r="P261" i="4" s="1"/>
  <c r="G262" i="4"/>
  <c r="J262" i="4"/>
  <c r="K262" i="4" s="1"/>
  <c r="B263" i="4" s="1"/>
  <c r="D263" i="4" l="1"/>
  <c r="E263" i="4"/>
  <c r="L262" i="4"/>
  <c r="N262" i="4"/>
  <c r="C263" i="4"/>
  <c r="F263" i="4"/>
  <c r="O262" i="4" l="1"/>
  <c r="P262" i="4" s="1"/>
  <c r="G263" i="4"/>
  <c r="J263" i="4"/>
  <c r="K263" i="4" s="1"/>
  <c r="B264" i="4" s="1"/>
  <c r="D264" i="4" l="1"/>
  <c r="E264" i="4"/>
  <c r="L263" i="4"/>
  <c r="N263" i="4"/>
  <c r="C264" i="4"/>
  <c r="F264" i="4"/>
  <c r="O263" i="4" l="1"/>
  <c r="P263" i="4" s="1"/>
  <c r="G264" i="4"/>
  <c r="J264" i="4"/>
  <c r="K264" i="4" s="1"/>
  <c r="B265" i="4" s="1"/>
  <c r="D265" i="4" l="1"/>
  <c r="E265" i="4"/>
  <c r="L264" i="4"/>
  <c r="N264" i="4"/>
  <c r="C265" i="4"/>
  <c r="F265" i="4"/>
  <c r="O264" i="4" l="1"/>
  <c r="P264" i="4" s="1"/>
  <c r="G265" i="4"/>
  <c r="J265" i="4"/>
  <c r="K265" i="4" s="1"/>
  <c r="B266" i="4" s="1"/>
  <c r="D266" i="4" l="1"/>
  <c r="E266" i="4"/>
  <c r="L265" i="4"/>
  <c r="N265" i="4"/>
  <c r="C266" i="4"/>
  <c r="F266" i="4"/>
  <c r="O265" i="4" l="1"/>
  <c r="P265" i="4" s="1"/>
  <c r="G266" i="4"/>
  <c r="J266" i="4"/>
  <c r="K266" i="4" s="1"/>
  <c r="L266" i="4" l="1"/>
  <c r="N266" i="4"/>
  <c r="B267" i="4"/>
  <c r="D267" i="4" l="1"/>
  <c r="E267" i="4"/>
  <c r="O266" i="4"/>
  <c r="P266" i="4" s="1"/>
  <c r="F267" i="4"/>
  <c r="C267" i="4"/>
  <c r="G267" i="4" l="1"/>
  <c r="J267" i="4"/>
  <c r="K267" i="4" s="1"/>
  <c r="L267" i="4" l="1"/>
  <c r="N267" i="4"/>
  <c r="B268" i="4"/>
  <c r="D268" i="4" l="1"/>
  <c r="E268" i="4"/>
  <c r="O267" i="4"/>
  <c r="P267" i="4" s="1"/>
  <c r="F268" i="4"/>
  <c r="C268" i="4"/>
  <c r="G268" i="4" l="1"/>
  <c r="J268" i="4"/>
  <c r="K268" i="4" s="1"/>
  <c r="B269" i="4" s="1"/>
  <c r="D269" i="4" l="1"/>
  <c r="E269" i="4"/>
  <c r="N268" i="4"/>
  <c r="L268" i="4"/>
  <c r="C269" i="4"/>
  <c r="F269" i="4"/>
  <c r="O268" i="4" l="1"/>
  <c r="P268" i="4" s="1"/>
  <c r="G269" i="4"/>
  <c r="J269" i="4"/>
  <c r="K269" i="4" s="1"/>
  <c r="B270" i="4" s="1"/>
  <c r="D270" i="4" l="1"/>
  <c r="E270" i="4"/>
  <c r="L269" i="4"/>
  <c r="N269" i="4"/>
  <c r="C270" i="4"/>
  <c r="F270" i="4"/>
  <c r="O269" i="4" l="1"/>
  <c r="P269" i="4" s="1"/>
  <c r="G270" i="4"/>
  <c r="J270" i="4"/>
  <c r="K270" i="4" s="1"/>
  <c r="L270" i="4" l="1"/>
  <c r="N270" i="4"/>
  <c r="B271" i="4"/>
  <c r="D271" i="4" l="1"/>
  <c r="E271" i="4"/>
  <c r="O270" i="4"/>
  <c r="P270" i="4" s="1"/>
  <c r="C271" i="4"/>
  <c r="F271" i="4"/>
  <c r="G271" i="4" l="1"/>
  <c r="J271" i="4"/>
  <c r="K271" i="4" s="1"/>
  <c r="N271" i="4" l="1"/>
  <c r="L271" i="4"/>
  <c r="B272" i="4"/>
  <c r="D272" i="4" l="1"/>
  <c r="E272" i="4"/>
  <c r="O271" i="4"/>
  <c r="P271" i="4" s="1"/>
  <c r="C272" i="4"/>
  <c r="F272" i="4"/>
  <c r="G272" i="4" l="1"/>
  <c r="J272" i="4"/>
  <c r="K272" i="4" s="1"/>
  <c r="B273" i="4" s="1"/>
  <c r="D273" i="4" l="1"/>
  <c r="E273" i="4"/>
  <c r="L272" i="4"/>
  <c r="N272" i="4"/>
  <c r="C273" i="4"/>
  <c r="F273" i="4"/>
  <c r="O272" i="4" l="1"/>
  <c r="P272" i="4" s="1"/>
  <c r="G273" i="4"/>
  <c r="J273" i="4"/>
  <c r="K273" i="4" s="1"/>
  <c r="B274" i="4" s="1"/>
  <c r="D274" i="4" l="1"/>
  <c r="E274" i="4"/>
  <c r="N273" i="4"/>
  <c r="L273" i="4"/>
  <c r="C274" i="4"/>
  <c r="F274" i="4"/>
  <c r="O273" i="4" l="1"/>
  <c r="P273" i="4" s="1"/>
  <c r="G274" i="4"/>
  <c r="J274" i="4"/>
  <c r="K274" i="4" s="1"/>
  <c r="L274" i="4" l="1"/>
  <c r="N274" i="4"/>
  <c r="B275" i="4"/>
  <c r="D275" i="4" l="1"/>
  <c r="E275" i="4"/>
  <c r="O274" i="4"/>
  <c r="P274" i="4" s="1"/>
  <c r="F275" i="4"/>
  <c r="C275" i="4"/>
  <c r="G275" i="4" l="1"/>
  <c r="J275" i="4"/>
  <c r="K275" i="4" s="1"/>
  <c r="N275" i="4" l="1"/>
  <c r="L275" i="4"/>
  <c r="B276" i="4"/>
  <c r="D276" i="4" l="1"/>
  <c r="E276" i="4"/>
  <c r="O275" i="4"/>
  <c r="P275" i="4" s="1"/>
  <c r="C276" i="4"/>
  <c r="F276" i="4"/>
  <c r="G276" i="4" l="1"/>
  <c r="J276" i="4"/>
  <c r="K276" i="4" s="1"/>
  <c r="B277" i="4" s="1"/>
  <c r="D277" i="4" l="1"/>
  <c r="E277" i="4"/>
  <c r="L276" i="4"/>
  <c r="N276" i="4"/>
  <c r="F277" i="4"/>
  <c r="C277" i="4"/>
  <c r="O276" i="4" l="1"/>
  <c r="P276" i="4" s="1"/>
  <c r="G277" i="4"/>
  <c r="J277" i="4"/>
  <c r="K277" i="4" s="1"/>
  <c r="L277" i="4" l="1"/>
  <c r="N277" i="4"/>
  <c r="B278" i="4"/>
  <c r="D278" i="4" l="1"/>
  <c r="E278" i="4"/>
  <c r="O277" i="4"/>
  <c r="P277" i="4" s="1"/>
  <c r="C278" i="4"/>
  <c r="F278" i="4"/>
  <c r="G278" i="4" l="1"/>
  <c r="J278" i="4"/>
  <c r="K278" i="4" s="1"/>
  <c r="L278" i="4" l="1"/>
  <c r="N278" i="4"/>
  <c r="B279" i="4"/>
  <c r="D279" i="4" l="1"/>
  <c r="E279" i="4"/>
  <c r="O278" i="4"/>
  <c r="P278" i="4" s="1"/>
  <c r="C279" i="4"/>
  <c r="F279" i="4"/>
  <c r="G279" i="4" l="1"/>
  <c r="J279" i="4"/>
  <c r="K279" i="4" s="1"/>
  <c r="B280" i="4" s="1"/>
  <c r="D280" i="4" l="1"/>
  <c r="E280" i="4"/>
  <c r="L279" i="4"/>
  <c r="N279" i="4"/>
  <c r="F280" i="4"/>
  <c r="C280" i="4"/>
  <c r="O279" i="4" l="1"/>
  <c r="P279" i="4" s="1"/>
  <c r="G280" i="4"/>
  <c r="J280" i="4"/>
  <c r="K280" i="4" s="1"/>
  <c r="L280" i="4" l="1"/>
  <c r="N280" i="4"/>
  <c r="B281" i="4"/>
  <c r="D281" i="4" l="1"/>
  <c r="E281" i="4"/>
  <c r="O280" i="4"/>
  <c r="P280" i="4" s="1"/>
  <c r="C281" i="4"/>
  <c r="F281" i="4"/>
  <c r="G281" i="4" l="1"/>
  <c r="J281" i="4"/>
  <c r="K281" i="4" s="1"/>
  <c r="B282" i="4" s="1"/>
  <c r="D282" i="4" l="1"/>
  <c r="E282" i="4"/>
  <c r="L281" i="4"/>
  <c r="N281" i="4"/>
  <c r="C282" i="4"/>
  <c r="F282" i="4"/>
  <c r="O281" i="4" l="1"/>
  <c r="P281" i="4" s="1"/>
  <c r="G282" i="4"/>
  <c r="J282" i="4"/>
  <c r="K282" i="4" s="1"/>
  <c r="B283" i="4" s="1"/>
  <c r="D283" i="4" l="1"/>
  <c r="E283" i="4"/>
  <c r="L282" i="4"/>
  <c r="N282" i="4"/>
  <c r="F283" i="4"/>
  <c r="C283" i="4"/>
  <c r="O282" i="4" l="1"/>
  <c r="P282" i="4" s="1"/>
  <c r="G283" i="4"/>
  <c r="J283" i="4"/>
  <c r="K283" i="4" s="1"/>
  <c r="N283" i="4" l="1"/>
  <c r="L283" i="4"/>
  <c r="B284" i="4"/>
  <c r="D284" i="4" l="1"/>
  <c r="E284" i="4"/>
  <c r="O283" i="4"/>
  <c r="P283" i="4" s="1"/>
  <c r="F284" i="4"/>
  <c r="C284" i="4"/>
  <c r="G284" i="4" l="1"/>
  <c r="J284" i="4"/>
  <c r="K284" i="4" s="1"/>
  <c r="N284" i="4" l="1"/>
  <c r="L284" i="4"/>
  <c r="B285" i="4"/>
  <c r="D285" i="4" l="1"/>
  <c r="E285" i="4"/>
  <c r="O284" i="4"/>
  <c r="P284" i="4" s="1"/>
  <c r="F285" i="4"/>
  <c r="C285" i="4"/>
  <c r="G285" i="4" l="1"/>
  <c r="J285" i="4"/>
  <c r="K285" i="4" s="1"/>
  <c r="N285" i="4" l="1"/>
  <c r="L285" i="4"/>
  <c r="B286" i="4"/>
  <c r="D286" i="4" l="1"/>
  <c r="E286" i="4"/>
  <c r="O285" i="4"/>
  <c r="P285" i="4" s="1"/>
  <c r="F286" i="4"/>
  <c r="C286" i="4"/>
  <c r="G286" i="4" l="1"/>
  <c r="J286" i="4"/>
  <c r="K286" i="4" s="1"/>
  <c r="N286" i="4" l="1"/>
  <c r="L286" i="4"/>
  <c r="B287" i="4"/>
  <c r="D287" i="4" l="1"/>
  <c r="E287" i="4"/>
  <c r="O286" i="4"/>
  <c r="P286" i="4" s="1"/>
  <c r="F287" i="4"/>
  <c r="C287" i="4"/>
  <c r="G287" i="4" l="1"/>
  <c r="J287" i="4"/>
  <c r="K287" i="4" s="1"/>
  <c r="L287" i="4" l="1"/>
  <c r="N287" i="4"/>
  <c r="B288" i="4"/>
  <c r="D288" i="4" l="1"/>
  <c r="E288" i="4"/>
  <c r="O287" i="4"/>
  <c r="P287" i="4" s="1"/>
  <c r="C288" i="4"/>
  <c r="F288" i="4"/>
  <c r="G288" i="4" l="1"/>
  <c r="J288" i="4"/>
  <c r="K288" i="4" s="1"/>
  <c r="B289" i="4" s="1"/>
  <c r="D289" i="4" l="1"/>
  <c r="E289" i="4"/>
  <c r="L288" i="4"/>
  <c r="N288" i="4"/>
  <c r="F289" i="4"/>
  <c r="C289" i="4"/>
  <c r="O288" i="4" l="1"/>
  <c r="P288" i="4" s="1"/>
  <c r="G289" i="4"/>
  <c r="J289" i="4"/>
  <c r="K289" i="4" s="1"/>
  <c r="L289" i="4" l="1"/>
  <c r="N289" i="4"/>
  <c r="B290" i="4"/>
  <c r="D290" i="4" l="1"/>
  <c r="E290" i="4"/>
  <c r="O289" i="4"/>
  <c r="P289" i="4" s="1"/>
  <c r="C290" i="4"/>
  <c r="F290" i="4"/>
  <c r="G290" i="4" l="1"/>
  <c r="J290" i="4"/>
  <c r="K290" i="4" s="1"/>
  <c r="B291" i="4" s="1"/>
  <c r="D291" i="4" l="1"/>
  <c r="E291" i="4"/>
  <c r="L290" i="4"/>
  <c r="N290" i="4"/>
  <c r="F291" i="4"/>
  <c r="C291" i="4"/>
  <c r="O290" i="4" l="1"/>
  <c r="P290" i="4" s="1"/>
  <c r="G291" i="4"/>
  <c r="J291" i="4"/>
  <c r="K291" i="4" s="1"/>
  <c r="L291" i="4" l="1"/>
  <c r="N291" i="4"/>
  <c r="B292" i="4"/>
  <c r="D292" i="4" l="1"/>
  <c r="E292" i="4"/>
  <c r="O291" i="4"/>
  <c r="P291" i="4" s="1"/>
  <c r="F292" i="4"/>
  <c r="C292" i="4"/>
  <c r="G292" i="4" l="1"/>
  <c r="J292" i="4"/>
  <c r="K292" i="4" s="1"/>
  <c r="N292" i="4" l="1"/>
  <c r="L292" i="4"/>
  <c r="B293" i="4"/>
  <c r="D293" i="4" l="1"/>
  <c r="E293" i="4"/>
  <c r="O292" i="4"/>
  <c r="P292" i="4" s="1"/>
  <c r="C293" i="4"/>
  <c r="F293" i="4"/>
  <c r="G293" i="4" l="1"/>
  <c r="J293" i="4"/>
  <c r="K293" i="4" s="1"/>
  <c r="L293" i="4" l="1"/>
  <c r="N293" i="4"/>
  <c r="B294" i="4"/>
  <c r="D294" i="4" l="1"/>
  <c r="E294" i="4"/>
  <c r="O293" i="4"/>
  <c r="P293" i="4" s="1"/>
  <c r="C294" i="4"/>
  <c r="F294" i="4"/>
  <c r="G294" i="4" l="1"/>
  <c r="J294" i="4"/>
  <c r="K294" i="4" s="1"/>
  <c r="L294" i="4" l="1"/>
  <c r="N294" i="4"/>
  <c r="B295" i="4"/>
  <c r="D295" i="4" l="1"/>
  <c r="E295" i="4"/>
  <c r="O294" i="4"/>
  <c r="P294" i="4" s="1"/>
  <c r="C295" i="4"/>
  <c r="F295" i="4"/>
  <c r="G295" i="4" l="1"/>
  <c r="J295" i="4"/>
  <c r="K295" i="4" s="1"/>
  <c r="N295" i="4" l="1"/>
  <c r="L295" i="4"/>
  <c r="B296" i="4"/>
  <c r="D296" i="4" l="1"/>
  <c r="E296" i="4"/>
  <c r="O295" i="4"/>
  <c r="P295" i="4" s="1"/>
  <c r="C296" i="4"/>
  <c r="F296" i="4"/>
  <c r="G296" i="4" l="1"/>
  <c r="J296" i="4"/>
  <c r="K296" i="4" s="1"/>
  <c r="B297" i="4" s="1"/>
  <c r="D297" i="4" l="1"/>
  <c r="E297" i="4"/>
  <c r="L296" i="4"/>
  <c r="N296" i="4"/>
  <c r="C297" i="4"/>
  <c r="F297" i="4"/>
  <c r="O296" i="4" l="1"/>
  <c r="P296" i="4" s="1"/>
  <c r="G297" i="4"/>
  <c r="J297" i="4"/>
  <c r="K297" i="4" s="1"/>
  <c r="B298" i="4" s="1"/>
  <c r="D298" i="4" l="1"/>
  <c r="E298" i="4"/>
  <c r="L297" i="4"/>
  <c r="N297" i="4"/>
  <c r="F298" i="4"/>
  <c r="C298" i="4"/>
  <c r="O297" i="4" l="1"/>
  <c r="P297" i="4" s="1"/>
  <c r="G298" i="4"/>
  <c r="J298" i="4"/>
  <c r="K298" i="4" s="1"/>
  <c r="N298" i="4" l="1"/>
  <c r="L298" i="4"/>
  <c r="B299" i="4"/>
  <c r="D299" i="4" l="1"/>
  <c r="E299" i="4"/>
  <c r="O298" i="4"/>
  <c r="P298" i="4" s="1"/>
  <c r="F299" i="4"/>
  <c r="C299" i="4"/>
  <c r="G299" i="4" l="1"/>
  <c r="J299" i="4"/>
  <c r="K299" i="4" s="1"/>
  <c r="L299" i="4" l="1"/>
  <c r="N299" i="4"/>
  <c r="B300" i="4"/>
  <c r="D300" i="4" l="1"/>
  <c r="E300" i="4"/>
  <c r="O299" i="4"/>
  <c r="P299" i="4" s="1"/>
  <c r="C300" i="4"/>
  <c r="F300" i="4"/>
  <c r="G300" i="4" l="1"/>
  <c r="J300" i="4"/>
  <c r="K300" i="4" s="1"/>
  <c r="B301" i="4" s="1"/>
  <c r="D301" i="4" l="1"/>
  <c r="E301" i="4"/>
  <c r="L300" i="4"/>
  <c r="N300" i="4"/>
  <c r="C301" i="4"/>
  <c r="F301" i="4"/>
  <c r="O300" i="4" l="1"/>
  <c r="P300" i="4" s="1"/>
  <c r="G301" i="4"/>
  <c r="J301" i="4"/>
  <c r="K301" i="4" s="1"/>
  <c r="L301" i="4" l="1"/>
  <c r="N301" i="4"/>
  <c r="B302" i="4"/>
  <c r="D302" i="4" l="1"/>
  <c r="E302" i="4"/>
  <c r="O301" i="4"/>
  <c r="P301" i="4" s="1"/>
  <c r="C302" i="4"/>
  <c r="F302" i="4"/>
  <c r="G302" i="4" l="1"/>
  <c r="J302" i="4"/>
  <c r="K302" i="4" s="1"/>
  <c r="B303" i="4" s="1"/>
  <c r="D303" i="4" l="1"/>
  <c r="E303" i="4"/>
  <c r="L302" i="4"/>
  <c r="N302" i="4"/>
  <c r="F303" i="4"/>
  <c r="C303" i="4"/>
  <c r="G303" i="4" l="1"/>
  <c r="O302" i="4"/>
  <c r="P302" i="4" s="1"/>
  <c r="N303" i="4" l="1"/>
  <c r="J303" i="4"/>
  <c r="K303" i="4" s="1"/>
  <c r="B304" i="4" s="1"/>
  <c r="D304" i="4" l="1"/>
  <c r="E304" i="4"/>
  <c r="L303" i="4"/>
  <c r="O303" i="4" s="1"/>
  <c r="P303" i="4" s="1"/>
  <c r="C304" i="4"/>
  <c r="F304" i="4"/>
  <c r="G304" i="4" l="1"/>
  <c r="J304" i="4"/>
  <c r="K304" i="4" s="1"/>
  <c r="B305" i="4" s="1"/>
  <c r="D305" i="4" l="1"/>
  <c r="E305" i="4"/>
  <c r="F305" i="4"/>
  <c r="C305" i="4"/>
  <c r="N304" i="4"/>
  <c r="L304" i="4"/>
  <c r="O304" i="4" l="1"/>
  <c r="P304" i="4" s="1"/>
  <c r="G305" i="4"/>
  <c r="N305" i="4" l="1"/>
  <c r="J305" i="4"/>
  <c r="K305" i="4" s="1"/>
  <c r="B306" i="4" s="1"/>
  <c r="E306" i="4" s="1"/>
  <c r="C306" i="4" l="1"/>
  <c r="D306" i="4"/>
  <c r="J306" i="4" s="1"/>
  <c r="K306" i="4" s="1"/>
  <c r="L305" i="4"/>
  <c r="O305" i="4" s="1"/>
  <c r="P305" i="4" s="1"/>
  <c r="F306" i="4"/>
  <c r="G306" i="4"/>
  <c r="L306" i="4" l="1"/>
  <c r="N306" i="4"/>
  <c r="B307" i="4"/>
  <c r="D307" i="4" l="1"/>
  <c r="E307" i="4"/>
  <c r="O306" i="4"/>
  <c r="P306" i="4" s="1"/>
  <c r="F307" i="4"/>
  <c r="C307" i="4"/>
  <c r="G307" i="4" l="1"/>
  <c r="J307" i="4"/>
  <c r="K307" i="4" s="1"/>
  <c r="N307" i="4" l="1"/>
  <c r="L307" i="4"/>
  <c r="B308" i="4"/>
  <c r="D308" i="4" l="1"/>
  <c r="E308" i="4"/>
  <c r="O307" i="4"/>
  <c r="P307" i="4" s="1"/>
  <c r="F308" i="4"/>
  <c r="C308" i="4"/>
  <c r="G308" i="4" l="1"/>
  <c r="J308" i="4"/>
  <c r="K308" i="4" s="1"/>
  <c r="N308" i="4" l="1"/>
  <c r="L308" i="4"/>
  <c r="B309" i="4"/>
  <c r="D309" i="4" l="1"/>
  <c r="E309" i="4"/>
  <c r="O308" i="4"/>
  <c r="P308" i="4" s="1"/>
  <c r="C309" i="4"/>
  <c r="F309" i="4"/>
  <c r="G309" i="4" l="1"/>
  <c r="J309" i="4"/>
  <c r="K309" i="4" s="1"/>
  <c r="N309" i="4" l="1"/>
  <c r="L309" i="4"/>
  <c r="B310" i="4"/>
  <c r="D310" i="4" l="1"/>
  <c r="E310" i="4"/>
  <c r="O309" i="4"/>
  <c r="P309" i="4" s="1"/>
  <c r="F310" i="4"/>
  <c r="C310" i="4"/>
  <c r="G310" i="4" l="1"/>
  <c r="J310" i="4"/>
  <c r="K310" i="4" s="1"/>
  <c r="N310" i="4" l="1"/>
  <c r="L310" i="4"/>
  <c r="B311" i="4"/>
  <c r="D311" i="4" l="1"/>
  <c r="E311" i="4"/>
  <c r="O310" i="4"/>
  <c r="P310" i="4" s="1"/>
  <c r="C311" i="4"/>
  <c r="F311" i="4"/>
  <c r="G311" i="4" l="1"/>
  <c r="J311" i="4"/>
  <c r="K311" i="4" s="1"/>
  <c r="B312" i="4" s="1"/>
  <c r="D312" i="4" l="1"/>
  <c r="E312" i="4"/>
  <c r="L311" i="4"/>
  <c r="N311" i="4"/>
  <c r="F312" i="4"/>
  <c r="C312" i="4"/>
  <c r="G312" i="4" l="1"/>
  <c r="J312" i="4"/>
  <c r="K312" i="4" s="1"/>
  <c r="O311" i="4"/>
  <c r="P311" i="4" s="1"/>
  <c r="N312" i="4" l="1"/>
  <c r="L312" i="4"/>
  <c r="B313" i="4"/>
  <c r="D313" i="4" l="1"/>
  <c r="E313" i="4"/>
  <c r="O312" i="4"/>
  <c r="P312" i="4" s="1"/>
  <c r="C313" i="4"/>
  <c r="F313" i="4"/>
  <c r="G313" i="4" l="1"/>
  <c r="J313" i="4"/>
  <c r="K313" i="4" s="1"/>
  <c r="B314" i="4" s="1"/>
  <c r="D314" i="4" l="1"/>
  <c r="E314" i="4"/>
  <c r="L313" i="4"/>
  <c r="N313" i="4"/>
  <c r="F314" i="4"/>
  <c r="C314" i="4"/>
  <c r="G314" i="4" l="1"/>
  <c r="J314" i="4"/>
  <c r="K314" i="4" s="1"/>
  <c r="B315" i="4" s="1"/>
  <c r="O313" i="4"/>
  <c r="P313" i="4" s="1"/>
  <c r="D315" i="4" l="1"/>
  <c r="E315" i="4"/>
  <c r="N314" i="4"/>
  <c r="L314" i="4"/>
  <c r="F315" i="4"/>
  <c r="C315" i="4"/>
  <c r="O314" i="4" l="1"/>
  <c r="P314" i="4" s="1"/>
  <c r="G315" i="4"/>
  <c r="J315" i="4"/>
  <c r="K315" i="4" s="1"/>
  <c r="B316" i="4" s="1"/>
  <c r="D316" i="4" l="1"/>
  <c r="E316" i="4"/>
  <c r="N315" i="4"/>
  <c r="L315" i="4"/>
  <c r="C316" i="4"/>
  <c r="F316" i="4"/>
  <c r="O315" i="4" l="1"/>
  <c r="P315" i="4" s="1"/>
  <c r="G316" i="4"/>
  <c r="J316" i="4"/>
  <c r="K316" i="4" s="1"/>
  <c r="L316" i="4" l="1"/>
  <c r="N316" i="4"/>
  <c r="B317" i="4"/>
  <c r="D317" i="4" l="1"/>
  <c r="E317" i="4"/>
  <c r="O316" i="4"/>
  <c r="P316" i="4" s="1"/>
  <c r="F317" i="4"/>
  <c r="C317" i="4"/>
  <c r="G317" i="4" l="1"/>
  <c r="J317" i="4"/>
  <c r="K317" i="4" s="1"/>
  <c r="B318" i="4" s="1"/>
  <c r="D318" i="4" l="1"/>
  <c r="E318" i="4"/>
  <c r="L317" i="4"/>
  <c r="N317" i="4"/>
  <c r="C318" i="4"/>
  <c r="F318" i="4"/>
  <c r="G318" i="4" l="1"/>
  <c r="J318" i="4"/>
  <c r="K318" i="4" s="1"/>
  <c r="O317" i="4"/>
  <c r="P317" i="4" s="1"/>
  <c r="L318" i="4" l="1"/>
  <c r="N318" i="4"/>
  <c r="B319" i="4"/>
  <c r="D319" i="4" l="1"/>
  <c r="E319" i="4"/>
  <c r="O318" i="4"/>
  <c r="P318" i="4" s="1"/>
  <c r="F319" i="4"/>
  <c r="C319" i="4"/>
  <c r="G319" i="4" l="1"/>
  <c r="J319" i="4"/>
  <c r="K319" i="4" s="1"/>
  <c r="B320" i="4" s="1"/>
  <c r="D320" i="4" l="1"/>
  <c r="E320" i="4"/>
  <c r="L319" i="4"/>
  <c r="N319" i="4"/>
  <c r="F320" i="4"/>
  <c r="C320" i="4"/>
  <c r="O319" i="4" l="1"/>
  <c r="P319" i="4" s="1"/>
  <c r="G320" i="4"/>
  <c r="J320" i="4"/>
  <c r="K320" i="4" s="1"/>
  <c r="B321" i="4" s="1"/>
  <c r="D321" i="4" l="1"/>
  <c r="E321" i="4"/>
  <c r="L320" i="4"/>
  <c r="N320" i="4"/>
  <c r="C321" i="4"/>
  <c r="F321" i="4"/>
  <c r="O320" i="4" l="1"/>
  <c r="P320" i="4" s="1"/>
  <c r="G321" i="4"/>
  <c r="J321" i="4"/>
  <c r="K321" i="4" s="1"/>
  <c r="B322" i="4" s="1"/>
  <c r="D322" i="4" l="1"/>
  <c r="E322" i="4"/>
  <c r="L321" i="4"/>
  <c r="N321" i="4"/>
  <c r="C322" i="4"/>
  <c r="F322" i="4"/>
  <c r="O321" i="4" l="1"/>
  <c r="P321" i="4" s="1"/>
  <c r="G322" i="4"/>
  <c r="J322" i="4"/>
  <c r="K322" i="4" s="1"/>
  <c r="B323" i="4" s="1"/>
  <c r="D323" i="4" l="1"/>
  <c r="E323" i="4"/>
  <c r="L322" i="4"/>
  <c r="N322" i="4"/>
  <c r="F323" i="4"/>
  <c r="C323" i="4"/>
  <c r="G323" i="4" l="1"/>
  <c r="O322" i="4"/>
  <c r="P322" i="4" s="1"/>
  <c r="J323" i="4" l="1"/>
  <c r="K323" i="4" s="1"/>
  <c r="B324" i="4" s="1"/>
  <c r="N323" i="4"/>
  <c r="D324" i="4" l="1"/>
  <c r="E324" i="4"/>
  <c r="L323" i="4"/>
  <c r="O323" i="4" s="1"/>
  <c r="P323" i="4" s="1"/>
  <c r="C324" i="4"/>
  <c r="F324" i="4"/>
  <c r="G324" i="4" l="1"/>
  <c r="J324" i="4"/>
  <c r="K324" i="4" s="1"/>
  <c r="B325" i="4" s="1"/>
  <c r="E325" i="4" s="1"/>
  <c r="F325" i="4" l="1"/>
  <c r="D325" i="4"/>
  <c r="C325" i="4"/>
  <c r="N324" i="4"/>
  <c r="L324" i="4"/>
  <c r="O324" i="4" l="1"/>
  <c r="P324" i="4" s="1"/>
  <c r="G325" i="4"/>
  <c r="J325" i="4" l="1"/>
  <c r="K325" i="4" s="1"/>
  <c r="B326" i="4" s="1"/>
  <c r="N325" i="4"/>
  <c r="D326" i="4" l="1"/>
  <c r="E326" i="4"/>
  <c r="L325" i="4"/>
  <c r="O325" i="4" s="1"/>
  <c r="P325" i="4" s="1"/>
  <c r="F326" i="4"/>
  <c r="C326" i="4"/>
  <c r="G326" i="4" l="1"/>
  <c r="J326" i="4"/>
  <c r="K326" i="4" s="1"/>
  <c r="B327" i="4" s="1"/>
  <c r="D327" i="4" l="1"/>
  <c r="E327" i="4"/>
  <c r="L326" i="4"/>
  <c r="F327" i="4"/>
  <c r="C327" i="4"/>
  <c r="N326" i="4"/>
  <c r="O326" i="4" l="1"/>
  <c r="P326" i="4" s="1"/>
  <c r="G327" i="4"/>
  <c r="J327" i="4"/>
  <c r="K327" i="4" s="1"/>
  <c r="B328" i="4" s="1"/>
  <c r="E328" i="4" s="1"/>
  <c r="F328" i="4" l="1"/>
  <c r="D328" i="4"/>
  <c r="N327" i="4"/>
  <c r="L327" i="4"/>
  <c r="C328" i="4"/>
  <c r="J328" i="4" s="1"/>
  <c r="K328" i="4" s="1"/>
  <c r="B329" i="4" s="1"/>
  <c r="D329" i="4" l="1"/>
  <c r="E329" i="4"/>
  <c r="O327" i="4"/>
  <c r="P327" i="4" s="1"/>
  <c r="G328" i="4"/>
  <c r="L328" i="4" s="1"/>
  <c r="N328" i="4"/>
  <c r="C329" i="4"/>
  <c r="F329" i="4"/>
  <c r="O328" i="4" l="1"/>
  <c r="P328" i="4" s="1"/>
  <c r="G329" i="4"/>
  <c r="J329" i="4"/>
  <c r="K329" i="4" s="1"/>
  <c r="L329" i="4" l="1"/>
  <c r="N329" i="4"/>
  <c r="B330" i="4"/>
  <c r="D330" i="4" l="1"/>
  <c r="E330" i="4"/>
  <c r="O329" i="4"/>
  <c r="P329" i="4" s="1"/>
  <c r="C330" i="4"/>
  <c r="F330" i="4"/>
  <c r="G330" i="4" l="1"/>
  <c r="J330" i="4"/>
  <c r="K330" i="4" s="1"/>
  <c r="N330" i="4" l="1"/>
  <c r="L330" i="4"/>
  <c r="B331" i="4"/>
  <c r="E331" i="4" s="1"/>
  <c r="C331" i="4" l="1"/>
  <c r="D331" i="4"/>
  <c r="J331" i="4" s="1"/>
  <c r="K331" i="4" s="1"/>
  <c r="B332" i="4" s="1"/>
  <c r="O330" i="4"/>
  <c r="P330" i="4" s="1"/>
  <c r="F331" i="4"/>
  <c r="G331" i="4"/>
  <c r="D332" i="4" l="1"/>
  <c r="E332" i="4"/>
  <c r="L331" i="4"/>
  <c r="N331" i="4"/>
  <c r="F332" i="4"/>
  <c r="C332" i="4"/>
  <c r="O331" i="4" l="1"/>
  <c r="P331" i="4" s="1"/>
  <c r="G332" i="4"/>
  <c r="J332" i="4"/>
  <c r="K332" i="4" s="1"/>
  <c r="L332" i="4" l="1"/>
  <c r="N332" i="4"/>
  <c r="B333" i="4"/>
  <c r="D333" i="4" l="1"/>
  <c r="E333" i="4"/>
  <c r="O332" i="4"/>
  <c r="P332" i="4" s="1"/>
  <c r="F333" i="4"/>
  <c r="C333" i="4"/>
  <c r="G333" i="4" l="1"/>
  <c r="J333" i="4"/>
  <c r="K333" i="4" s="1"/>
  <c r="N333" i="4" l="1"/>
  <c r="L333" i="4"/>
  <c r="B334" i="4"/>
  <c r="D334" i="4" l="1"/>
  <c r="E334" i="4"/>
  <c r="O333" i="4"/>
  <c r="P333" i="4" s="1"/>
  <c r="F334" i="4"/>
  <c r="C334" i="4"/>
  <c r="G334" i="4" l="1"/>
  <c r="J334" i="4"/>
  <c r="K334" i="4" s="1"/>
  <c r="N334" i="4" l="1"/>
  <c r="L334" i="4"/>
  <c r="B335" i="4"/>
  <c r="D335" i="4" l="1"/>
  <c r="E335" i="4"/>
  <c r="O334" i="4"/>
  <c r="P334" i="4" s="1"/>
  <c r="F335" i="4"/>
  <c r="C335" i="4"/>
  <c r="G335" i="4" l="1"/>
  <c r="J335" i="4"/>
  <c r="K335" i="4" s="1"/>
  <c r="B336" i="4" s="1"/>
  <c r="D336" i="4" l="1"/>
  <c r="E336" i="4"/>
  <c r="N335" i="4"/>
  <c r="L335" i="4"/>
  <c r="C336" i="4"/>
  <c r="F336" i="4"/>
  <c r="O335" i="4" l="1"/>
  <c r="P335" i="4" s="1"/>
  <c r="G336" i="4"/>
  <c r="J336" i="4"/>
  <c r="K336" i="4" s="1"/>
  <c r="B337" i="4" s="1"/>
  <c r="D337" i="4" l="1"/>
  <c r="E337" i="4"/>
  <c r="N336" i="4"/>
  <c r="L336" i="4"/>
  <c r="C337" i="4"/>
  <c r="F337" i="4"/>
  <c r="O336" i="4" l="1"/>
  <c r="P336" i="4" s="1"/>
  <c r="G337" i="4"/>
  <c r="J337" i="4"/>
  <c r="K337" i="4" s="1"/>
  <c r="B338" i="4" s="1"/>
  <c r="D338" i="4" l="1"/>
  <c r="E338" i="4"/>
  <c r="L337" i="4"/>
  <c r="N337" i="4"/>
  <c r="F338" i="4"/>
  <c r="C338" i="4"/>
  <c r="O337" i="4" l="1"/>
  <c r="P337" i="4" s="1"/>
  <c r="G338" i="4"/>
  <c r="J338" i="4"/>
  <c r="K338" i="4" s="1"/>
  <c r="B339" i="4" s="1"/>
  <c r="D339" i="4" l="1"/>
  <c r="E339" i="4"/>
  <c r="L338" i="4"/>
  <c r="N338" i="4"/>
  <c r="C339" i="4"/>
  <c r="F339" i="4"/>
  <c r="G339" i="4" l="1"/>
  <c r="J339" i="4"/>
  <c r="K339" i="4" s="1"/>
  <c r="B340" i="4" s="1"/>
  <c r="O338" i="4"/>
  <c r="P338" i="4" s="1"/>
  <c r="D340" i="4" l="1"/>
  <c r="E340" i="4"/>
  <c r="L339" i="4"/>
  <c r="N339" i="4"/>
  <c r="C340" i="4"/>
  <c r="F340" i="4"/>
  <c r="O339" i="4" l="1"/>
  <c r="P339" i="4" s="1"/>
  <c r="G340" i="4"/>
  <c r="J340" i="4"/>
  <c r="K340" i="4" s="1"/>
  <c r="B341" i="4" s="1"/>
  <c r="D341" i="4" l="1"/>
  <c r="E341" i="4"/>
  <c r="L340" i="4"/>
  <c r="N340" i="4"/>
  <c r="F341" i="4"/>
  <c r="C341" i="4"/>
  <c r="O340" i="4" l="1"/>
  <c r="P340" i="4" s="1"/>
  <c r="G341" i="4"/>
  <c r="J341" i="4"/>
  <c r="K341" i="4" s="1"/>
  <c r="B342" i="4" s="1"/>
  <c r="D342" i="4" l="1"/>
  <c r="E342" i="4"/>
  <c r="N341" i="4"/>
  <c r="L341" i="4"/>
  <c r="C342" i="4"/>
  <c r="F342" i="4"/>
  <c r="O341" i="4" l="1"/>
  <c r="P341" i="4" s="1"/>
  <c r="G342" i="4"/>
  <c r="J342" i="4"/>
  <c r="K342" i="4" s="1"/>
  <c r="L342" i="4" l="1"/>
  <c r="N342" i="4"/>
  <c r="B343" i="4"/>
  <c r="D343" i="4" l="1"/>
  <c r="E343" i="4"/>
  <c r="O342" i="4"/>
  <c r="P342" i="4" s="1"/>
  <c r="F343" i="4"/>
  <c r="C343" i="4"/>
  <c r="G343" i="4" l="1"/>
  <c r="J343" i="4"/>
  <c r="K343" i="4" s="1"/>
  <c r="N343" i="4" l="1"/>
  <c r="L343" i="4"/>
  <c r="B344" i="4"/>
  <c r="D344" i="4" l="1"/>
  <c r="E344" i="4"/>
  <c r="O343" i="4"/>
  <c r="P343" i="4" s="1"/>
  <c r="F344" i="4"/>
  <c r="C344" i="4"/>
  <c r="G344" i="4" l="1"/>
  <c r="J344" i="4"/>
  <c r="K344" i="4" s="1"/>
  <c r="B345" i="4" s="1"/>
  <c r="D345" i="4" l="1"/>
  <c r="E345" i="4"/>
  <c r="N344" i="4"/>
  <c r="L344" i="4"/>
  <c r="C345" i="4"/>
  <c r="F345" i="4"/>
  <c r="O344" i="4" l="1"/>
  <c r="P344" i="4" s="1"/>
  <c r="G345" i="4"/>
  <c r="J345" i="4"/>
  <c r="K345" i="4" s="1"/>
  <c r="L345" i="4" l="1"/>
  <c r="N345" i="4"/>
  <c r="B346" i="4"/>
  <c r="D346" i="4" l="1"/>
  <c r="E346" i="4"/>
  <c r="O345" i="4"/>
  <c r="P345" i="4" s="1"/>
  <c r="C346" i="4"/>
  <c r="F346" i="4"/>
  <c r="G346" i="4" l="1"/>
  <c r="J346" i="4"/>
  <c r="K346" i="4" s="1"/>
  <c r="B347" i="4" s="1"/>
  <c r="D347" i="4" l="1"/>
  <c r="E347" i="4"/>
  <c r="L346" i="4"/>
  <c r="N346" i="4"/>
  <c r="C347" i="4"/>
  <c r="F347" i="4"/>
  <c r="O346" i="4" l="1"/>
  <c r="P346" i="4" s="1"/>
  <c r="G347" i="4"/>
  <c r="J347" i="4"/>
  <c r="K347" i="4" s="1"/>
  <c r="L347" i="4" l="1"/>
  <c r="N347" i="4"/>
  <c r="B348" i="4"/>
  <c r="D348" i="4" l="1"/>
  <c r="E348" i="4"/>
  <c r="O347" i="4"/>
  <c r="P347" i="4" s="1"/>
  <c r="C348" i="4"/>
  <c r="F348" i="4"/>
  <c r="G348" i="4" l="1"/>
  <c r="J348" i="4"/>
  <c r="K348" i="4" s="1"/>
  <c r="B349" i="4" s="1"/>
  <c r="D349" i="4" l="1"/>
  <c r="E349" i="4"/>
  <c r="L348" i="4"/>
  <c r="N348" i="4"/>
  <c r="F349" i="4"/>
  <c r="C349" i="4"/>
  <c r="O348" i="4" l="1"/>
  <c r="P348" i="4" s="1"/>
  <c r="G349" i="4"/>
  <c r="J349" i="4"/>
  <c r="K349" i="4" s="1"/>
  <c r="L349" i="4" l="1"/>
  <c r="N349" i="4"/>
  <c r="B350" i="4"/>
  <c r="D350" i="4" l="1"/>
  <c r="E350" i="4"/>
  <c r="O349" i="4"/>
  <c r="P349" i="4" s="1"/>
  <c r="F350" i="4"/>
  <c r="C350" i="4"/>
  <c r="G350" i="4" l="1"/>
  <c r="J350" i="4"/>
  <c r="K350" i="4" s="1"/>
  <c r="N350" i="4" l="1"/>
  <c r="L350" i="4"/>
  <c r="B351" i="4"/>
  <c r="D351" i="4" l="1"/>
  <c r="E351" i="4"/>
  <c r="O350" i="4"/>
  <c r="P350" i="4" s="1"/>
  <c r="F351" i="4"/>
  <c r="C351" i="4"/>
  <c r="G351" i="4" l="1"/>
  <c r="J351" i="4"/>
  <c r="K351" i="4" s="1"/>
  <c r="N351" i="4" l="1"/>
  <c r="L351" i="4"/>
  <c r="B352" i="4"/>
  <c r="D352" i="4" l="1"/>
  <c r="E352" i="4"/>
  <c r="O351" i="4"/>
  <c r="P351" i="4" s="1"/>
  <c r="C352" i="4"/>
  <c r="F352" i="4"/>
  <c r="G352" i="4" l="1"/>
  <c r="J352" i="4"/>
  <c r="K352" i="4" s="1"/>
  <c r="N352" i="4" l="1"/>
  <c r="L352" i="4"/>
  <c r="B353" i="4"/>
  <c r="D353" i="4" l="1"/>
  <c r="E353" i="4"/>
  <c r="O352" i="4"/>
  <c r="P352" i="4" s="1"/>
  <c r="F353" i="4"/>
  <c r="C353" i="4"/>
  <c r="G353" i="4" l="1"/>
  <c r="J353" i="4"/>
  <c r="K353" i="4" s="1"/>
  <c r="B354" i="4" s="1"/>
  <c r="D354" i="4" l="1"/>
  <c r="E354" i="4"/>
  <c r="N353" i="4"/>
  <c r="L353" i="4"/>
  <c r="C354" i="4"/>
  <c r="F354" i="4"/>
  <c r="O353" i="4" l="1"/>
  <c r="P353" i="4" s="1"/>
  <c r="G354" i="4"/>
  <c r="J354" i="4"/>
  <c r="K354" i="4" s="1"/>
  <c r="B355" i="4" s="1"/>
  <c r="D355" i="4" l="1"/>
  <c r="E355" i="4"/>
  <c r="L354" i="4"/>
  <c r="N354" i="4"/>
  <c r="F355" i="4"/>
  <c r="C355" i="4"/>
  <c r="O354" i="4" l="1"/>
  <c r="P354" i="4" s="1"/>
  <c r="G355" i="4"/>
  <c r="J355" i="4"/>
  <c r="K355" i="4" s="1"/>
  <c r="B356" i="4" s="1"/>
  <c r="D356" i="4" l="1"/>
  <c r="E356" i="4"/>
  <c r="N355" i="4"/>
  <c r="L355" i="4"/>
  <c r="C356" i="4"/>
  <c r="F356" i="4"/>
  <c r="O355" i="4" l="1"/>
  <c r="P355" i="4" s="1"/>
  <c r="G356" i="4"/>
  <c r="J356" i="4"/>
  <c r="K356" i="4" s="1"/>
  <c r="B357" i="4" s="1"/>
  <c r="D357" i="4" l="1"/>
  <c r="E357" i="4"/>
  <c r="L356" i="4"/>
  <c r="N356" i="4"/>
  <c r="F357" i="4"/>
  <c r="C357" i="4"/>
  <c r="O356" i="4" l="1"/>
  <c r="P356" i="4" s="1"/>
  <c r="G357" i="4"/>
  <c r="J357" i="4"/>
  <c r="K357" i="4" s="1"/>
  <c r="B358" i="4" s="1"/>
  <c r="D358" i="4" l="1"/>
  <c r="E358" i="4"/>
  <c r="N357" i="4"/>
  <c r="L357" i="4"/>
  <c r="F358" i="4"/>
  <c r="C358" i="4"/>
  <c r="O357" i="4" l="1"/>
  <c r="P357" i="4" s="1"/>
  <c r="G358" i="4"/>
  <c r="J358" i="4"/>
  <c r="K358" i="4" s="1"/>
  <c r="L358" i="4" l="1"/>
  <c r="N358" i="4"/>
  <c r="B359" i="4"/>
  <c r="D359" i="4" l="1"/>
  <c r="E359" i="4"/>
  <c r="O358" i="4"/>
  <c r="P358" i="4" s="1"/>
  <c r="F359" i="4"/>
  <c r="C359" i="4"/>
  <c r="G359" i="4" l="1"/>
  <c r="N359" i="4" l="1"/>
  <c r="J359" i="4" l="1"/>
  <c r="K359" i="4" s="1"/>
  <c r="B360" i="4" s="1"/>
  <c r="L359" i="4"/>
  <c r="O359" i="4" s="1"/>
  <c r="P359" i="4" s="1"/>
  <c r="D360" i="4" l="1"/>
  <c r="E360" i="4"/>
  <c r="F360" i="4"/>
  <c r="C360" i="4"/>
  <c r="G360" i="4" l="1"/>
  <c r="J360" i="4"/>
  <c r="K360" i="4" s="1"/>
  <c r="B361" i="4" s="1"/>
  <c r="D361" i="4" l="1"/>
  <c r="E361" i="4"/>
  <c r="N360" i="4"/>
  <c r="L360" i="4"/>
  <c r="C361" i="4"/>
  <c r="F361" i="4"/>
  <c r="O360" i="4" l="1"/>
  <c r="P360" i="4" s="1"/>
  <c r="G361" i="4"/>
  <c r="J361" i="4"/>
  <c r="K361" i="4" s="1"/>
  <c r="B362" i="4" s="1"/>
  <c r="E362" i="4" s="1"/>
  <c r="C362" i="4" l="1"/>
  <c r="D362" i="4"/>
  <c r="N361" i="4"/>
  <c r="F362" i="4"/>
  <c r="L361" i="4"/>
  <c r="G362" i="4"/>
  <c r="J362" i="4"/>
  <c r="K362" i="4" s="1"/>
  <c r="B363" i="4" s="1"/>
  <c r="O361" i="4" l="1"/>
  <c r="P361" i="4" s="1"/>
  <c r="D363" i="4"/>
  <c r="E363" i="4"/>
  <c r="L362" i="4"/>
  <c r="N362" i="4"/>
  <c r="F363" i="4"/>
  <c r="C363" i="4"/>
  <c r="O362" i="4" l="1"/>
  <c r="P362" i="4" s="1"/>
  <c r="G363" i="4"/>
  <c r="J363" i="4"/>
  <c r="K363" i="4" s="1"/>
  <c r="B364" i="4" s="1"/>
  <c r="D364" i="4" l="1"/>
  <c r="E364" i="4"/>
  <c r="N363" i="4"/>
  <c r="L363" i="4"/>
  <c r="C364" i="4"/>
  <c r="F364" i="4"/>
  <c r="O363" i="4" l="1"/>
  <c r="P363" i="4" s="1"/>
  <c r="G364" i="4"/>
  <c r="J364" i="4"/>
  <c r="K364" i="4" s="1"/>
  <c r="B365" i="4" s="1"/>
  <c r="D365" i="4" l="1"/>
  <c r="E365" i="4"/>
  <c r="L364" i="4"/>
  <c r="N364" i="4"/>
  <c r="C365" i="4"/>
  <c r="F365" i="4"/>
  <c r="O364" i="4" l="1"/>
  <c r="P364" i="4" s="1"/>
  <c r="G365" i="4"/>
  <c r="J365" i="4"/>
  <c r="K365" i="4" s="1"/>
  <c r="B366" i="4" s="1"/>
  <c r="D366" i="4" l="1"/>
  <c r="E366" i="4"/>
  <c r="L365" i="4"/>
  <c r="N365" i="4"/>
  <c r="C366" i="4"/>
  <c r="F366" i="4"/>
  <c r="O365" i="4" l="1"/>
  <c r="P365" i="4" s="1"/>
  <c r="G366" i="4"/>
  <c r="J366" i="4"/>
  <c r="K366" i="4" s="1"/>
  <c r="B367" i="4" s="1"/>
  <c r="D367" i="4" l="1"/>
  <c r="E367" i="4"/>
  <c r="L366" i="4"/>
  <c r="N366" i="4"/>
  <c r="F367" i="4"/>
  <c r="C367" i="4"/>
  <c r="G367" i="4" l="1"/>
  <c r="J367" i="4"/>
  <c r="K367" i="4" s="1"/>
  <c r="O366" i="4"/>
  <c r="P366" i="4" s="1"/>
  <c r="L367" i="4" l="1"/>
  <c r="N367" i="4"/>
  <c r="B368" i="4"/>
  <c r="D368" i="4" l="1"/>
  <c r="E368" i="4"/>
  <c r="O367" i="4"/>
  <c r="P367" i="4" s="1"/>
  <c r="C368" i="4"/>
  <c r="F368" i="4"/>
  <c r="G368" i="4" l="1"/>
  <c r="J368" i="4"/>
  <c r="K368" i="4" s="1"/>
  <c r="B369" i="4" s="1"/>
  <c r="D369" i="4" l="1"/>
  <c r="E369" i="4"/>
  <c r="N368" i="4"/>
  <c r="L368" i="4"/>
  <c r="F369" i="4"/>
  <c r="C369" i="4"/>
  <c r="O368" i="4" l="1"/>
  <c r="P368" i="4" s="1"/>
  <c r="G369" i="4"/>
  <c r="J369" i="4"/>
  <c r="K369" i="4" s="1"/>
  <c r="B370" i="4" s="1"/>
  <c r="D370" i="4" l="1"/>
  <c r="E370" i="4"/>
  <c r="L369" i="4"/>
  <c r="N369" i="4"/>
  <c r="F370" i="4"/>
  <c r="C370" i="4"/>
  <c r="O369" i="4" l="1"/>
  <c r="P369" i="4" s="1"/>
  <c r="G370" i="4"/>
  <c r="J370" i="4" l="1"/>
  <c r="K370" i="4" s="1"/>
  <c r="B371" i="4" s="1"/>
  <c r="E371" i="4" s="1"/>
  <c r="N370" i="4"/>
  <c r="L370" i="4" l="1"/>
  <c r="O370" i="4" s="1"/>
  <c r="P370" i="4" s="1"/>
  <c r="F371" i="4"/>
  <c r="D371" i="4"/>
  <c r="C371" i="4"/>
  <c r="G371" i="4" l="1"/>
  <c r="J371" i="4" l="1"/>
  <c r="K371" i="4" s="1"/>
  <c r="B372" i="4" s="1"/>
  <c r="N371" i="4"/>
  <c r="D372" i="4" l="1"/>
  <c r="E372" i="4"/>
  <c r="L371" i="4"/>
  <c r="O371" i="4" s="1"/>
  <c r="P371" i="4" s="1"/>
  <c r="C372" i="4"/>
  <c r="F372" i="4"/>
  <c r="G372" i="4" l="1"/>
  <c r="N372" i="4" l="1"/>
  <c r="J372" i="4"/>
  <c r="K372" i="4" s="1"/>
  <c r="B373" i="4" s="1"/>
  <c r="D373" i="4" l="1"/>
  <c r="E373" i="4"/>
  <c r="L372" i="4"/>
  <c r="O372" i="4" s="1"/>
  <c r="P372" i="4" s="1"/>
  <c r="C373" i="4"/>
  <c r="J373" i="4" s="1"/>
  <c r="F373" i="4"/>
  <c r="K373" i="4" l="1"/>
  <c r="B374" i="4" s="1"/>
  <c r="E374" i="4" s="1"/>
  <c r="G373" i="4"/>
  <c r="L373" i="4" s="1"/>
  <c r="F374" i="4" l="1"/>
  <c r="D374" i="4"/>
  <c r="G374" i="4"/>
  <c r="C374" i="4"/>
  <c r="K374" i="4"/>
  <c r="B375" i="4" s="1"/>
  <c r="E375" i="4" s="1"/>
  <c r="J374" i="4"/>
  <c r="L374" i="4" l="1"/>
  <c r="K375" i="4"/>
  <c r="B376" i="4" s="1"/>
  <c r="D375" i="4"/>
  <c r="C375" i="4"/>
  <c r="F375" i="4"/>
  <c r="J375" i="4"/>
  <c r="G375" i="4"/>
  <c r="D376" i="4" l="1"/>
  <c r="E376" i="4"/>
  <c r="J376" i="4"/>
  <c r="K376" i="4"/>
  <c r="B377" i="4" s="1"/>
  <c r="C376" i="4"/>
  <c r="F376" i="4"/>
  <c r="G376" i="4"/>
  <c r="L375" i="4"/>
  <c r="L376" i="4" l="1"/>
  <c r="D377" i="4"/>
  <c r="E377" i="4"/>
  <c r="C377" i="4"/>
  <c r="K377" i="4"/>
  <c r="G377" i="4"/>
  <c r="F377" i="4"/>
  <c r="J377" i="4"/>
  <c r="L377" i="4" l="1"/>
  <c r="B378" i="4"/>
  <c r="D378" i="4" l="1"/>
  <c r="E378" i="4"/>
  <c r="F378" i="4"/>
  <c r="G378" i="4"/>
  <c r="K378" i="4"/>
  <c r="J378" i="4"/>
  <c r="C378" i="4"/>
  <c r="L378" i="4" l="1"/>
  <c r="B379" i="4"/>
  <c r="D379" i="4" l="1"/>
  <c r="E379" i="4"/>
  <c r="K379" i="4"/>
  <c r="G379" i="4"/>
  <c r="F379" i="4"/>
  <c r="C379" i="4"/>
  <c r="J379" i="4"/>
  <c r="L379" i="4" l="1"/>
  <c r="B380" i="4"/>
  <c r="D380" i="4" l="1"/>
  <c r="E380" i="4"/>
  <c r="C380" i="4"/>
  <c r="K380" i="4"/>
  <c r="G380" i="4"/>
  <c r="J380" i="4"/>
  <c r="F380" i="4"/>
  <c r="L380" i="4" l="1"/>
  <c r="B381" i="4"/>
  <c r="D381" i="4" l="1"/>
  <c r="E381" i="4"/>
  <c r="G381" i="4"/>
  <c r="K381" i="4"/>
  <c r="J381" i="4"/>
  <c r="C381" i="4"/>
  <c r="F381" i="4"/>
  <c r="B382" i="4" l="1"/>
  <c r="L381" i="4"/>
  <c r="D382" i="4" l="1"/>
  <c r="E382" i="4"/>
  <c r="K382" i="4"/>
  <c r="G382" i="4"/>
  <c r="J382" i="4"/>
  <c r="F382" i="4"/>
  <c r="C382" i="4"/>
  <c r="L382" i="4" l="1"/>
  <c r="B383" i="4"/>
  <c r="D383" i="4" l="1"/>
  <c r="E383" i="4"/>
  <c r="F383" i="4"/>
  <c r="G383" i="4"/>
  <c r="K383" i="4"/>
  <c r="J383" i="4"/>
  <c r="C383" i="4"/>
  <c r="L383" i="4" l="1"/>
  <c r="B384" i="4"/>
  <c r="D384" i="4" l="1"/>
  <c r="E384" i="4"/>
  <c r="C384" i="4"/>
  <c r="F384" i="4"/>
  <c r="G384" i="4"/>
  <c r="K384" i="4"/>
  <c r="J384" i="4"/>
  <c r="L384" i="4" l="1"/>
  <c r="B385" i="4"/>
  <c r="D385" i="4" l="1"/>
  <c r="E385" i="4"/>
  <c r="F385" i="4"/>
  <c r="J385" i="4"/>
  <c r="K385" i="4"/>
  <c r="C385" i="4"/>
  <c r="G385" i="4"/>
  <c r="L385" i="4" l="1"/>
  <c r="B386" i="4"/>
  <c r="D386" i="4" l="1"/>
  <c r="E386" i="4"/>
  <c r="K386" i="4"/>
  <c r="G386" i="4"/>
  <c r="F386" i="4"/>
  <c r="J386" i="4"/>
  <c r="C386" i="4"/>
  <c r="L386" i="4" l="1"/>
  <c r="B387" i="4"/>
  <c r="D387" i="4" l="1"/>
  <c r="E387" i="4"/>
  <c r="J387" i="4"/>
  <c r="G387" i="4"/>
  <c r="K387" i="4"/>
  <c r="C387" i="4"/>
  <c r="F387" i="4"/>
  <c r="B388" i="4" l="1"/>
  <c r="L387" i="4"/>
  <c r="D388" i="4" l="1"/>
  <c r="E388" i="4"/>
  <c r="C388" i="4"/>
  <c r="K388" i="4"/>
  <c r="J388" i="4"/>
  <c r="F388" i="4"/>
  <c r="G388" i="4"/>
  <c r="L388" i="4" l="1"/>
  <c r="B389" i="4"/>
  <c r="D389" i="4" l="1"/>
  <c r="E389" i="4"/>
  <c r="F389" i="4"/>
  <c r="C389" i="4"/>
  <c r="G389" i="4"/>
  <c r="K389" i="4"/>
  <c r="J389" i="4"/>
  <c r="L389" i="4" l="1"/>
  <c r="B390" i="4"/>
  <c r="D390" i="4" l="1"/>
  <c r="E390" i="4"/>
  <c r="F390" i="4"/>
  <c r="K390" i="4"/>
  <c r="J390" i="4"/>
  <c r="C390" i="4"/>
  <c r="G390" i="4"/>
  <c r="L390" i="4" l="1"/>
  <c r="B391" i="4"/>
  <c r="D391" i="4" l="1"/>
  <c r="E391" i="4"/>
  <c r="C391" i="4"/>
  <c r="F391" i="4"/>
  <c r="J391" i="4"/>
  <c r="K391" i="4"/>
  <c r="G391" i="4"/>
  <c r="L391" i="4" l="1"/>
  <c r="B392" i="4"/>
  <c r="D392" i="4" l="1"/>
  <c r="E392" i="4"/>
  <c r="G392" i="4"/>
  <c r="K392" i="4"/>
  <c r="F392" i="4"/>
  <c r="J392" i="4"/>
  <c r="C392" i="4"/>
  <c r="B393" i="4" l="1"/>
  <c r="L392" i="4"/>
  <c r="D393" i="4" l="1"/>
  <c r="E393" i="4"/>
  <c r="G393" i="4"/>
  <c r="C393" i="4"/>
  <c r="F393" i="4"/>
  <c r="J393" i="4"/>
  <c r="K393" i="4"/>
  <c r="B394" i="4" l="1"/>
  <c r="L393" i="4"/>
  <c r="D394" i="4" l="1"/>
  <c r="E394" i="4"/>
  <c r="C394" i="4"/>
  <c r="G394" i="4"/>
  <c r="F394" i="4"/>
  <c r="K394" i="4"/>
  <c r="J394" i="4"/>
  <c r="L394" i="4" l="1"/>
  <c r="B395" i="4"/>
  <c r="D395" i="4" l="1"/>
  <c r="E395" i="4"/>
  <c r="F395" i="4"/>
  <c r="C395" i="4"/>
  <c r="G395" i="4"/>
  <c r="K395" i="4"/>
  <c r="J395" i="4"/>
  <c r="L395" i="4" l="1"/>
  <c r="B396" i="4"/>
  <c r="D396" i="4" l="1"/>
  <c r="E396" i="4"/>
  <c r="J396" i="4"/>
  <c r="C396" i="4"/>
  <c r="F396" i="4"/>
  <c r="K396" i="4"/>
  <c r="G396" i="4"/>
  <c r="L396" i="4" l="1"/>
  <c r="B397" i="4"/>
  <c r="D397" i="4" l="1"/>
  <c r="E397" i="4"/>
  <c r="F397" i="4"/>
  <c r="C397" i="4"/>
  <c r="K397" i="4"/>
  <c r="J397" i="4"/>
  <c r="G397" i="4"/>
  <c r="L397" i="4" l="1"/>
  <c r="B398" i="4"/>
  <c r="D398" i="4" l="1"/>
  <c r="E398" i="4"/>
  <c r="F398" i="4"/>
  <c r="J398" i="4"/>
  <c r="K398" i="4"/>
  <c r="G398" i="4"/>
  <c r="C398" i="4"/>
  <c r="L398" i="4" l="1"/>
  <c r="B399" i="4"/>
  <c r="D399" i="4" l="1"/>
  <c r="E399" i="4"/>
  <c r="C399" i="4"/>
  <c r="J399" i="4"/>
  <c r="K399" i="4"/>
  <c r="G399" i="4"/>
  <c r="F399" i="4"/>
  <c r="L399" i="4" l="1"/>
  <c r="B400" i="4"/>
  <c r="D400" i="4" l="1"/>
  <c r="E400" i="4"/>
  <c r="K400" i="4"/>
  <c r="J400" i="4"/>
  <c r="F400" i="4"/>
  <c r="G400" i="4"/>
  <c r="C400" i="4"/>
  <c r="L400" i="4" l="1"/>
  <c r="B401" i="4"/>
  <c r="D401" i="4" l="1"/>
  <c r="E401" i="4"/>
  <c r="J401" i="4"/>
  <c r="C401" i="4"/>
  <c r="G401" i="4"/>
  <c r="K401" i="4"/>
  <c r="F401" i="4"/>
  <c r="B402" i="4" l="1"/>
  <c r="L401" i="4"/>
  <c r="D402" i="4" l="1"/>
  <c r="E402" i="4"/>
  <c r="K402" i="4"/>
  <c r="F402" i="4"/>
  <c r="C402" i="4"/>
  <c r="G402" i="4"/>
  <c r="J402" i="4"/>
  <c r="L402" i="4" l="1"/>
  <c r="B403" i="4"/>
  <c r="D403" i="4" l="1"/>
  <c r="E403" i="4"/>
  <c r="J403" i="4"/>
  <c r="F403" i="4"/>
  <c r="C403" i="4"/>
  <c r="G403" i="4"/>
  <c r="K403" i="4"/>
  <c r="L403" i="4" l="1"/>
  <c r="B404" i="4"/>
  <c r="D404" i="4" l="1"/>
  <c r="E404" i="4"/>
  <c r="G404" i="4"/>
  <c r="J404" i="4"/>
  <c r="C404" i="4"/>
  <c r="K404" i="4"/>
  <c r="F404" i="4"/>
  <c r="B405" i="4" l="1"/>
  <c r="L404" i="4"/>
  <c r="D405" i="4" l="1"/>
  <c r="E405" i="4"/>
  <c r="K405" i="4"/>
  <c r="C405" i="4"/>
  <c r="G405" i="4"/>
  <c r="J405" i="4"/>
  <c r="F405" i="4"/>
  <c r="L405" i="4" l="1"/>
  <c r="B406" i="4"/>
  <c r="D406" i="4" l="1"/>
  <c r="E406" i="4"/>
  <c r="J406" i="4"/>
  <c r="G406" i="4"/>
  <c r="F406" i="4"/>
  <c r="K406" i="4"/>
  <c r="C406" i="4"/>
  <c r="L406" i="4" l="1"/>
  <c r="B407" i="4"/>
  <c r="D407" i="4" l="1"/>
  <c r="E407" i="4"/>
  <c r="G407" i="4"/>
  <c r="K407" i="4"/>
  <c r="C407" i="4"/>
  <c r="J407" i="4"/>
  <c r="F407" i="4"/>
  <c r="B408" i="4" l="1"/>
  <c r="L407" i="4"/>
  <c r="D408" i="4" l="1"/>
  <c r="E408" i="4"/>
  <c r="G408" i="4"/>
  <c r="F408" i="4"/>
  <c r="C408" i="4"/>
  <c r="K408" i="4"/>
  <c r="J408" i="4"/>
  <c r="L408" i="4" l="1"/>
  <c r="B409" i="4"/>
  <c r="D409" i="4" l="1"/>
  <c r="E409" i="4"/>
  <c r="G409" i="4"/>
  <c r="K409" i="4"/>
  <c r="C409" i="4"/>
  <c r="J409" i="4"/>
  <c r="F409" i="4"/>
  <c r="B410" i="4" l="1"/>
  <c r="L409" i="4"/>
  <c r="D410" i="4" l="1"/>
  <c r="E410" i="4"/>
  <c r="K410" i="4"/>
  <c r="F410" i="4"/>
  <c r="J410" i="4"/>
  <c r="G410" i="4"/>
  <c r="C410" i="4"/>
  <c r="L410" i="4" l="1"/>
  <c r="B411" i="4"/>
  <c r="D411" i="4" l="1"/>
  <c r="E411" i="4"/>
  <c r="C411" i="4"/>
  <c r="G411" i="4"/>
  <c r="K411" i="4"/>
  <c r="J411" i="4"/>
  <c r="F411" i="4"/>
  <c r="B412" i="4" l="1"/>
  <c r="L411" i="4"/>
  <c r="D412" i="4" l="1"/>
  <c r="E412" i="4"/>
  <c r="C412" i="4"/>
  <c r="G412" i="4"/>
  <c r="K412" i="4"/>
  <c r="J412" i="4"/>
  <c r="F412" i="4"/>
  <c r="B413" i="4" l="1"/>
  <c r="L412" i="4"/>
  <c r="D413" i="4" l="1"/>
  <c r="E413" i="4"/>
  <c r="K413" i="4"/>
  <c r="F413" i="4"/>
  <c r="J413" i="4"/>
  <c r="G413" i="4"/>
  <c r="C413" i="4"/>
  <c r="L413" i="4" l="1"/>
  <c r="B414" i="4"/>
  <c r="D414" i="4" l="1"/>
  <c r="E414" i="4"/>
  <c r="G414" i="4"/>
  <c r="K414" i="4"/>
  <c r="J414" i="4"/>
  <c r="F414" i="4"/>
  <c r="C414" i="4"/>
  <c r="B415" i="4" l="1"/>
  <c r="L414" i="4"/>
  <c r="D415" i="4" l="1"/>
  <c r="E415" i="4"/>
  <c r="G415" i="4"/>
  <c r="K415" i="4"/>
  <c r="F415" i="4"/>
  <c r="J415" i="4"/>
  <c r="C415" i="4"/>
  <c r="B416" i="4" l="1"/>
  <c r="L415" i="4"/>
  <c r="D416" i="4" l="1"/>
  <c r="E416" i="4"/>
  <c r="J416" i="4"/>
  <c r="K416" i="4"/>
  <c r="F416" i="4"/>
  <c r="G416" i="4"/>
  <c r="C416" i="4"/>
  <c r="L416" i="4" l="1"/>
  <c r="B417" i="4"/>
  <c r="D417" i="4" l="1"/>
  <c r="E417" i="4"/>
  <c r="F417" i="4"/>
  <c r="K417" i="4"/>
  <c r="J417" i="4"/>
  <c r="C417" i="4"/>
  <c r="G417" i="4"/>
  <c r="L417" i="4" l="1"/>
  <c r="B418" i="4"/>
  <c r="D418" i="4" l="1"/>
  <c r="E418" i="4"/>
  <c r="J418" i="4"/>
  <c r="C418" i="4"/>
  <c r="K418" i="4"/>
  <c r="G418" i="4"/>
  <c r="F418" i="4"/>
  <c r="L418" i="4" l="1"/>
  <c r="B419" i="4"/>
  <c r="D419" i="4" l="1"/>
  <c r="E419" i="4"/>
  <c r="G419" i="4"/>
  <c r="K419" i="4"/>
  <c r="J419" i="4"/>
  <c r="C419" i="4"/>
  <c r="F419" i="4"/>
  <c r="B420" i="4" l="1"/>
  <c r="L419" i="4"/>
  <c r="D420" i="4" l="1"/>
  <c r="E420" i="4"/>
  <c r="G420" i="4"/>
  <c r="J420" i="4"/>
  <c r="K420" i="4"/>
  <c r="F420" i="4"/>
  <c r="C420" i="4"/>
  <c r="L420" i="4" l="1"/>
  <c r="B421" i="4"/>
  <c r="D421" i="4" l="1"/>
  <c r="E421" i="4"/>
  <c r="F421" i="4"/>
  <c r="G421" i="4"/>
  <c r="K421" i="4"/>
  <c r="J421" i="4"/>
  <c r="C421" i="4"/>
  <c r="L421" i="4" l="1"/>
  <c r="B422" i="4"/>
  <c r="D422" i="4" l="1"/>
  <c r="E422" i="4"/>
  <c r="J422" i="4"/>
  <c r="K422" i="4"/>
  <c r="F422" i="4"/>
  <c r="G422" i="4"/>
  <c r="C422" i="4"/>
  <c r="L422" i="4" l="1"/>
  <c r="B423" i="4"/>
  <c r="D423" i="4" l="1"/>
  <c r="E423" i="4"/>
  <c r="G423" i="4"/>
  <c r="K423" i="4"/>
  <c r="F423" i="4"/>
  <c r="C423" i="4"/>
  <c r="J423" i="4"/>
  <c r="B424" i="4" l="1"/>
  <c r="L423" i="4"/>
  <c r="D424" i="4" l="1"/>
  <c r="E424" i="4"/>
  <c r="J424" i="4"/>
  <c r="K424" i="4"/>
  <c r="C424" i="4"/>
  <c r="F424" i="4"/>
  <c r="G424" i="4"/>
  <c r="L424" i="4" l="1"/>
  <c r="B425" i="4"/>
  <c r="D425" i="4" l="1"/>
  <c r="E425" i="4"/>
  <c r="F425" i="4"/>
  <c r="K425" i="4"/>
  <c r="J425" i="4"/>
  <c r="G425" i="4"/>
  <c r="C425" i="4"/>
  <c r="L425" i="4" l="1"/>
  <c r="B426" i="4"/>
  <c r="D426" i="4" l="1"/>
  <c r="E426" i="4"/>
  <c r="K426" i="4"/>
  <c r="G426" i="4"/>
  <c r="C426" i="4"/>
  <c r="J426" i="4"/>
  <c r="F426" i="4"/>
  <c r="L426" i="4" l="1"/>
  <c r="B427" i="4"/>
  <c r="D427" i="4" l="1"/>
  <c r="E427" i="4"/>
  <c r="G427" i="4"/>
  <c r="J427" i="4"/>
  <c r="C427" i="4"/>
  <c r="F427" i="4"/>
  <c r="K427" i="4"/>
  <c r="B428" i="4" l="1"/>
  <c r="L427" i="4"/>
  <c r="D428" i="4" l="1"/>
  <c r="E428" i="4"/>
  <c r="J428" i="4"/>
  <c r="K428" i="4"/>
  <c r="C428" i="4"/>
  <c r="G428" i="4"/>
  <c r="F428" i="4"/>
  <c r="L428" i="4" l="1"/>
  <c r="B429" i="4"/>
  <c r="D429" i="4" l="1"/>
  <c r="E429" i="4"/>
  <c r="J429" i="4"/>
  <c r="F429" i="4"/>
  <c r="G429" i="4"/>
  <c r="C429" i="4"/>
  <c r="K429" i="4"/>
  <c r="L429" i="4" l="1"/>
  <c r="B430" i="4"/>
  <c r="D430" i="4" l="1"/>
  <c r="E430" i="4"/>
  <c r="G430" i="4"/>
  <c r="F430" i="4"/>
  <c r="C430" i="4"/>
  <c r="J430" i="4"/>
  <c r="K430" i="4"/>
  <c r="L430" i="4" l="1"/>
  <c r="B431" i="4"/>
  <c r="D431" i="4" l="1"/>
  <c r="E431" i="4"/>
  <c r="K431" i="4"/>
  <c r="F431" i="4"/>
  <c r="J431" i="4"/>
  <c r="C431" i="4"/>
  <c r="G431" i="4"/>
  <c r="L431" i="4" l="1"/>
  <c r="B432" i="4"/>
  <c r="D432" i="4" l="1"/>
  <c r="E432" i="4"/>
  <c r="K432" i="4"/>
  <c r="C432" i="4"/>
  <c r="J432" i="4"/>
  <c r="F432" i="4"/>
  <c r="G432" i="4"/>
  <c r="L432" i="4" l="1"/>
  <c r="B433" i="4"/>
  <c r="D433" i="4" l="1"/>
  <c r="E433" i="4"/>
  <c r="K433" i="4"/>
  <c r="F433" i="4"/>
  <c r="G433" i="4"/>
  <c r="C433" i="4"/>
  <c r="J433" i="4"/>
  <c r="L433" i="4" l="1"/>
  <c r="B434" i="4"/>
  <c r="D434" i="4" l="1"/>
  <c r="E434" i="4"/>
  <c r="F434" i="4"/>
  <c r="C434" i="4"/>
  <c r="J434" i="4"/>
  <c r="G434" i="4"/>
  <c r="K434" i="4"/>
  <c r="L434" i="4" l="1"/>
  <c r="B435" i="4"/>
  <c r="D435" i="4" l="1"/>
  <c r="E435" i="4"/>
  <c r="J435" i="4"/>
  <c r="F435" i="4"/>
  <c r="K435" i="4"/>
  <c r="C435" i="4"/>
  <c r="G435" i="4"/>
  <c r="L435" i="4" l="1"/>
  <c r="B436" i="4"/>
  <c r="D436" i="4" l="1"/>
  <c r="E436" i="4"/>
  <c r="C436" i="4"/>
  <c r="G436" i="4"/>
  <c r="J436" i="4"/>
  <c r="K436" i="4"/>
  <c r="F436" i="4"/>
  <c r="B437" i="4" l="1"/>
  <c r="L436" i="4"/>
  <c r="D437" i="4" l="1"/>
  <c r="E437" i="4"/>
  <c r="K437" i="4"/>
  <c r="G437" i="4"/>
  <c r="J437" i="4"/>
  <c r="F437" i="4"/>
  <c r="C437" i="4"/>
  <c r="L437" i="4" l="1"/>
  <c r="B438" i="4"/>
  <c r="D438" i="4" l="1"/>
  <c r="E438" i="4"/>
  <c r="J438" i="4"/>
  <c r="C438" i="4"/>
  <c r="G438" i="4"/>
  <c r="K438" i="4"/>
  <c r="F438" i="4"/>
  <c r="L438" i="4" l="1"/>
  <c r="B439" i="4"/>
  <c r="D439" i="4" l="1"/>
  <c r="E439" i="4"/>
  <c r="C439" i="4"/>
  <c r="G439" i="4"/>
  <c r="K439" i="4"/>
  <c r="F439" i="4"/>
  <c r="J439" i="4"/>
  <c r="L439" i="4" l="1"/>
  <c r="B440" i="4"/>
  <c r="D440" i="4" l="1"/>
  <c r="E440" i="4"/>
  <c r="C440" i="4"/>
  <c r="G440" i="4"/>
  <c r="J440" i="4"/>
  <c r="K440" i="4"/>
  <c r="F440" i="4"/>
  <c r="B441" i="4" l="1"/>
  <c r="L440" i="4"/>
  <c r="D441" i="4" l="1"/>
  <c r="E441" i="4"/>
  <c r="C441" i="4"/>
  <c r="K441" i="4"/>
  <c r="F441" i="4"/>
  <c r="J441" i="4"/>
  <c r="G441" i="4"/>
  <c r="L441" i="4" l="1"/>
  <c r="B442" i="4"/>
  <c r="D442" i="4" l="1"/>
  <c r="E442" i="4"/>
  <c r="C442" i="4"/>
  <c r="K442" i="4"/>
  <c r="F442" i="4"/>
  <c r="G442" i="4"/>
  <c r="J442" i="4"/>
  <c r="B443" i="4" l="1"/>
  <c r="L442" i="4"/>
  <c r="D443" i="4" l="1"/>
  <c r="E443" i="4"/>
  <c r="C443" i="4"/>
  <c r="J443" i="4"/>
  <c r="K443" i="4"/>
  <c r="G443" i="4"/>
  <c r="F443" i="4"/>
  <c r="B444" i="4" l="1"/>
  <c r="L443" i="4"/>
  <c r="D444" i="4" l="1"/>
  <c r="E444" i="4"/>
  <c r="K444" i="4"/>
  <c r="G444" i="4"/>
  <c r="J444" i="4"/>
  <c r="F444" i="4"/>
  <c r="C444" i="4"/>
  <c r="L444" i="4" l="1"/>
  <c r="B445" i="4"/>
  <c r="D445" i="4" l="1"/>
  <c r="E445" i="4"/>
  <c r="F445" i="4"/>
  <c r="K445" i="4"/>
  <c r="C445" i="4"/>
  <c r="G445" i="4"/>
  <c r="J445" i="4"/>
  <c r="L445" i="4" l="1"/>
  <c r="B446" i="4"/>
  <c r="D446" i="4" l="1"/>
  <c r="E446" i="4"/>
  <c r="J446" i="4"/>
  <c r="K446" i="4"/>
  <c r="G446" i="4"/>
  <c r="F446" i="4"/>
  <c r="C446" i="4"/>
  <c r="B447" i="4" l="1"/>
  <c r="L446" i="4"/>
  <c r="D447" i="4" l="1"/>
  <c r="E447" i="4"/>
  <c r="J447" i="4"/>
  <c r="G447" i="4"/>
  <c r="K447" i="4"/>
  <c r="F447" i="4"/>
  <c r="C447" i="4"/>
  <c r="L447" i="4" l="1"/>
  <c r="B448" i="4"/>
  <c r="D448" i="4" l="1"/>
  <c r="E448" i="4"/>
  <c r="K448" i="4"/>
  <c r="G448" i="4"/>
  <c r="C448" i="4"/>
  <c r="F448" i="4"/>
  <c r="J448" i="4"/>
  <c r="L448" i="4" l="1"/>
  <c r="B449" i="4"/>
  <c r="D449" i="4" l="1"/>
  <c r="E449" i="4"/>
  <c r="G449" i="4"/>
  <c r="C449" i="4"/>
  <c r="K449" i="4"/>
  <c r="J449" i="4"/>
  <c r="F449" i="4"/>
  <c r="B450" i="4" l="1"/>
  <c r="L449" i="4"/>
  <c r="D450" i="4" l="1"/>
  <c r="E450" i="4"/>
  <c r="G450" i="4"/>
  <c r="C450" i="4"/>
  <c r="K450" i="4"/>
  <c r="J450" i="4"/>
  <c r="F450" i="4"/>
  <c r="B451" i="4" l="1"/>
  <c r="L450" i="4"/>
  <c r="D451" i="4" l="1"/>
  <c r="E451" i="4"/>
  <c r="K451" i="4"/>
  <c r="F451" i="4"/>
  <c r="C451" i="4"/>
  <c r="G451" i="4"/>
  <c r="J451" i="4"/>
  <c r="L451" i="4" l="1"/>
  <c r="B452" i="4"/>
  <c r="D452" i="4" l="1"/>
  <c r="E452" i="4"/>
  <c r="J452" i="4"/>
  <c r="K452" i="4"/>
  <c r="C452" i="4"/>
  <c r="G452" i="4"/>
  <c r="F452" i="4"/>
  <c r="B453" i="4" l="1"/>
  <c r="L452" i="4"/>
  <c r="D453" i="4" l="1"/>
  <c r="E453" i="4"/>
  <c r="J453" i="4"/>
  <c r="C453" i="4"/>
  <c r="F453" i="4"/>
  <c r="G453" i="4"/>
  <c r="K453" i="4"/>
  <c r="L453" i="4" l="1"/>
  <c r="B454" i="4"/>
  <c r="D454" i="4" l="1"/>
  <c r="E454" i="4"/>
  <c r="J454" i="4"/>
  <c r="G454" i="4"/>
  <c r="K454" i="4"/>
  <c r="C454" i="4"/>
  <c r="F454" i="4"/>
  <c r="L454" i="4" l="1"/>
  <c r="B455" i="4"/>
  <c r="D455" i="4" l="1"/>
  <c r="E455" i="4"/>
  <c r="J455" i="4"/>
  <c r="G455" i="4"/>
  <c r="K455" i="4"/>
  <c r="C455" i="4"/>
  <c r="F455" i="4"/>
  <c r="L455" i="4" l="1"/>
  <c r="B456" i="4"/>
  <c r="D456" i="4" l="1"/>
  <c r="E456" i="4"/>
  <c r="F456" i="4"/>
  <c r="K456" i="4"/>
  <c r="J456" i="4"/>
  <c r="G456" i="4"/>
  <c r="C456" i="4"/>
  <c r="L456" i="4" l="1"/>
  <c r="B457" i="4"/>
  <c r="D457" i="4" l="1"/>
  <c r="E457" i="4"/>
  <c r="C457" i="4"/>
  <c r="K457" i="4"/>
  <c r="J457" i="4"/>
  <c r="F457" i="4"/>
  <c r="G457" i="4"/>
  <c r="L457" i="4" l="1"/>
  <c r="B458" i="4"/>
  <c r="D458" i="4" l="1"/>
  <c r="E458" i="4"/>
  <c r="F458" i="4"/>
  <c r="J458" i="4"/>
  <c r="G458" i="4"/>
  <c r="C458" i="4"/>
  <c r="K458" i="4"/>
  <c r="L458" i="4" l="1"/>
  <c r="B459" i="4"/>
  <c r="D459" i="4" l="1"/>
  <c r="E459" i="4"/>
  <c r="G459" i="4"/>
  <c r="C459" i="4"/>
  <c r="K459" i="4"/>
  <c r="F459" i="4"/>
  <c r="J459" i="4"/>
  <c r="B460" i="4" l="1"/>
  <c r="L459" i="4"/>
  <c r="D460" i="4" l="1"/>
  <c r="E460" i="4"/>
  <c r="F460" i="4"/>
  <c r="J460" i="4"/>
  <c r="K460" i="4"/>
  <c r="C460" i="4"/>
  <c r="G460" i="4"/>
  <c r="L460" i="4" l="1"/>
  <c r="B461" i="4"/>
  <c r="D461" i="4" l="1"/>
  <c r="E461" i="4"/>
  <c r="G461" i="4"/>
  <c r="F461" i="4"/>
  <c r="J461" i="4"/>
  <c r="C461" i="4"/>
  <c r="K461" i="4"/>
  <c r="B462" i="4" l="1"/>
  <c r="L461" i="4"/>
  <c r="D462" i="4" l="1"/>
  <c r="E462" i="4"/>
  <c r="F462" i="4"/>
  <c r="J462" i="4"/>
  <c r="C462" i="4"/>
  <c r="K462" i="4"/>
  <c r="G462" i="4"/>
  <c r="L462" i="4" l="1"/>
  <c r="B463" i="4"/>
  <c r="D463" i="4" l="1"/>
  <c r="E463" i="4"/>
  <c r="K463" i="4"/>
  <c r="J463" i="4"/>
  <c r="F463" i="4"/>
  <c r="G463" i="4"/>
  <c r="C463" i="4"/>
  <c r="L463" i="4" l="1"/>
  <c r="B464" i="4"/>
  <c r="D464" i="4" l="1"/>
  <c r="E464" i="4"/>
  <c r="K464" i="4"/>
  <c r="J464" i="4"/>
  <c r="G464" i="4"/>
  <c r="F464" i="4"/>
  <c r="C464" i="4"/>
  <c r="L464" i="4" l="1"/>
  <c r="B465" i="4"/>
  <c r="D465" i="4" l="1"/>
  <c r="E465" i="4"/>
  <c r="K465" i="4"/>
  <c r="G465" i="4"/>
  <c r="C465" i="4"/>
  <c r="J465" i="4"/>
  <c r="F465" i="4"/>
  <c r="L465" i="4" l="1"/>
  <c r="B466" i="4"/>
  <c r="D466" i="4" l="1"/>
  <c r="E466" i="4"/>
  <c r="J466" i="4"/>
  <c r="G466" i="4"/>
  <c r="F466" i="4"/>
  <c r="K466" i="4"/>
  <c r="C466" i="4"/>
  <c r="L466" i="4" l="1"/>
  <c r="B467" i="4"/>
  <c r="D467" i="4" l="1"/>
  <c r="E467" i="4"/>
  <c r="F467" i="4"/>
  <c r="C467" i="4"/>
  <c r="J467" i="4"/>
  <c r="G467" i="4"/>
  <c r="K467" i="4"/>
  <c r="L467" i="4" l="1"/>
  <c r="B468" i="4"/>
  <c r="D468" i="4" l="1"/>
  <c r="E468" i="4"/>
  <c r="K468" i="4"/>
  <c r="J468" i="4"/>
  <c r="G468" i="4"/>
  <c r="C468" i="4"/>
  <c r="F468" i="4"/>
  <c r="L468" i="4" l="1"/>
  <c r="B469" i="4"/>
  <c r="D469" i="4" l="1"/>
  <c r="E469" i="4"/>
  <c r="C469" i="4"/>
  <c r="J469" i="4"/>
  <c r="F469" i="4"/>
  <c r="G469" i="4"/>
  <c r="K469" i="4"/>
  <c r="L469" i="4" l="1"/>
  <c r="B470" i="4"/>
  <c r="D470" i="4" l="1"/>
  <c r="E470" i="4"/>
  <c r="K470" i="4"/>
  <c r="J470" i="4"/>
  <c r="G470" i="4"/>
  <c r="F470" i="4"/>
  <c r="C470" i="4"/>
  <c r="L470" i="4" l="1"/>
  <c r="B471" i="4"/>
  <c r="D471" i="4" l="1"/>
  <c r="E471" i="4"/>
  <c r="J471" i="4"/>
  <c r="G471" i="4"/>
  <c r="C471" i="4"/>
  <c r="K471" i="4"/>
  <c r="F471" i="4"/>
  <c r="B472" i="4" l="1"/>
  <c r="L471" i="4"/>
  <c r="D472" i="4" l="1"/>
  <c r="E472" i="4"/>
  <c r="C472" i="4"/>
  <c r="G472" i="4"/>
  <c r="J472" i="4"/>
  <c r="K472" i="4"/>
  <c r="F472" i="4"/>
  <c r="L472" i="4" l="1"/>
  <c r="B473" i="4"/>
  <c r="D473" i="4" l="1"/>
  <c r="E473" i="4"/>
  <c r="J473" i="4"/>
  <c r="G473" i="4"/>
  <c r="C473" i="4"/>
  <c r="F473" i="4"/>
  <c r="K473" i="4"/>
  <c r="L473" i="4" l="1"/>
  <c r="B474" i="4"/>
  <c r="D474" i="4" l="1"/>
  <c r="E474" i="4"/>
  <c r="F474" i="4"/>
  <c r="K474" i="4"/>
  <c r="C474" i="4"/>
  <c r="J474" i="4"/>
  <c r="G474" i="4"/>
  <c r="L474" i="4" l="1"/>
  <c r="B475" i="4"/>
  <c r="D475" i="4" l="1"/>
  <c r="E475" i="4"/>
  <c r="C475" i="4"/>
  <c r="F475" i="4"/>
  <c r="K475" i="4"/>
  <c r="G475" i="4"/>
  <c r="J475" i="4"/>
  <c r="L475" i="4" l="1"/>
  <c r="B476" i="4"/>
  <c r="D476" i="4" l="1"/>
  <c r="E476" i="4"/>
  <c r="F476" i="4"/>
  <c r="J476" i="4"/>
  <c r="K476" i="4"/>
  <c r="C476" i="4"/>
  <c r="G476" i="4"/>
  <c r="L476" i="4" l="1"/>
  <c r="B477" i="4"/>
  <c r="D477" i="4" l="1"/>
  <c r="E477" i="4"/>
  <c r="J477" i="4"/>
  <c r="K477" i="4"/>
  <c r="G477" i="4"/>
  <c r="C477" i="4"/>
  <c r="F477" i="4"/>
  <c r="B478" i="4" l="1"/>
  <c r="L477" i="4"/>
  <c r="D478" i="4" l="1"/>
  <c r="E478" i="4"/>
  <c r="C478" i="4"/>
  <c r="K478" i="4"/>
  <c r="F478" i="4"/>
  <c r="J478" i="4"/>
  <c r="G478" i="4"/>
  <c r="L478" i="4" l="1"/>
  <c r="B479" i="4"/>
  <c r="D479" i="4" l="1"/>
  <c r="E479" i="4"/>
  <c r="J479" i="4"/>
  <c r="K479" i="4"/>
  <c r="C479" i="4"/>
  <c r="G479" i="4"/>
  <c r="F479" i="4"/>
  <c r="L479" i="4" l="1"/>
  <c r="B480" i="4"/>
  <c r="D480" i="4" l="1"/>
  <c r="E480" i="4"/>
  <c r="K480" i="4"/>
  <c r="C480" i="4"/>
  <c r="F480" i="4"/>
  <c r="J480" i="4"/>
  <c r="G480" i="4"/>
  <c r="L480" i="4" l="1"/>
  <c r="B481" i="4"/>
  <c r="D481" i="4" l="1"/>
  <c r="E481" i="4"/>
  <c r="C481" i="4"/>
  <c r="G481" i="4"/>
  <c r="K481" i="4"/>
  <c r="J481" i="4"/>
  <c r="F481" i="4"/>
  <c r="L481" i="4" l="1"/>
  <c r="B482" i="4"/>
  <c r="D482" i="4" l="1"/>
  <c r="E482" i="4"/>
  <c r="K482" i="4"/>
  <c r="C482" i="4"/>
  <c r="J482" i="4"/>
  <c r="F482" i="4"/>
  <c r="G482" i="4"/>
  <c r="L482" i="4" l="1"/>
  <c r="B483" i="4"/>
  <c r="D483" i="4" l="1"/>
  <c r="E483" i="4"/>
  <c r="K483" i="4"/>
  <c r="C483" i="4"/>
  <c r="F483" i="4"/>
  <c r="J483" i="4"/>
  <c r="G483" i="4"/>
  <c r="L483" i="4" l="1"/>
  <c r="B484" i="4"/>
  <c r="D484" i="4" l="1"/>
  <c r="E484" i="4"/>
  <c r="J484" i="4"/>
  <c r="C484" i="4"/>
  <c r="F484" i="4"/>
  <c r="K484" i="4"/>
  <c r="G484" i="4"/>
  <c r="L484" i="4" l="1"/>
  <c r="B485" i="4"/>
  <c r="D485" i="4" l="1"/>
  <c r="E485" i="4"/>
  <c r="F485" i="4"/>
  <c r="K485" i="4"/>
  <c r="C485" i="4"/>
  <c r="G485" i="4"/>
  <c r="J485" i="4"/>
  <c r="L485" i="4" l="1"/>
  <c r="B486" i="4"/>
  <c r="D486" i="4" l="1"/>
  <c r="E486" i="4"/>
  <c r="G486" i="4"/>
  <c r="K486" i="4"/>
  <c r="F486" i="4"/>
  <c r="C486" i="4"/>
  <c r="J486" i="4"/>
  <c r="B487" i="4" l="1"/>
  <c r="L486" i="4"/>
  <c r="D487" i="4" l="1"/>
  <c r="E487" i="4"/>
  <c r="F487" i="4"/>
  <c r="C487" i="4"/>
  <c r="G487" i="4"/>
  <c r="J487" i="4"/>
  <c r="K487" i="4"/>
  <c r="L487" i="4" l="1"/>
  <c r="B488" i="4"/>
  <c r="D488" i="4" l="1"/>
  <c r="E488" i="4"/>
  <c r="F488" i="4"/>
  <c r="J488" i="4"/>
  <c r="G488" i="4"/>
  <c r="C488" i="4"/>
  <c r="K488" i="4"/>
  <c r="L488" i="4" l="1"/>
  <c r="B489" i="4"/>
  <c r="D489" i="4" l="1"/>
  <c r="E489" i="4"/>
  <c r="J489" i="4"/>
  <c r="F489" i="4"/>
  <c r="K489" i="4"/>
  <c r="G489" i="4"/>
  <c r="C489" i="4"/>
  <c r="L489" i="4" l="1"/>
  <c r="B490" i="4"/>
  <c r="D490" i="4" l="1"/>
  <c r="E490" i="4"/>
  <c r="G490" i="4"/>
  <c r="J490" i="4"/>
  <c r="K490" i="4"/>
  <c r="F490" i="4"/>
  <c r="C490" i="4"/>
  <c r="B491" i="4" l="1"/>
  <c r="L490" i="4"/>
  <c r="D491" i="4" l="1"/>
  <c r="E491" i="4"/>
  <c r="J491" i="4"/>
  <c r="F491" i="4"/>
  <c r="C491" i="4"/>
  <c r="K491" i="4"/>
  <c r="G491" i="4"/>
  <c r="L491" i="4" l="1"/>
  <c r="B492" i="4"/>
  <c r="D492" i="4" l="1"/>
  <c r="E492" i="4"/>
  <c r="G492" i="4"/>
  <c r="C492" i="4"/>
  <c r="J492" i="4"/>
  <c r="F492" i="4"/>
  <c r="K492" i="4"/>
  <c r="B493" i="4" l="1"/>
  <c r="L492" i="4"/>
  <c r="D493" i="4" l="1"/>
  <c r="E493" i="4"/>
  <c r="C493" i="4"/>
  <c r="K493" i="4"/>
  <c r="F493" i="4"/>
  <c r="J493" i="4"/>
  <c r="G493" i="4"/>
  <c r="L493" i="4" l="1"/>
  <c r="B494" i="4"/>
  <c r="D494" i="4" l="1"/>
  <c r="E494" i="4"/>
  <c r="C494" i="4"/>
  <c r="F494" i="4"/>
  <c r="J494" i="4"/>
  <c r="K494" i="4"/>
  <c r="G494" i="4"/>
  <c r="L494" i="4" l="1"/>
  <c r="B495" i="4"/>
  <c r="D495" i="4" l="1"/>
  <c r="E495" i="4"/>
  <c r="K495" i="4"/>
  <c r="J495" i="4"/>
  <c r="C495" i="4"/>
  <c r="F495" i="4"/>
  <c r="G495" i="4"/>
  <c r="L495" i="4" l="1"/>
  <c r="B496" i="4"/>
  <c r="D496" i="4" l="1"/>
  <c r="E496" i="4"/>
  <c r="G496" i="4"/>
  <c r="K496" i="4"/>
  <c r="J496" i="4"/>
  <c r="C496" i="4"/>
  <c r="F496" i="4"/>
  <c r="B497" i="4" l="1"/>
  <c r="L496" i="4"/>
  <c r="D497" i="4" l="1"/>
  <c r="E497" i="4"/>
  <c r="J497" i="4"/>
  <c r="G497" i="4"/>
  <c r="F497" i="4"/>
  <c r="K497" i="4"/>
  <c r="C497" i="4"/>
  <c r="L497" i="4" l="1"/>
  <c r="B498" i="4"/>
  <c r="D498" i="4" l="1"/>
  <c r="E498" i="4"/>
  <c r="K498" i="4"/>
  <c r="C498" i="4"/>
  <c r="J498" i="4"/>
  <c r="F498" i="4"/>
  <c r="G498" i="4"/>
  <c r="L498" i="4" l="1"/>
  <c r="B499" i="4"/>
  <c r="D499" i="4" l="1"/>
  <c r="E499" i="4"/>
  <c r="C499" i="4"/>
  <c r="F499" i="4"/>
  <c r="J499" i="4"/>
  <c r="G499" i="4"/>
  <c r="K499" i="4"/>
  <c r="L499" i="4" l="1"/>
  <c r="B500" i="4"/>
  <c r="D500" i="4" l="1"/>
  <c r="E500" i="4"/>
  <c r="C500" i="4"/>
  <c r="G500" i="4"/>
  <c r="K500" i="4"/>
  <c r="F500" i="4"/>
  <c r="J500" i="4"/>
  <c r="B501" i="4" l="1"/>
  <c r="L500" i="4"/>
  <c r="P6" i="4"/>
  <c r="D501" i="4" l="1"/>
  <c r="E501" i="4"/>
  <c r="J501" i="4"/>
  <c r="F501" i="4"/>
  <c r="K501" i="4"/>
  <c r="G501" i="4"/>
  <c r="C501" i="4"/>
  <c r="L501" i="4" l="1"/>
  <c r="B502" i="4"/>
  <c r="D502" i="4" l="1"/>
  <c r="E502" i="4"/>
  <c r="P4" i="4"/>
  <c r="G8" i="4"/>
  <c r="K502" i="4"/>
  <c r="J502" i="4"/>
  <c r="C502" i="4"/>
  <c r="F502" i="4"/>
  <c r="G502" i="4"/>
  <c r="L502" i="4" l="1"/>
  <c r="B503" i="4"/>
  <c r="D503" i="4" l="1"/>
  <c r="E503" i="4"/>
  <c r="K503" i="4"/>
  <c r="C503" i="4"/>
  <c r="P7" i="4" l="1"/>
  <c r="P8" i="4" s="1"/>
  <c r="G7" i="4" l="1"/>
</calcChain>
</file>

<file path=xl/sharedStrings.xml><?xml version="1.0" encoding="utf-8"?>
<sst xmlns="http://schemas.openxmlformats.org/spreadsheetml/2006/main" count="104" uniqueCount="57">
  <si>
    <t>Time</t>
  </si>
  <si>
    <t>Beginning Balance</t>
  </si>
  <si>
    <t>Ending Balance</t>
  </si>
  <si>
    <t>Rate of Interest:</t>
  </si>
  <si>
    <t>Months:</t>
  </si>
  <si>
    <t>Loan Amount:</t>
  </si>
  <si>
    <t>Payment*:</t>
  </si>
  <si>
    <t>Mortgage Loan Calculator</t>
  </si>
  <si>
    <t>Property Tax:</t>
  </si>
  <si>
    <t>PMI</t>
  </si>
  <si>
    <t>PMI:</t>
  </si>
  <si>
    <t>Principal Due</t>
  </si>
  <si>
    <t>Interest Due</t>
  </si>
  <si>
    <t>Property Tax</t>
  </si>
  <si>
    <t>Extra Payment</t>
  </si>
  <si>
    <t>Home Value:</t>
  </si>
  <si>
    <t>Total Monthly Payment:</t>
  </si>
  <si>
    <t>Principal Paid</t>
  </si>
  <si>
    <t>Total Payments:</t>
  </si>
  <si>
    <t>Total Interest Paid:</t>
  </si>
  <si>
    <t>Amount</t>
  </si>
  <si>
    <t>HOA</t>
  </si>
  <si>
    <t>HOA:</t>
  </si>
  <si>
    <t>Downpayment:</t>
  </si>
  <si>
    <t>Holding:</t>
  </si>
  <si>
    <t>Homeowner's Insurance</t>
  </si>
  <si>
    <t>Homeowner's Insurance: (0.35%)</t>
  </si>
  <si>
    <t>Appreciation</t>
  </si>
  <si>
    <t>Appreciation:</t>
  </si>
  <si>
    <t>Rent:</t>
  </si>
  <si>
    <t>Total HOI Paid:</t>
  </si>
  <si>
    <t>Increase</t>
  </si>
  <si>
    <t>Total PMI Paid:</t>
  </si>
  <si>
    <t>House Change:</t>
  </si>
  <si>
    <t>Total Property Tax Paid:</t>
  </si>
  <si>
    <t>Loss each house:</t>
  </si>
  <si>
    <t>Total rent Paid:</t>
  </si>
  <si>
    <t xml:space="preserve">Calc Rent </t>
  </si>
  <si>
    <t>Actual Rent</t>
  </si>
  <si>
    <t>Total Amount Paid:</t>
  </si>
  <si>
    <t>Property Value:</t>
  </si>
  <si>
    <t>Total HOA Paid:</t>
  </si>
  <si>
    <t>Payment Made (Monthly Commitment)</t>
  </si>
  <si>
    <t>Tax Saving (On Interest &amp; Property Tax)</t>
  </si>
  <si>
    <t>Address</t>
  </si>
  <si>
    <t>Rent</t>
  </si>
  <si>
    <t>Move-In Date</t>
  </si>
  <si>
    <t>Move-Out Date</t>
  </si>
  <si>
    <t>1929 Crisanto Avenue Mountain View CA - 94040</t>
  </si>
  <si>
    <t>1970 Latham Street Mountain View CA - 94040</t>
  </si>
  <si>
    <t>555 Middlefield Road Mountain View CA-94043</t>
  </si>
  <si>
    <t>Company Guest House</t>
  </si>
  <si>
    <t>C-904 Arihant Ambience Crossing Republik Ghaziabad India</t>
  </si>
  <si>
    <t>INR 15000</t>
  </si>
  <si>
    <t>India Address</t>
  </si>
  <si>
    <t>Private mortgage insurance, also called PMI, is a type of mortgage insurance you might be required to pay for if you have a conventional loan. Like other kinds of mortgage insurance, PMI protects the lender—not you—if you stop making payments on your loan. </t>
  </si>
  <si>
    <t>Closing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</si>
</sst>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7"/>
      <color rgb="FF1018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9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 applyFont="1"/>
    <xf numFmtId="0" fontId="6" fillId="0" borderId="0" xfId="1"/>
    <xf numFmtId="0" fontId="5" fillId="0" borderId="0" xfId="2" applyAlignment="1" applyProtection="1">
      <alignment horizontal="right"/>
    </xf>
    <xf numFmtId="0" fontId="6" fillId="0" borderId="0" xfId="1" applyAlignment="1">
      <alignment horizontal="right"/>
    </xf>
    <xf numFmtId="0" fontId="1" fillId="3" borderId="0" xfId="1" applyFont="1" applyFill="1" applyAlignment="1">
      <alignment horizontal="right"/>
    </xf>
    <xf numFmtId="6" fontId="6" fillId="0" borderId="1" xfId="1" applyNumberFormat="1" applyBorder="1" applyAlignment="1">
      <alignment horizontal="center"/>
    </xf>
    <xf numFmtId="10" fontId="6" fillId="0" borderId="1" xfId="1" applyNumberFormat="1" applyBorder="1"/>
    <xf numFmtId="8" fontId="1" fillId="3" borderId="0" xfId="1" applyNumberFormat="1" applyFont="1" applyFill="1"/>
    <xf numFmtId="6" fontId="6" fillId="0" borderId="0" xfId="1" applyNumberFormat="1"/>
    <xf numFmtId="0" fontId="1" fillId="3" borderId="0" xfId="1" applyFont="1" applyFill="1"/>
    <xf numFmtId="6" fontId="1" fillId="3" borderId="0" xfId="1" applyNumberFormat="1" applyFont="1" applyFill="1"/>
    <xf numFmtId="10" fontId="6" fillId="0" borderId="1" xfId="1" applyNumberFormat="1" applyBorder="1" applyAlignment="1">
      <alignment horizontal="center"/>
    </xf>
    <xf numFmtId="6" fontId="1" fillId="3" borderId="0" xfId="1" applyNumberFormat="1" applyFont="1" applyFill="1" applyAlignment="1">
      <alignment horizontal="right"/>
    </xf>
    <xf numFmtId="9" fontId="1" fillId="3" borderId="0" xfId="1" applyNumberFormat="1" applyFont="1" applyFill="1"/>
    <xf numFmtId="1" fontId="6" fillId="0" borderId="1" xfId="1" applyNumberFormat="1" applyBorder="1" applyAlignment="1">
      <alignment horizontal="center"/>
    </xf>
    <xf numFmtId="8" fontId="1" fillId="3" borderId="0" xfId="1" applyNumberFormat="1" applyFont="1" applyFill="1" applyAlignment="1">
      <alignment horizontal="right"/>
    </xf>
    <xf numFmtId="9" fontId="1" fillId="3" borderId="0" xfId="1" applyNumberFormat="1" applyFont="1" applyFill="1" applyAlignment="1">
      <alignment horizontal="right"/>
    </xf>
    <xf numFmtId="2" fontId="1" fillId="3" borderId="0" xfId="1" applyNumberFormat="1" applyFont="1" applyFill="1"/>
    <xf numFmtId="0" fontId="4" fillId="0" borderId="0" xfId="1" applyFont="1" applyAlignment="1">
      <alignment horizontal="right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6" fillId="0" borderId="4" xfId="1" applyBorder="1"/>
    <xf numFmtId="8" fontId="6" fillId="0" borderId="1" xfId="1" applyNumberFormat="1" applyBorder="1"/>
    <xf numFmtId="0" fontId="6" fillId="0" borderId="1" xfId="1" applyBorder="1"/>
    <xf numFmtId="2" fontId="6" fillId="0" borderId="5" xfId="1" applyNumberFormat="1" applyBorder="1"/>
    <xf numFmtId="0" fontId="6" fillId="0" borderId="6" xfId="1" applyBorder="1"/>
    <xf numFmtId="8" fontId="6" fillId="0" borderId="7" xfId="1" applyNumberFormat="1" applyBorder="1"/>
    <xf numFmtId="0" fontId="6" fillId="0" borderId="7" xfId="1" applyBorder="1"/>
    <xf numFmtId="2" fontId="6" fillId="0" borderId="8" xfId="1" applyNumberFormat="1" applyBorder="1"/>
    <xf numFmtId="8" fontId="6" fillId="0" borderId="0" xfId="1" applyNumberFormat="1"/>
    <xf numFmtId="0" fontId="1" fillId="3" borderId="0" xfId="1" applyFont="1" applyFill="1" applyAlignment="1">
      <alignment horizontal="right"/>
    </xf>
    <xf numFmtId="0" fontId="1" fillId="3" borderId="0" xfId="1" applyFont="1" applyFill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4" xfId="0" applyBorder="1"/>
    <xf numFmtId="6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8" fillId="0" borderId="2" xfId="0" applyFont="1" applyBorder="1"/>
    <xf numFmtId="0" fontId="0" fillId="0" borderId="3" xfId="0" applyBorder="1"/>
    <xf numFmtId="0" fontId="0" fillId="0" borderId="10" xfId="0" applyBorder="1"/>
    <xf numFmtId="0" fontId="0" fillId="0" borderId="8" xfId="0" applyBorder="1" applyAlignment="1">
      <alignment horizontal="right"/>
    </xf>
    <xf numFmtId="0" fontId="1" fillId="3" borderId="0" xfId="1" applyFont="1" applyFill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" fontId="6" fillId="0" borderId="0" xfId="1" applyNumberFormat="1"/>
    <xf numFmtId="14" fontId="6" fillId="0" borderId="1" xfId="1" applyNumberFormat="1" applyBorder="1" applyAlignment="1">
      <alignment horizontal="center"/>
    </xf>
    <xf numFmtId="0" fontId="1" fillId="3" borderId="0" xfId="1" applyFont="1" applyFill="1" applyAlignment="1">
      <alignment horizontal="right"/>
    </xf>
  </cellXfs>
  <cellStyles count="6">
    <cellStyle name="Calculation 2" xfId="3" xr:uid="{00000000-0005-0000-0000-000000000000}"/>
    <cellStyle name="Followed Hyperlink" xfId="5" builtinId="9" hidden="1"/>
    <cellStyle name="Hyperlink" xfId="4" builtinId="8" hidden="1"/>
    <cellStyle name="Hyperlink 2" xfId="2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503"/>
  <sheetViews>
    <sheetView showGridLines="0" tabSelected="1" topLeftCell="A10" zoomScale="120" zoomScaleNormal="120" zoomScalePageLayoutView="120" workbookViewId="0">
      <selection activeCell="H16" sqref="H16"/>
    </sheetView>
  </sheetViews>
  <sheetFormatPr defaultColWidth="8.85546875" defaultRowHeight="15" x14ac:dyDescent="0.25"/>
  <cols>
    <col min="1" max="1" width="8.85546875" style="2"/>
    <col min="2" max="2" width="16.85546875" style="2" customWidth="1"/>
    <col min="3" max="3" width="14.28515625" style="2" customWidth="1"/>
    <col min="4" max="4" width="14.42578125" style="2" customWidth="1"/>
    <col min="5" max="5" width="15.85546875" style="2" customWidth="1"/>
    <col min="6" max="6" width="12.7109375" style="2" customWidth="1"/>
    <col min="7" max="7" width="13.7109375" style="2" customWidth="1"/>
    <col min="8" max="8" width="9.5703125" style="2" customWidth="1"/>
    <col min="9" max="9" width="13" style="2" customWidth="1"/>
    <col min="10" max="10" width="12.42578125" style="2" customWidth="1"/>
    <col min="11" max="11" width="13.85546875" style="2" customWidth="1"/>
    <col min="12" max="12" width="12.42578125" style="2" customWidth="1"/>
    <col min="13" max="13" width="10.7109375" style="2" customWidth="1"/>
    <col min="14" max="14" width="12.28515625" style="2" customWidth="1"/>
    <col min="15" max="15" width="12" style="2" customWidth="1"/>
    <col min="16" max="16" width="15.5703125" style="2" customWidth="1"/>
    <col min="17" max="17" width="12.28515625" style="2" bestFit="1" customWidth="1"/>
    <col min="18" max="19" width="12.7109375" style="2" customWidth="1"/>
    <col min="20" max="16384" width="8.85546875" style="2"/>
  </cols>
  <sheetData>
    <row r="2" spans="1:19" ht="23.1" customHeight="1" x14ac:dyDescent="0.4">
      <c r="B2" s="1" t="s">
        <v>7</v>
      </c>
      <c r="F2" s="3"/>
      <c r="L2" s="4"/>
      <c r="M2" s="4"/>
    </row>
    <row r="3" spans="1:19" ht="18.95" customHeight="1" x14ac:dyDescent="0.4">
      <c r="B3" s="1"/>
      <c r="F3" s="3"/>
      <c r="L3" s="3"/>
      <c r="M3" s="3"/>
      <c r="N3" s="10"/>
      <c r="O3" s="31" t="s">
        <v>41</v>
      </c>
      <c r="P3" s="8">
        <f>SUM(M11:M501)</f>
        <v>108000</v>
      </c>
    </row>
    <row r="4" spans="1:19" x14ac:dyDescent="0.25">
      <c r="B4" s="5" t="s">
        <v>15</v>
      </c>
      <c r="C4" s="6">
        <v>145000</v>
      </c>
      <c r="E4" s="5" t="s">
        <v>8</v>
      </c>
      <c r="F4" s="7">
        <v>2.8000000000000001E-2</v>
      </c>
      <c r="G4" s="8">
        <f>+(C4*F4)/12</f>
        <v>338.33333333333331</v>
      </c>
      <c r="J4" s="5"/>
      <c r="K4" s="5" t="s">
        <v>22</v>
      </c>
      <c r="L4" s="5">
        <v>300</v>
      </c>
      <c r="M4" s="9"/>
      <c r="N4" s="10"/>
      <c r="O4" s="5" t="s">
        <v>19</v>
      </c>
      <c r="P4" s="8">
        <f>SUM(D12:D502)</f>
        <v>6111.6786942827821</v>
      </c>
      <c r="R4" s="5" t="s">
        <v>29</v>
      </c>
      <c r="S4" s="11">
        <v>1100</v>
      </c>
    </row>
    <row r="5" spans="1:19" x14ac:dyDescent="0.25">
      <c r="B5" s="5" t="s">
        <v>3</v>
      </c>
      <c r="C5" s="12">
        <v>3.7499999999999999E-2</v>
      </c>
      <c r="E5" s="5" t="s">
        <v>10</v>
      </c>
      <c r="F5" s="7">
        <v>0</v>
      </c>
      <c r="G5" s="8">
        <f>+F5*C7/12</f>
        <v>0</v>
      </c>
      <c r="J5" s="5"/>
      <c r="K5" s="5" t="s">
        <v>23</v>
      </c>
      <c r="L5" s="13">
        <f>C4-C7</f>
        <v>29000</v>
      </c>
      <c r="N5" s="10"/>
      <c r="O5" s="5" t="s">
        <v>30</v>
      </c>
      <c r="P5" s="8">
        <f>SUM(I12:I500)</f>
        <v>15224.999999999922</v>
      </c>
      <c r="R5" s="5" t="s">
        <v>31</v>
      </c>
      <c r="S5" s="14">
        <v>0.03</v>
      </c>
    </row>
    <row r="6" spans="1:19" x14ac:dyDescent="0.25">
      <c r="B6" s="5" t="s">
        <v>4</v>
      </c>
      <c r="C6" s="15">
        <v>360</v>
      </c>
      <c r="E6" s="10"/>
      <c r="F6" s="5" t="s">
        <v>16</v>
      </c>
      <c r="G6" s="16">
        <f>+C8+G5+G4</f>
        <v>875.5474195570016</v>
      </c>
      <c r="H6" s="4"/>
      <c r="I6" s="4"/>
      <c r="J6" s="5"/>
      <c r="K6" s="5" t="s">
        <v>24</v>
      </c>
      <c r="L6" s="16">
        <f>L5+2*G6+0.01*C4</f>
        <v>32201.094839114005</v>
      </c>
      <c r="N6" s="10"/>
      <c r="O6" s="5" t="s">
        <v>32</v>
      </c>
      <c r="P6" s="8">
        <f>SUM(G12:G500)</f>
        <v>0</v>
      </c>
      <c r="R6" s="10" t="s">
        <v>33</v>
      </c>
      <c r="S6" s="10">
        <v>10</v>
      </c>
    </row>
    <row r="7" spans="1:19" x14ac:dyDescent="0.25">
      <c r="B7" s="5" t="s">
        <v>5</v>
      </c>
      <c r="C7" s="6">
        <f>C4*0.8</f>
        <v>116000</v>
      </c>
      <c r="E7" s="10"/>
      <c r="F7" s="5" t="s">
        <v>18</v>
      </c>
      <c r="G7" s="8" t="e">
        <f>SUM(L12:L502)</f>
        <v>#VALUE!</v>
      </c>
      <c r="J7" s="5"/>
      <c r="K7" s="5" t="s">
        <v>26</v>
      </c>
      <c r="L7" s="16">
        <f>0.35/100*C4/12</f>
        <v>42.291666666666664</v>
      </c>
      <c r="N7" s="10"/>
      <c r="O7" s="5" t="s">
        <v>34</v>
      </c>
      <c r="P7" s="8">
        <f>SUM(F12:F501)</f>
        <v>13195.000000000005</v>
      </c>
      <c r="R7" s="10" t="s">
        <v>35</v>
      </c>
      <c r="S7" s="11">
        <v>1000</v>
      </c>
    </row>
    <row r="8" spans="1:19" x14ac:dyDescent="0.25">
      <c r="B8" s="5" t="s">
        <v>6</v>
      </c>
      <c r="C8" s="8">
        <f>-PMT(C5/12,C6,C7)</f>
        <v>537.21408622366823</v>
      </c>
      <c r="E8" s="10"/>
      <c r="F8" s="5" t="s">
        <v>19</v>
      </c>
      <c r="G8" s="8">
        <f>SUM(D12:D502)</f>
        <v>6111.6786942827821</v>
      </c>
      <c r="J8" s="5"/>
      <c r="K8" s="5" t="s">
        <v>28</v>
      </c>
      <c r="L8" s="17">
        <v>0.03</v>
      </c>
      <c r="N8" s="10"/>
      <c r="O8" s="5" t="s">
        <v>39</v>
      </c>
      <c r="P8" s="8">
        <f>SUM(P3:P7) + C4</f>
        <v>287531.67869428272</v>
      </c>
      <c r="R8" s="10" t="s">
        <v>36</v>
      </c>
      <c r="S8" s="18">
        <f>SUM(R12:R501) + S6*S7</f>
        <v>637995.48732344992</v>
      </c>
    </row>
    <row r="9" spans="1:19" x14ac:dyDescent="0.25">
      <c r="B9" s="47" t="s">
        <v>56</v>
      </c>
      <c r="C9" s="51">
        <v>43610</v>
      </c>
      <c r="J9" s="52" t="s">
        <v>40</v>
      </c>
      <c r="K9" s="52"/>
      <c r="L9" s="16">
        <f>$Q372</f>
        <v>341701.99837135983</v>
      </c>
    </row>
    <row r="10" spans="1:19" ht="15.75" thickBot="1" x14ac:dyDescent="0.3">
      <c r="L10" s="19"/>
      <c r="M10" s="19"/>
    </row>
    <row r="11" spans="1:19" ht="71.25" customHeight="1" x14ac:dyDescent="0.25">
      <c r="B11" s="20" t="s">
        <v>0</v>
      </c>
      <c r="C11" s="21" t="s">
        <v>1</v>
      </c>
      <c r="D11" s="21" t="s">
        <v>12</v>
      </c>
      <c r="E11" s="21" t="s">
        <v>11</v>
      </c>
      <c r="F11" s="21" t="s">
        <v>13</v>
      </c>
      <c r="G11" s="21" t="s">
        <v>9</v>
      </c>
      <c r="H11" s="21" t="s">
        <v>14</v>
      </c>
      <c r="I11" s="21" t="s">
        <v>25</v>
      </c>
      <c r="J11" s="21" t="s">
        <v>17</v>
      </c>
      <c r="K11" s="21" t="s">
        <v>2</v>
      </c>
      <c r="L11" s="21" t="s">
        <v>42</v>
      </c>
      <c r="M11" s="21" t="s">
        <v>21</v>
      </c>
      <c r="N11" s="21" t="s">
        <v>43</v>
      </c>
      <c r="O11" s="21" t="s">
        <v>20</v>
      </c>
      <c r="P11" s="21" t="s">
        <v>37</v>
      </c>
      <c r="Q11" s="21" t="s">
        <v>27</v>
      </c>
      <c r="R11" s="21" t="s">
        <v>38</v>
      </c>
    </row>
    <row r="12" spans="1:19" x14ac:dyDescent="0.25">
      <c r="A12" s="50"/>
      <c r="B12" s="22">
        <v>0</v>
      </c>
      <c r="C12" s="23"/>
      <c r="D12" s="23"/>
      <c r="E12" s="23"/>
      <c r="F12" s="24"/>
      <c r="G12" s="23"/>
      <c r="H12" s="24"/>
      <c r="I12" s="23"/>
      <c r="J12" s="23"/>
      <c r="K12" s="23"/>
      <c r="L12" s="23"/>
      <c r="M12" s="23"/>
      <c r="N12" s="23"/>
      <c r="O12" s="23"/>
      <c r="P12" s="23"/>
      <c r="Q12" s="23"/>
      <c r="R12" s="25"/>
    </row>
    <row r="13" spans="1:19" x14ac:dyDescent="0.25">
      <c r="A13" s="50">
        <v>43647</v>
      </c>
      <c r="B13" s="22">
        <v>1</v>
      </c>
      <c r="C13" s="23">
        <f>$C$7-100</f>
        <v>115900</v>
      </c>
      <c r="D13" s="23">
        <f t="shared" ref="D13:D80" si="0">IF(B13="","",($C$5/12)*C13)</f>
        <v>362.18749999999994</v>
      </c>
      <c r="E13" s="23">
        <f t="shared" ref="E13:E84" si="1">IF(B13="","",$C$8-D13)</f>
        <v>175.02658622366829</v>
      </c>
      <c r="F13" s="24">
        <f t="shared" ref="F13:F76" si="2">+IF(B13="",0,$G$4)</f>
        <v>338.33333333333331</v>
      </c>
      <c r="G13" s="23">
        <v>0</v>
      </c>
      <c r="H13" s="24"/>
      <c r="I13" s="23">
        <v>42.291666666666664</v>
      </c>
      <c r="J13" s="23">
        <v>174.71408622366826</v>
      </c>
      <c r="K13" s="23">
        <v>115825.28591377633</v>
      </c>
      <c r="L13" s="23">
        <v>917.83908622366812</v>
      </c>
      <c r="M13" s="23">
        <v>300</v>
      </c>
      <c r="N13" s="23">
        <v>210.24999999999997</v>
      </c>
      <c r="O13" s="23">
        <v>1007.5890862236681</v>
      </c>
      <c r="P13" s="23">
        <v>1132.875</v>
      </c>
      <c r="Q13" s="23">
        <v>145000</v>
      </c>
      <c r="R13" s="25">
        <v>1100</v>
      </c>
    </row>
    <row r="14" spans="1:19" x14ac:dyDescent="0.25">
      <c r="A14" s="50">
        <v>43678</v>
      </c>
      <c r="B14" s="22">
        <f t="shared" ref="B14:B77" si="3">+IF(K13&gt;1,IF(B13="","",B13+1),"")</f>
        <v>2</v>
      </c>
      <c r="C14" s="23">
        <f t="shared" ref="C14:C77" si="4">+IF(B14="","",K13)</f>
        <v>115825.28591377633</v>
      </c>
      <c r="D14" s="23">
        <f t="shared" si="0"/>
        <v>361.95401848055099</v>
      </c>
      <c r="E14" s="23">
        <f t="shared" si="1"/>
        <v>175.26006774311725</v>
      </c>
      <c r="F14" s="24">
        <f t="shared" si="2"/>
        <v>338.33333333333331</v>
      </c>
      <c r="G14" s="23">
        <f t="shared" ref="G14:G77" si="5">+IF(B14="",0,IF(C14&lt;$C$4*0.8,0,$G$5))</f>
        <v>0</v>
      </c>
      <c r="H14" s="24">
        <v>713.62</v>
      </c>
      <c r="I14" s="23">
        <f t="shared" ref="I14:I76" si="6">0.35/100*$C$4/12</f>
        <v>42.291666666666664</v>
      </c>
      <c r="J14" s="23">
        <f t="shared" ref="J14:J77" si="7">+IF(B14="",0,E14+H14)</f>
        <v>888.88006774311725</v>
      </c>
      <c r="K14" s="23">
        <f t="shared" ref="K14:K77" si="8">+IF(B14="","",C14-J14)</f>
        <v>114936.40584603322</v>
      </c>
      <c r="L14" s="23">
        <f t="shared" ref="L14:L77" si="9">I14+H14+G14+F14+E14+D14</f>
        <v>1631.4590862236682</v>
      </c>
      <c r="M14" s="23">
        <f t="shared" ref="M14:M76" si="10">+$L$4</f>
        <v>300</v>
      </c>
      <c r="N14" s="23">
        <f t="shared" ref="N14:N77" si="11">(D14+F14)*0.3</f>
        <v>210.08620554416527</v>
      </c>
      <c r="O14" s="23">
        <f t="shared" ref="O14" si="12">L14+M14-N14</f>
        <v>1721.3728806795029</v>
      </c>
      <c r="P14" s="23">
        <f t="shared" ref="P14:P77" si="13">O14-E14+M14</f>
        <v>1846.1128129363856</v>
      </c>
      <c r="Q14" s="23">
        <f t="shared" ref="Q14:Q24" si="14">$C$4 + $C$4*0</f>
        <v>145000</v>
      </c>
      <c r="R14" s="25">
        <f t="shared" ref="R14:R24" si="15">$S$4</f>
        <v>1100</v>
      </c>
    </row>
    <row r="15" spans="1:19" x14ac:dyDescent="0.25">
      <c r="A15" s="50">
        <v>43709</v>
      </c>
      <c r="B15" s="22">
        <f t="shared" si="3"/>
        <v>3</v>
      </c>
      <c r="C15" s="23">
        <f t="shared" si="4"/>
        <v>114936.40584603322</v>
      </c>
      <c r="D15" s="23">
        <f t="shared" si="0"/>
        <v>359.17626826885379</v>
      </c>
      <c r="E15" s="23">
        <f t="shared" si="1"/>
        <v>178.03781795481444</v>
      </c>
      <c r="F15" s="24">
        <f t="shared" si="2"/>
        <v>338.33333333333331</v>
      </c>
      <c r="G15" s="23">
        <f t="shared" si="5"/>
        <v>0</v>
      </c>
      <c r="H15" s="24">
        <v>26000</v>
      </c>
      <c r="I15" s="23">
        <f t="shared" si="6"/>
        <v>42.291666666666664</v>
      </c>
      <c r="J15" s="23">
        <f t="shared" si="7"/>
        <v>26178.037817954813</v>
      </c>
      <c r="K15" s="23">
        <f t="shared" si="8"/>
        <v>88758.368028078403</v>
      </c>
      <c r="L15" s="23">
        <f t="shared" si="9"/>
        <v>26917.839086223667</v>
      </c>
      <c r="M15" s="23">
        <f t="shared" si="10"/>
        <v>300</v>
      </c>
      <c r="N15" s="23">
        <f t="shared" si="11"/>
        <v>209.25288048065613</v>
      </c>
      <c r="O15" s="23">
        <f t="shared" ref="O15" si="16">L15+M15-N15</f>
        <v>27008.586205743009</v>
      </c>
      <c r="P15" s="23">
        <f t="shared" si="13"/>
        <v>27130.548387788196</v>
      </c>
      <c r="Q15" s="23">
        <f t="shared" si="14"/>
        <v>145000</v>
      </c>
      <c r="R15" s="25">
        <f t="shared" si="15"/>
        <v>1100</v>
      </c>
    </row>
    <row r="16" spans="1:19" x14ac:dyDescent="0.25">
      <c r="A16" s="50">
        <v>43739</v>
      </c>
      <c r="B16" s="22">
        <f t="shared" si="3"/>
        <v>4</v>
      </c>
      <c r="C16" s="23">
        <f t="shared" si="4"/>
        <v>88758.368028078403</v>
      </c>
      <c r="D16" s="23">
        <f t="shared" si="0"/>
        <v>277.36990008774501</v>
      </c>
      <c r="E16" s="23">
        <f t="shared" si="1"/>
        <v>259.84418613592322</v>
      </c>
      <c r="F16" s="24">
        <f t="shared" si="2"/>
        <v>338.33333333333331</v>
      </c>
      <c r="G16" s="23">
        <f t="shared" si="5"/>
        <v>0</v>
      </c>
      <c r="H16" s="24">
        <v>5000</v>
      </c>
      <c r="I16" s="23">
        <f t="shared" si="6"/>
        <v>42.291666666666664</v>
      </c>
      <c r="J16" s="23">
        <f t="shared" si="7"/>
        <v>5259.8441861359233</v>
      </c>
      <c r="K16" s="23">
        <f t="shared" si="8"/>
        <v>83498.523841942486</v>
      </c>
      <c r="L16" s="23">
        <f t="shared" si="9"/>
        <v>5917.8390862236683</v>
      </c>
      <c r="M16" s="23">
        <f t="shared" si="10"/>
        <v>300</v>
      </c>
      <c r="N16" s="23">
        <f t="shared" si="11"/>
        <v>184.71097002632348</v>
      </c>
      <c r="O16" s="23">
        <f t="shared" ref="O16:O76" si="17">L16+M16-N16</f>
        <v>6033.1281161973448</v>
      </c>
      <c r="P16" s="23">
        <f t="shared" si="13"/>
        <v>6073.2839300614214</v>
      </c>
      <c r="Q16" s="23">
        <f t="shared" si="14"/>
        <v>145000</v>
      </c>
      <c r="R16" s="25">
        <f t="shared" si="15"/>
        <v>1100</v>
      </c>
    </row>
    <row r="17" spans="1:18" x14ac:dyDescent="0.25">
      <c r="A17" s="50">
        <v>43770</v>
      </c>
      <c r="B17" s="22">
        <f t="shared" si="3"/>
        <v>5</v>
      </c>
      <c r="C17" s="23">
        <f t="shared" si="4"/>
        <v>83498.523841942486</v>
      </c>
      <c r="D17" s="23">
        <f t="shared" si="0"/>
        <v>260.93288700607025</v>
      </c>
      <c r="E17" s="23">
        <f t="shared" si="1"/>
        <v>276.28119921759799</v>
      </c>
      <c r="F17" s="24">
        <f t="shared" si="2"/>
        <v>338.33333333333331</v>
      </c>
      <c r="G17" s="23">
        <f t="shared" si="5"/>
        <v>0</v>
      </c>
      <c r="H17" s="24">
        <v>2000</v>
      </c>
      <c r="I17" s="23">
        <f t="shared" si="6"/>
        <v>42.291666666666664</v>
      </c>
      <c r="J17" s="23">
        <f t="shared" si="7"/>
        <v>2276.281199217598</v>
      </c>
      <c r="K17" s="23">
        <f t="shared" si="8"/>
        <v>81222.242642724887</v>
      </c>
      <c r="L17" s="23">
        <f t="shared" si="9"/>
        <v>2917.8390862236683</v>
      </c>
      <c r="M17" s="23">
        <f t="shared" si="10"/>
        <v>300</v>
      </c>
      <c r="N17" s="23">
        <f t="shared" si="11"/>
        <v>179.77986610182109</v>
      </c>
      <c r="O17" s="23">
        <f t="shared" si="17"/>
        <v>3038.0592201218474</v>
      </c>
      <c r="P17" s="23">
        <f t="shared" si="13"/>
        <v>3061.7780209042494</v>
      </c>
      <c r="Q17" s="23">
        <f t="shared" si="14"/>
        <v>145000</v>
      </c>
      <c r="R17" s="25">
        <f t="shared" si="15"/>
        <v>1100</v>
      </c>
    </row>
    <row r="18" spans="1:18" x14ac:dyDescent="0.25">
      <c r="A18" s="50">
        <v>43800</v>
      </c>
      <c r="B18" s="22">
        <f t="shared" si="3"/>
        <v>6</v>
      </c>
      <c r="C18" s="23">
        <f t="shared" si="4"/>
        <v>81222.242642724887</v>
      </c>
      <c r="D18" s="23">
        <f t="shared" si="0"/>
        <v>253.81950825851524</v>
      </c>
      <c r="E18" s="23">
        <f t="shared" si="1"/>
        <v>283.39457796515296</v>
      </c>
      <c r="F18" s="24">
        <f t="shared" si="2"/>
        <v>338.33333333333331</v>
      </c>
      <c r="G18" s="23">
        <f t="shared" si="5"/>
        <v>0</v>
      </c>
      <c r="H18" s="24">
        <v>2000</v>
      </c>
      <c r="I18" s="23">
        <f t="shared" si="6"/>
        <v>42.291666666666664</v>
      </c>
      <c r="J18" s="23">
        <f t="shared" si="7"/>
        <v>2283.3945779651531</v>
      </c>
      <c r="K18" s="23">
        <f t="shared" si="8"/>
        <v>78938.848064759732</v>
      </c>
      <c r="L18" s="23">
        <f t="shared" si="9"/>
        <v>2917.8390862236683</v>
      </c>
      <c r="M18" s="23">
        <f t="shared" si="10"/>
        <v>300</v>
      </c>
      <c r="N18" s="23">
        <f t="shared" si="11"/>
        <v>177.64585247755454</v>
      </c>
      <c r="O18" s="23">
        <f t="shared" si="17"/>
        <v>3040.1932337461139</v>
      </c>
      <c r="P18" s="23">
        <f t="shared" si="13"/>
        <v>3056.7986557809609</v>
      </c>
      <c r="Q18" s="23">
        <f t="shared" si="14"/>
        <v>145000</v>
      </c>
      <c r="R18" s="25">
        <f t="shared" si="15"/>
        <v>1100</v>
      </c>
    </row>
    <row r="19" spans="1:18" x14ac:dyDescent="0.25">
      <c r="A19" s="50"/>
      <c r="B19" s="22">
        <f t="shared" si="3"/>
        <v>7</v>
      </c>
      <c r="C19" s="23">
        <f t="shared" si="4"/>
        <v>78938.848064759732</v>
      </c>
      <c r="D19" s="23">
        <f t="shared" si="0"/>
        <v>246.68390020237413</v>
      </c>
      <c r="E19" s="23">
        <f t="shared" si="1"/>
        <v>290.53018602129407</v>
      </c>
      <c r="F19" s="24">
        <f t="shared" si="2"/>
        <v>338.33333333333331</v>
      </c>
      <c r="G19" s="23">
        <f t="shared" si="5"/>
        <v>0</v>
      </c>
      <c r="H19" s="24">
        <v>2000</v>
      </c>
      <c r="I19" s="23">
        <f t="shared" si="6"/>
        <v>42.291666666666664</v>
      </c>
      <c r="J19" s="23">
        <f t="shared" si="7"/>
        <v>2290.530186021294</v>
      </c>
      <c r="K19" s="23">
        <f t="shared" si="8"/>
        <v>76648.317878738439</v>
      </c>
      <c r="L19" s="23">
        <f t="shared" si="9"/>
        <v>2917.8390862236679</v>
      </c>
      <c r="M19" s="23">
        <f t="shared" si="10"/>
        <v>300</v>
      </c>
      <c r="N19" s="23">
        <f t="shared" si="11"/>
        <v>175.50517006071223</v>
      </c>
      <c r="O19" s="23">
        <f t="shared" si="17"/>
        <v>3042.3339161629556</v>
      </c>
      <c r="P19" s="23">
        <f t="shared" si="13"/>
        <v>3051.8037301416616</v>
      </c>
      <c r="Q19" s="23">
        <f t="shared" si="14"/>
        <v>145000</v>
      </c>
      <c r="R19" s="25">
        <f t="shared" si="15"/>
        <v>1100</v>
      </c>
    </row>
    <row r="20" spans="1:18" x14ac:dyDescent="0.25">
      <c r="B20" s="22">
        <f t="shared" si="3"/>
        <v>8</v>
      </c>
      <c r="C20" s="23">
        <f t="shared" si="4"/>
        <v>76648.317878738439</v>
      </c>
      <c r="D20" s="23">
        <f t="shared" si="0"/>
        <v>239.52599337105761</v>
      </c>
      <c r="E20" s="23">
        <f t="shared" si="1"/>
        <v>297.68809285261062</v>
      </c>
      <c r="F20" s="24">
        <f t="shared" si="2"/>
        <v>338.33333333333331</v>
      </c>
      <c r="G20" s="23">
        <f t="shared" si="5"/>
        <v>0</v>
      </c>
      <c r="H20" s="24">
        <v>2000</v>
      </c>
      <c r="I20" s="23">
        <f t="shared" si="6"/>
        <v>42.291666666666664</v>
      </c>
      <c r="J20" s="23">
        <f t="shared" si="7"/>
        <v>2297.6880928526107</v>
      </c>
      <c r="K20" s="23">
        <f t="shared" si="8"/>
        <v>74350.629785885831</v>
      </c>
      <c r="L20" s="23">
        <f t="shared" si="9"/>
        <v>2917.8390862236683</v>
      </c>
      <c r="M20" s="23">
        <f t="shared" si="10"/>
        <v>300</v>
      </c>
      <c r="N20" s="23">
        <f t="shared" si="11"/>
        <v>173.35779801131727</v>
      </c>
      <c r="O20" s="23">
        <f t="shared" si="17"/>
        <v>3044.481288212351</v>
      </c>
      <c r="P20" s="23">
        <f t="shared" si="13"/>
        <v>3046.7931953597404</v>
      </c>
      <c r="Q20" s="23">
        <f t="shared" si="14"/>
        <v>145000</v>
      </c>
      <c r="R20" s="25">
        <f t="shared" si="15"/>
        <v>1100</v>
      </c>
    </row>
    <row r="21" spans="1:18" x14ac:dyDescent="0.25">
      <c r="B21" s="22">
        <f t="shared" si="3"/>
        <v>9</v>
      </c>
      <c r="C21" s="23">
        <f t="shared" si="4"/>
        <v>74350.629785885831</v>
      </c>
      <c r="D21" s="23">
        <f t="shared" si="0"/>
        <v>232.34571808089319</v>
      </c>
      <c r="E21" s="23">
        <f t="shared" si="1"/>
        <v>304.86836814277501</v>
      </c>
      <c r="F21" s="24">
        <f t="shared" si="2"/>
        <v>338.33333333333331</v>
      </c>
      <c r="G21" s="23">
        <f t="shared" si="5"/>
        <v>0</v>
      </c>
      <c r="H21" s="24">
        <v>2000</v>
      </c>
      <c r="I21" s="23">
        <f t="shared" si="6"/>
        <v>42.291666666666664</v>
      </c>
      <c r="J21" s="23">
        <f t="shared" si="7"/>
        <v>2304.8683681427751</v>
      </c>
      <c r="K21" s="23">
        <f t="shared" si="8"/>
        <v>72045.761417743051</v>
      </c>
      <c r="L21" s="23">
        <f t="shared" si="9"/>
        <v>2917.8390862236683</v>
      </c>
      <c r="M21" s="23">
        <f t="shared" si="10"/>
        <v>300</v>
      </c>
      <c r="N21" s="23">
        <f t="shared" si="11"/>
        <v>171.20371542426793</v>
      </c>
      <c r="O21" s="23">
        <f t="shared" si="17"/>
        <v>3046.6353707994003</v>
      </c>
      <c r="P21" s="23">
        <f t="shared" si="13"/>
        <v>3041.7670026566252</v>
      </c>
      <c r="Q21" s="23">
        <f t="shared" si="14"/>
        <v>145000</v>
      </c>
      <c r="R21" s="25">
        <f t="shared" si="15"/>
        <v>1100</v>
      </c>
    </row>
    <row r="22" spans="1:18" x14ac:dyDescent="0.25">
      <c r="B22" s="22">
        <f t="shared" si="3"/>
        <v>10</v>
      </c>
      <c r="C22" s="23">
        <f t="shared" si="4"/>
        <v>72045.761417743051</v>
      </c>
      <c r="D22" s="23">
        <f t="shared" si="0"/>
        <v>225.14300443044701</v>
      </c>
      <c r="E22" s="23">
        <f t="shared" si="1"/>
        <v>312.0710817932212</v>
      </c>
      <c r="F22" s="24">
        <f t="shared" si="2"/>
        <v>338.33333333333331</v>
      </c>
      <c r="G22" s="23">
        <f t="shared" si="5"/>
        <v>0</v>
      </c>
      <c r="H22" s="24">
        <v>2000</v>
      </c>
      <c r="I22" s="23">
        <f t="shared" si="6"/>
        <v>42.291666666666664</v>
      </c>
      <c r="J22" s="23">
        <f t="shared" si="7"/>
        <v>2312.0710817932213</v>
      </c>
      <c r="K22" s="23">
        <f t="shared" si="8"/>
        <v>69733.690335949825</v>
      </c>
      <c r="L22" s="23">
        <f t="shared" si="9"/>
        <v>2917.8390862236683</v>
      </c>
      <c r="M22" s="23">
        <f t="shared" si="10"/>
        <v>300</v>
      </c>
      <c r="N22" s="23">
        <f t="shared" si="11"/>
        <v>169.04290132913408</v>
      </c>
      <c r="O22" s="23">
        <f t="shared" si="17"/>
        <v>3048.7961848945342</v>
      </c>
      <c r="P22" s="23">
        <f t="shared" si="13"/>
        <v>3036.7251031013129</v>
      </c>
      <c r="Q22" s="23">
        <f t="shared" si="14"/>
        <v>145000</v>
      </c>
      <c r="R22" s="25">
        <f t="shared" si="15"/>
        <v>1100</v>
      </c>
    </row>
    <row r="23" spans="1:18" x14ac:dyDescent="0.25">
      <c r="B23" s="22">
        <f t="shared" si="3"/>
        <v>11</v>
      </c>
      <c r="C23" s="23">
        <f t="shared" si="4"/>
        <v>69733.690335949825</v>
      </c>
      <c r="D23" s="23">
        <f t="shared" si="0"/>
        <v>217.9177822998432</v>
      </c>
      <c r="E23" s="23">
        <f t="shared" si="1"/>
        <v>319.29630392382501</v>
      </c>
      <c r="F23" s="24">
        <f t="shared" si="2"/>
        <v>338.33333333333331</v>
      </c>
      <c r="G23" s="23">
        <f t="shared" si="5"/>
        <v>0</v>
      </c>
      <c r="H23" s="24">
        <v>2000</v>
      </c>
      <c r="I23" s="23">
        <f t="shared" si="6"/>
        <v>42.291666666666664</v>
      </c>
      <c r="J23" s="23">
        <f t="shared" si="7"/>
        <v>2319.2963039238248</v>
      </c>
      <c r="K23" s="23">
        <f t="shared" si="8"/>
        <v>67414.394032026001</v>
      </c>
      <c r="L23" s="23">
        <f t="shared" si="9"/>
        <v>2917.8390862236679</v>
      </c>
      <c r="M23" s="23">
        <f t="shared" si="10"/>
        <v>300</v>
      </c>
      <c r="N23" s="23">
        <f t="shared" si="11"/>
        <v>166.87533468995295</v>
      </c>
      <c r="O23" s="23">
        <f t="shared" si="17"/>
        <v>3050.9637515337149</v>
      </c>
      <c r="P23" s="23">
        <f t="shared" si="13"/>
        <v>3031.6674476098897</v>
      </c>
      <c r="Q23" s="23">
        <f t="shared" si="14"/>
        <v>145000</v>
      </c>
      <c r="R23" s="25">
        <f t="shared" si="15"/>
        <v>1100</v>
      </c>
    </row>
    <row r="24" spans="1:18" x14ac:dyDescent="0.25">
      <c r="B24" s="22">
        <f t="shared" si="3"/>
        <v>12</v>
      </c>
      <c r="C24" s="23">
        <f t="shared" si="4"/>
        <v>67414.394032026001</v>
      </c>
      <c r="D24" s="23">
        <f t="shared" si="0"/>
        <v>210.66998135008123</v>
      </c>
      <c r="E24" s="23">
        <f t="shared" si="1"/>
        <v>326.544104873587</v>
      </c>
      <c r="F24" s="24">
        <f t="shared" si="2"/>
        <v>338.33333333333331</v>
      </c>
      <c r="G24" s="23">
        <f t="shared" si="5"/>
        <v>0</v>
      </c>
      <c r="H24" s="24">
        <v>2000</v>
      </c>
      <c r="I24" s="23">
        <f t="shared" si="6"/>
        <v>42.291666666666664</v>
      </c>
      <c r="J24" s="23">
        <f t="shared" si="7"/>
        <v>2326.544104873587</v>
      </c>
      <c r="K24" s="23">
        <f t="shared" si="8"/>
        <v>65087.849927152412</v>
      </c>
      <c r="L24" s="23">
        <f t="shared" si="9"/>
        <v>2917.8390862236683</v>
      </c>
      <c r="M24" s="23">
        <f t="shared" si="10"/>
        <v>300</v>
      </c>
      <c r="N24" s="23">
        <f t="shared" si="11"/>
        <v>164.70099440502437</v>
      </c>
      <c r="O24" s="23">
        <f t="shared" si="17"/>
        <v>3053.1380918186442</v>
      </c>
      <c r="P24" s="23">
        <f t="shared" si="13"/>
        <v>3026.5939869450572</v>
      </c>
      <c r="Q24" s="23">
        <f t="shared" si="14"/>
        <v>145000</v>
      </c>
      <c r="R24" s="25">
        <f t="shared" si="15"/>
        <v>1100</v>
      </c>
    </row>
    <row r="25" spans="1:18" x14ac:dyDescent="0.25">
      <c r="B25" s="22">
        <f t="shared" si="3"/>
        <v>13</v>
      </c>
      <c r="C25" s="23">
        <f t="shared" si="4"/>
        <v>65087.849927152412</v>
      </c>
      <c r="D25" s="23">
        <f t="shared" si="0"/>
        <v>203.39953102235128</v>
      </c>
      <c r="E25" s="23">
        <f t="shared" si="1"/>
        <v>333.81455520131692</v>
      </c>
      <c r="F25" s="24">
        <f t="shared" si="2"/>
        <v>338.33333333333331</v>
      </c>
      <c r="G25" s="23">
        <f t="shared" si="5"/>
        <v>0</v>
      </c>
      <c r="H25" s="24">
        <v>2000</v>
      </c>
      <c r="I25" s="23">
        <f t="shared" si="6"/>
        <v>42.291666666666664</v>
      </c>
      <c r="J25" s="23">
        <f t="shared" si="7"/>
        <v>2333.814555201317</v>
      </c>
      <c r="K25" s="23">
        <f t="shared" si="8"/>
        <v>62754.035371951097</v>
      </c>
      <c r="L25" s="23">
        <f t="shared" si="9"/>
        <v>2917.8390862236683</v>
      </c>
      <c r="M25" s="23">
        <f t="shared" si="10"/>
        <v>300</v>
      </c>
      <c r="N25" s="23">
        <f t="shared" si="11"/>
        <v>162.51985930670537</v>
      </c>
      <c r="O25" s="23">
        <f t="shared" si="17"/>
        <v>3055.3192269169631</v>
      </c>
      <c r="P25" s="23">
        <f t="shared" si="13"/>
        <v>3021.5046717156461</v>
      </c>
      <c r="Q25" s="23">
        <f t="shared" ref="Q25:Q36" si="18">$Q$24 + $Q$24*$L$8</f>
        <v>149350</v>
      </c>
      <c r="R25" s="25">
        <f t="shared" ref="R25:R36" si="19">$R$24 + ($R$24 * $S$5)</f>
        <v>1133</v>
      </c>
    </row>
    <row r="26" spans="1:18" x14ac:dyDescent="0.25">
      <c r="B26" s="22">
        <f t="shared" si="3"/>
        <v>14</v>
      </c>
      <c r="C26" s="23">
        <f t="shared" si="4"/>
        <v>62754.035371951097</v>
      </c>
      <c r="D26" s="23">
        <f t="shared" si="0"/>
        <v>196.10636053734717</v>
      </c>
      <c r="E26" s="23">
        <f t="shared" si="1"/>
        <v>341.10772568632103</v>
      </c>
      <c r="F26" s="24">
        <f t="shared" si="2"/>
        <v>338.33333333333331</v>
      </c>
      <c r="G26" s="23">
        <f t="shared" si="5"/>
        <v>0</v>
      </c>
      <c r="H26" s="24">
        <v>2000</v>
      </c>
      <c r="I26" s="23">
        <f t="shared" si="6"/>
        <v>42.291666666666664</v>
      </c>
      <c r="J26" s="23">
        <f t="shared" si="7"/>
        <v>2341.1077256863209</v>
      </c>
      <c r="K26" s="23">
        <f t="shared" si="8"/>
        <v>60412.927646264776</v>
      </c>
      <c r="L26" s="23">
        <f t="shared" si="9"/>
        <v>2917.8390862236679</v>
      </c>
      <c r="M26" s="23">
        <f t="shared" si="10"/>
        <v>300</v>
      </c>
      <c r="N26" s="23">
        <f t="shared" si="11"/>
        <v>160.33190816120413</v>
      </c>
      <c r="O26" s="23">
        <f t="shared" si="17"/>
        <v>3057.5071780624639</v>
      </c>
      <c r="P26" s="23">
        <f t="shared" si="13"/>
        <v>3016.399452376143</v>
      </c>
      <c r="Q26" s="23">
        <f t="shared" si="18"/>
        <v>149350</v>
      </c>
      <c r="R26" s="25">
        <f t="shared" si="19"/>
        <v>1133</v>
      </c>
    </row>
    <row r="27" spans="1:18" x14ac:dyDescent="0.25">
      <c r="B27" s="22">
        <f t="shared" si="3"/>
        <v>15</v>
      </c>
      <c r="C27" s="23">
        <f t="shared" si="4"/>
        <v>60412.927646264776</v>
      </c>
      <c r="D27" s="23">
        <f t="shared" si="0"/>
        <v>188.79039889457741</v>
      </c>
      <c r="E27" s="23">
        <f t="shared" si="1"/>
        <v>348.42368732909085</v>
      </c>
      <c r="F27" s="24">
        <f t="shared" si="2"/>
        <v>338.33333333333331</v>
      </c>
      <c r="G27" s="23">
        <f t="shared" si="5"/>
        <v>0</v>
      </c>
      <c r="H27" s="24">
        <v>2000</v>
      </c>
      <c r="I27" s="23">
        <f t="shared" si="6"/>
        <v>42.291666666666664</v>
      </c>
      <c r="J27" s="23">
        <f t="shared" si="7"/>
        <v>2348.4236873290911</v>
      </c>
      <c r="K27" s="23">
        <f t="shared" si="8"/>
        <v>58064.503958935682</v>
      </c>
      <c r="L27" s="23">
        <f t="shared" si="9"/>
        <v>2917.8390862236683</v>
      </c>
      <c r="M27" s="23">
        <f t="shared" si="10"/>
        <v>300</v>
      </c>
      <c r="N27" s="23">
        <f t="shared" si="11"/>
        <v>158.13711966837323</v>
      </c>
      <c r="O27" s="23">
        <f t="shared" si="17"/>
        <v>3059.7019665552953</v>
      </c>
      <c r="P27" s="23">
        <f t="shared" si="13"/>
        <v>3011.2782792262042</v>
      </c>
      <c r="Q27" s="23">
        <f t="shared" si="18"/>
        <v>149350</v>
      </c>
      <c r="R27" s="25">
        <f t="shared" si="19"/>
        <v>1133</v>
      </c>
    </row>
    <row r="28" spans="1:18" x14ac:dyDescent="0.25">
      <c r="B28" s="22">
        <f t="shared" si="3"/>
        <v>16</v>
      </c>
      <c r="C28" s="23">
        <f t="shared" si="4"/>
        <v>58064.503958935682</v>
      </c>
      <c r="D28" s="23">
        <f t="shared" si="0"/>
        <v>181.45157487167398</v>
      </c>
      <c r="E28" s="23">
        <f t="shared" si="1"/>
        <v>355.76251135199425</v>
      </c>
      <c r="F28" s="24">
        <f t="shared" si="2"/>
        <v>338.33333333333331</v>
      </c>
      <c r="G28" s="23">
        <f t="shared" si="5"/>
        <v>0</v>
      </c>
      <c r="H28" s="24">
        <v>2000</v>
      </c>
      <c r="I28" s="23">
        <f t="shared" si="6"/>
        <v>42.291666666666664</v>
      </c>
      <c r="J28" s="23">
        <f t="shared" si="7"/>
        <v>2355.7625113519944</v>
      </c>
      <c r="K28" s="23">
        <f t="shared" si="8"/>
        <v>55708.741447583685</v>
      </c>
      <c r="L28" s="23">
        <f t="shared" si="9"/>
        <v>2917.8390862236683</v>
      </c>
      <c r="M28" s="23">
        <f t="shared" si="10"/>
        <v>300</v>
      </c>
      <c r="N28" s="23">
        <f t="shared" si="11"/>
        <v>155.93547246150217</v>
      </c>
      <c r="O28" s="23">
        <f t="shared" si="17"/>
        <v>3061.9036137621661</v>
      </c>
      <c r="P28" s="23">
        <f t="shared" si="13"/>
        <v>3006.1411024101717</v>
      </c>
      <c r="Q28" s="23">
        <f t="shared" si="18"/>
        <v>149350</v>
      </c>
      <c r="R28" s="25">
        <f t="shared" si="19"/>
        <v>1133</v>
      </c>
    </row>
    <row r="29" spans="1:18" x14ac:dyDescent="0.25">
      <c r="B29" s="22">
        <f t="shared" si="3"/>
        <v>17</v>
      </c>
      <c r="C29" s="23">
        <f t="shared" si="4"/>
        <v>55708.741447583685</v>
      </c>
      <c r="D29" s="23">
        <f t="shared" si="0"/>
        <v>174.089817023699</v>
      </c>
      <c r="E29" s="23">
        <f t="shared" si="1"/>
        <v>363.12426919996926</v>
      </c>
      <c r="F29" s="24">
        <f t="shared" si="2"/>
        <v>338.33333333333331</v>
      </c>
      <c r="G29" s="23">
        <f t="shared" si="5"/>
        <v>0</v>
      </c>
      <c r="H29" s="24">
        <v>2000</v>
      </c>
      <c r="I29" s="23">
        <f t="shared" si="6"/>
        <v>42.291666666666664</v>
      </c>
      <c r="J29" s="23">
        <f t="shared" si="7"/>
        <v>2363.1242691999691</v>
      </c>
      <c r="K29" s="23">
        <f t="shared" si="8"/>
        <v>53345.617178383713</v>
      </c>
      <c r="L29" s="23">
        <f t="shared" si="9"/>
        <v>2917.8390862236683</v>
      </c>
      <c r="M29" s="23">
        <f t="shared" si="10"/>
        <v>300</v>
      </c>
      <c r="N29" s="23">
        <f t="shared" si="11"/>
        <v>153.72694510710969</v>
      </c>
      <c r="O29" s="23">
        <f t="shared" si="17"/>
        <v>3064.1121411165586</v>
      </c>
      <c r="P29" s="23">
        <f t="shared" si="13"/>
        <v>3000.9878719165895</v>
      </c>
      <c r="Q29" s="23">
        <f t="shared" si="18"/>
        <v>149350</v>
      </c>
      <c r="R29" s="25">
        <f t="shared" si="19"/>
        <v>1133</v>
      </c>
    </row>
    <row r="30" spans="1:18" x14ac:dyDescent="0.25">
      <c r="B30" s="22">
        <f t="shared" si="3"/>
        <v>18</v>
      </c>
      <c r="C30" s="23">
        <f t="shared" si="4"/>
        <v>53345.617178383713</v>
      </c>
      <c r="D30" s="23">
        <f t="shared" si="0"/>
        <v>166.70505368244909</v>
      </c>
      <c r="E30" s="23">
        <f t="shared" si="1"/>
        <v>370.50903254121914</v>
      </c>
      <c r="F30" s="24">
        <f t="shared" si="2"/>
        <v>338.33333333333331</v>
      </c>
      <c r="G30" s="23">
        <f t="shared" si="5"/>
        <v>0</v>
      </c>
      <c r="H30" s="24">
        <v>2000</v>
      </c>
      <c r="I30" s="23">
        <f t="shared" si="6"/>
        <v>42.291666666666664</v>
      </c>
      <c r="J30" s="23">
        <f t="shared" si="7"/>
        <v>2370.5090325412193</v>
      </c>
      <c r="K30" s="23">
        <f t="shared" si="8"/>
        <v>50975.108145842496</v>
      </c>
      <c r="L30" s="23">
        <f t="shared" si="9"/>
        <v>2917.8390862236683</v>
      </c>
      <c r="M30" s="23">
        <f t="shared" si="10"/>
        <v>300</v>
      </c>
      <c r="N30" s="23">
        <f t="shared" si="11"/>
        <v>151.51151610473471</v>
      </c>
      <c r="O30" s="23">
        <f t="shared" si="17"/>
        <v>3066.3275701189336</v>
      </c>
      <c r="P30" s="23">
        <f t="shared" si="13"/>
        <v>2995.8185375777143</v>
      </c>
      <c r="Q30" s="23">
        <f t="shared" si="18"/>
        <v>149350</v>
      </c>
      <c r="R30" s="25">
        <f t="shared" si="19"/>
        <v>1133</v>
      </c>
    </row>
    <row r="31" spans="1:18" x14ac:dyDescent="0.25">
      <c r="B31" s="22">
        <f t="shared" si="3"/>
        <v>19</v>
      </c>
      <c r="C31" s="23">
        <f t="shared" si="4"/>
        <v>50975.108145842496</v>
      </c>
      <c r="D31" s="23">
        <f t="shared" si="0"/>
        <v>159.2972129557578</v>
      </c>
      <c r="E31" s="23">
        <f t="shared" si="1"/>
        <v>377.91687326791043</v>
      </c>
      <c r="F31" s="24">
        <f t="shared" si="2"/>
        <v>338.33333333333331</v>
      </c>
      <c r="G31" s="23">
        <f t="shared" si="5"/>
        <v>0</v>
      </c>
      <c r="H31" s="24">
        <v>2000</v>
      </c>
      <c r="I31" s="23">
        <f t="shared" si="6"/>
        <v>42.291666666666664</v>
      </c>
      <c r="J31" s="23">
        <f t="shared" si="7"/>
        <v>2377.9168732679104</v>
      </c>
      <c r="K31" s="23">
        <f t="shared" si="8"/>
        <v>48597.191272574586</v>
      </c>
      <c r="L31" s="23">
        <f t="shared" si="9"/>
        <v>2917.8390862236683</v>
      </c>
      <c r="M31" s="23">
        <f t="shared" si="10"/>
        <v>300</v>
      </c>
      <c r="N31" s="23">
        <f t="shared" si="11"/>
        <v>149.28916388672732</v>
      </c>
      <c r="O31" s="23">
        <f t="shared" si="17"/>
        <v>3068.5499223369411</v>
      </c>
      <c r="P31" s="23">
        <f t="shared" si="13"/>
        <v>2990.6330490690307</v>
      </c>
      <c r="Q31" s="23">
        <f t="shared" si="18"/>
        <v>149350</v>
      </c>
      <c r="R31" s="25">
        <f t="shared" si="19"/>
        <v>1133</v>
      </c>
    </row>
    <row r="32" spans="1:18" x14ac:dyDescent="0.25">
      <c r="B32" s="22">
        <f t="shared" si="3"/>
        <v>20</v>
      </c>
      <c r="C32" s="23">
        <f t="shared" si="4"/>
        <v>48597.191272574586</v>
      </c>
      <c r="D32" s="23">
        <f t="shared" si="0"/>
        <v>151.86622272679557</v>
      </c>
      <c r="E32" s="23">
        <f t="shared" si="1"/>
        <v>385.34786349687266</v>
      </c>
      <c r="F32" s="24">
        <f t="shared" si="2"/>
        <v>338.33333333333331</v>
      </c>
      <c r="G32" s="23">
        <f t="shared" si="5"/>
        <v>0</v>
      </c>
      <c r="H32" s="24">
        <v>2000</v>
      </c>
      <c r="I32" s="23">
        <f t="shared" si="6"/>
        <v>42.291666666666664</v>
      </c>
      <c r="J32" s="23">
        <f t="shared" si="7"/>
        <v>2385.3478634968728</v>
      </c>
      <c r="K32" s="23">
        <f t="shared" si="8"/>
        <v>46211.843409077715</v>
      </c>
      <c r="L32" s="23">
        <f t="shared" si="9"/>
        <v>2917.8390862236683</v>
      </c>
      <c r="M32" s="23">
        <f t="shared" si="10"/>
        <v>300</v>
      </c>
      <c r="N32" s="23">
        <f t="shared" si="11"/>
        <v>147.05986681803867</v>
      </c>
      <c r="O32" s="23">
        <f t="shared" si="17"/>
        <v>3070.7792194056296</v>
      </c>
      <c r="P32" s="23">
        <f t="shared" si="13"/>
        <v>2985.4313559087568</v>
      </c>
      <c r="Q32" s="23">
        <f t="shared" si="18"/>
        <v>149350</v>
      </c>
      <c r="R32" s="25">
        <f t="shared" si="19"/>
        <v>1133</v>
      </c>
    </row>
    <row r="33" spans="2:18" x14ac:dyDescent="0.25">
      <c r="B33" s="22">
        <f t="shared" si="3"/>
        <v>21</v>
      </c>
      <c r="C33" s="23">
        <f t="shared" si="4"/>
        <v>46211.843409077715</v>
      </c>
      <c r="D33" s="23">
        <f t="shared" si="0"/>
        <v>144.41201065336784</v>
      </c>
      <c r="E33" s="23">
        <f t="shared" si="1"/>
        <v>392.80207557030042</v>
      </c>
      <c r="F33" s="24">
        <f t="shared" si="2"/>
        <v>338.33333333333331</v>
      </c>
      <c r="G33" s="23">
        <f t="shared" si="5"/>
        <v>0</v>
      </c>
      <c r="H33" s="24">
        <v>2000</v>
      </c>
      <c r="I33" s="23">
        <f t="shared" si="6"/>
        <v>42.291666666666664</v>
      </c>
      <c r="J33" s="23">
        <f t="shared" si="7"/>
        <v>2392.8020755703005</v>
      </c>
      <c r="K33" s="23">
        <f t="shared" si="8"/>
        <v>43819.041333507412</v>
      </c>
      <c r="L33" s="23">
        <f t="shared" si="9"/>
        <v>2917.8390862236683</v>
      </c>
      <c r="M33" s="23">
        <f t="shared" si="10"/>
        <v>300</v>
      </c>
      <c r="N33" s="23">
        <f t="shared" si="11"/>
        <v>144.82360319601034</v>
      </c>
      <c r="O33" s="23">
        <f t="shared" si="17"/>
        <v>3073.0154830276579</v>
      </c>
      <c r="P33" s="23">
        <f t="shared" si="13"/>
        <v>2980.2134074573573</v>
      </c>
      <c r="Q33" s="23">
        <f t="shared" si="18"/>
        <v>149350</v>
      </c>
      <c r="R33" s="25">
        <f t="shared" si="19"/>
        <v>1133</v>
      </c>
    </row>
    <row r="34" spans="2:18" x14ac:dyDescent="0.25">
      <c r="B34" s="22">
        <f t="shared" si="3"/>
        <v>22</v>
      </c>
      <c r="C34" s="23">
        <f t="shared" si="4"/>
        <v>43819.041333507412</v>
      </c>
      <c r="D34" s="23">
        <f t="shared" si="0"/>
        <v>136.93450416721066</v>
      </c>
      <c r="E34" s="23">
        <f t="shared" si="1"/>
        <v>400.27958205645757</v>
      </c>
      <c r="F34" s="24">
        <f t="shared" si="2"/>
        <v>338.33333333333331</v>
      </c>
      <c r="G34" s="23">
        <f t="shared" si="5"/>
        <v>0</v>
      </c>
      <c r="H34" s="24">
        <v>2000</v>
      </c>
      <c r="I34" s="23">
        <f t="shared" si="6"/>
        <v>42.291666666666664</v>
      </c>
      <c r="J34" s="23">
        <f t="shared" si="7"/>
        <v>2400.2795820564575</v>
      </c>
      <c r="K34" s="23">
        <f t="shared" si="8"/>
        <v>41418.761751450955</v>
      </c>
      <c r="L34" s="23">
        <f t="shared" si="9"/>
        <v>2917.8390862236683</v>
      </c>
      <c r="M34" s="23">
        <f t="shared" si="10"/>
        <v>300</v>
      </c>
      <c r="N34" s="23">
        <f t="shared" si="11"/>
        <v>142.58035125016318</v>
      </c>
      <c r="O34" s="23">
        <f t="shared" si="17"/>
        <v>3075.2587349735049</v>
      </c>
      <c r="P34" s="23">
        <f t="shared" si="13"/>
        <v>2974.9791529170475</v>
      </c>
      <c r="Q34" s="23">
        <f t="shared" si="18"/>
        <v>149350</v>
      </c>
      <c r="R34" s="25">
        <f t="shared" si="19"/>
        <v>1133</v>
      </c>
    </row>
    <row r="35" spans="2:18" x14ac:dyDescent="0.25">
      <c r="B35" s="22">
        <f t="shared" si="3"/>
        <v>23</v>
      </c>
      <c r="C35" s="23">
        <f t="shared" si="4"/>
        <v>41418.761751450955</v>
      </c>
      <c r="D35" s="23">
        <f t="shared" si="0"/>
        <v>129.43363047328421</v>
      </c>
      <c r="E35" s="23">
        <f t="shared" si="1"/>
        <v>407.78045575038402</v>
      </c>
      <c r="F35" s="24">
        <f t="shared" si="2"/>
        <v>338.33333333333331</v>
      </c>
      <c r="G35" s="23">
        <f t="shared" si="5"/>
        <v>0</v>
      </c>
      <c r="H35" s="24">
        <v>2000</v>
      </c>
      <c r="I35" s="23">
        <f t="shared" si="6"/>
        <v>42.291666666666664</v>
      </c>
      <c r="J35" s="23">
        <f t="shared" si="7"/>
        <v>2407.7804557503841</v>
      </c>
      <c r="K35" s="23">
        <f t="shared" si="8"/>
        <v>39010.981295700571</v>
      </c>
      <c r="L35" s="23">
        <f t="shared" si="9"/>
        <v>2917.8390862236683</v>
      </c>
      <c r="M35" s="23">
        <f t="shared" si="10"/>
        <v>300</v>
      </c>
      <c r="N35" s="23">
        <f t="shared" si="11"/>
        <v>140.33008914198524</v>
      </c>
      <c r="O35" s="23">
        <f t="shared" si="17"/>
        <v>3077.508997081683</v>
      </c>
      <c r="P35" s="23">
        <f t="shared" si="13"/>
        <v>2969.7285413312989</v>
      </c>
      <c r="Q35" s="23">
        <f t="shared" si="18"/>
        <v>149350</v>
      </c>
      <c r="R35" s="25">
        <f t="shared" si="19"/>
        <v>1133</v>
      </c>
    </row>
    <row r="36" spans="2:18" x14ac:dyDescent="0.25">
      <c r="B36" s="22">
        <f t="shared" si="3"/>
        <v>24</v>
      </c>
      <c r="C36" s="23">
        <f t="shared" si="4"/>
        <v>39010.981295700571</v>
      </c>
      <c r="D36" s="23">
        <f t="shared" si="0"/>
        <v>121.90931654906427</v>
      </c>
      <c r="E36" s="23">
        <f t="shared" si="1"/>
        <v>415.30476967460396</v>
      </c>
      <c r="F36" s="24">
        <f t="shared" si="2"/>
        <v>338.33333333333331</v>
      </c>
      <c r="G36" s="23">
        <f t="shared" si="5"/>
        <v>0</v>
      </c>
      <c r="H36" s="24">
        <v>2000</v>
      </c>
      <c r="I36" s="23">
        <f t="shared" si="6"/>
        <v>42.291666666666664</v>
      </c>
      <c r="J36" s="23">
        <f t="shared" si="7"/>
        <v>2415.3047696746039</v>
      </c>
      <c r="K36" s="23">
        <f t="shared" si="8"/>
        <v>36595.676526025964</v>
      </c>
      <c r="L36" s="23">
        <f t="shared" si="9"/>
        <v>2917.8390862236683</v>
      </c>
      <c r="M36" s="23">
        <f t="shared" si="10"/>
        <v>300</v>
      </c>
      <c r="N36" s="23">
        <f t="shared" si="11"/>
        <v>138.07279496471926</v>
      </c>
      <c r="O36" s="23">
        <f t="shared" si="17"/>
        <v>3079.766291258949</v>
      </c>
      <c r="P36" s="23">
        <f t="shared" si="13"/>
        <v>2964.4615215843451</v>
      </c>
      <c r="Q36" s="23">
        <f t="shared" si="18"/>
        <v>149350</v>
      </c>
      <c r="R36" s="25">
        <f t="shared" si="19"/>
        <v>1133</v>
      </c>
    </row>
    <row r="37" spans="2:18" x14ac:dyDescent="0.25">
      <c r="B37" s="22">
        <f t="shared" si="3"/>
        <v>25</v>
      </c>
      <c r="C37" s="23">
        <f t="shared" si="4"/>
        <v>36595.676526025964</v>
      </c>
      <c r="D37" s="23">
        <f t="shared" si="0"/>
        <v>114.36148914383112</v>
      </c>
      <c r="E37" s="23">
        <f t="shared" si="1"/>
        <v>422.8525970798371</v>
      </c>
      <c r="F37" s="24">
        <f t="shared" si="2"/>
        <v>338.33333333333331</v>
      </c>
      <c r="G37" s="23">
        <f t="shared" si="5"/>
        <v>0</v>
      </c>
      <c r="H37" s="24">
        <v>2000</v>
      </c>
      <c r="I37" s="23">
        <f t="shared" si="6"/>
        <v>42.291666666666664</v>
      </c>
      <c r="J37" s="23">
        <f t="shared" si="7"/>
        <v>2422.8525970798373</v>
      </c>
      <c r="K37" s="23">
        <f t="shared" si="8"/>
        <v>34172.823928946127</v>
      </c>
      <c r="L37" s="23">
        <f t="shared" si="9"/>
        <v>2917.8390862236683</v>
      </c>
      <c r="M37" s="23">
        <f t="shared" si="10"/>
        <v>300</v>
      </c>
      <c r="N37" s="23">
        <f t="shared" si="11"/>
        <v>135.80844674314932</v>
      </c>
      <c r="O37" s="23">
        <f t="shared" si="17"/>
        <v>3082.0306394805189</v>
      </c>
      <c r="P37" s="23">
        <f t="shared" si="13"/>
        <v>2959.178042400682</v>
      </c>
      <c r="Q37" s="23">
        <f t="shared" ref="Q37:Q48" si="20">$Q$36 + $Q$36*$L$8</f>
        <v>153830.5</v>
      </c>
      <c r="R37" s="25">
        <f t="shared" ref="R37:R48" si="21">$R$36 + ($R$36 * $S$5)</f>
        <v>1166.99</v>
      </c>
    </row>
    <row r="38" spans="2:18" x14ac:dyDescent="0.25">
      <c r="B38" s="22">
        <f t="shared" si="3"/>
        <v>26</v>
      </c>
      <c r="C38" s="23">
        <f t="shared" si="4"/>
        <v>34172.823928946127</v>
      </c>
      <c r="D38" s="23">
        <f t="shared" si="0"/>
        <v>106.79007477795663</v>
      </c>
      <c r="E38" s="23">
        <f t="shared" si="1"/>
        <v>430.42401144571159</v>
      </c>
      <c r="F38" s="24">
        <f t="shared" si="2"/>
        <v>338.33333333333331</v>
      </c>
      <c r="G38" s="23">
        <f t="shared" si="5"/>
        <v>0</v>
      </c>
      <c r="H38" s="24">
        <v>2000</v>
      </c>
      <c r="I38" s="23">
        <f t="shared" si="6"/>
        <v>42.291666666666664</v>
      </c>
      <c r="J38" s="23">
        <f t="shared" si="7"/>
        <v>2430.4240114457116</v>
      </c>
      <c r="K38" s="23">
        <f t="shared" si="8"/>
        <v>31742.399917500414</v>
      </c>
      <c r="L38" s="23">
        <f t="shared" si="9"/>
        <v>2917.8390862236683</v>
      </c>
      <c r="M38" s="23">
        <f t="shared" si="10"/>
        <v>300</v>
      </c>
      <c r="N38" s="23">
        <f t="shared" si="11"/>
        <v>133.53702243338699</v>
      </c>
      <c r="O38" s="23">
        <f t="shared" si="17"/>
        <v>3084.3020637902814</v>
      </c>
      <c r="P38" s="23">
        <f t="shared" si="13"/>
        <v>2953.8780523445698</v>
      </c>
      <c r="Q38" s="23">
        <f t="shared" si="20"/>
        <v>153830.5</v>
      </c>
      <c r="R38" s="25">
        <f t="shared" si="21"/>
        <v>1166.99</v>
      </c>
    </row>
    <row r="39" spans="2:18" x14ac:dyDescent="0.25">
      <c r="B39" s="22">
        <f t="shared" si="3"/>
        <v>27</v>
      </c>
      <c r="C39" s="23">
        <f t="shared" si="4"/>
        <v>31742.399917500414</v>
      </c>
      <c r="D39" s="23">
        <f t="shared" si="0"/>
        <v>99.194999742188784</v>
      </c>
      <c r="E39" s="23">
        <f t="shared" si="1"/>
        <v>438.01908648147946</v>
      </c>
      <c r="F39" s="24">
        <f t="shared" si="2"/>
        <v>338.33333333333331</v>
      </c>
      <c r="G39" s="23">
        <f t="shared" si="5"/>
        <v>0</v>
      </c>
      <c r="H39" s="24">
        <v>2000</v>
      </c>
      <c r="I39" s="23">
        <f t="shared" si="6"/>
        <v>42.291666666666664</v>
      </c>
      <c r="J39" s="23">
        <f t="shared" si="7"/>
        <v>2438.0190864814795</v>
      </c>
      <c r="K39" s="23">
        <f t="shared" si="8"/>
        <v>29304.380831018934</v>
      </c>
      <c r="L39" s="23">
        <f t="shared" si="9"/>
        <v>2917.8390862236683</v>
      </c>
      <c r="M39" s="23">
        <f t="shared" si="10"/>
        <v>300</v>
      </c>
      <c r="N39" s="23">
        <f t="shared" si="11"/>
        <v>131.25849992265663</v>
      </c>
      <c r="O39" s="23">
        <f t="shared" si="17"/>
        <v>3086.5805863010119</v>
      </c>
      <c r="P39" s="23">
        <f t="shared" si="13"/>
        <v>2948.5614998195324</v>
      </c>
      <c r="Q39" s="23">
        <f t="shared" si="20"/>
        <v>153830.5</v>
      </c>
      <c r="R39" s="25">
        <f t="shared" si="21"/>
        <v>1166.99</v>
      </c>
    </row>
    <row r="40" spans="2:18" x14ac:dyDescent="0.25">
      <c r="B40" s="22">
        <f t="shared" si="3"/>
        <v>28</v>
      </c>
      <c r="C40" s="23">
        <f t="shared" si="4"/>
        <v>29304.380831018934</v>
      </c>
      <c r="D40" s="23">
        <f t="shared" si="0"/>
        <v>91.576190096934155</v>
      </c>
      <c r="E40" s="23">
        <f t="shared" si="1"/>
        <v>445.63789612673406</v>
      </c>
      <c r="F40" s="24">
        <f t="shared" si="2"/>
        <v>338.33333333333331</v>
      </c>
      <c r="G40" s="23">
        <f t="shared" si="5"/>
        <v>0</v>
      </c>
      <c r="H40" s="24">
        <v>2000</v>
      </c>
      <c r="I40" s="23">
        <f t="shared" si="6"/>
        <v>42.291666666666664</v>
      </c>
      <c r="J40" s="23">
        <f t="shared" si="7"/>
        <v>2445.6378961267342</v>
      </c>
      <c r="K40" s="23">
        <f t="shared" si="8"/>
        <v>26858.742934892201</v>
      </c>
      <c r="L40" s="23">
        <f t="shared" si="9"/>
        <v>2917.8390862236683</v>
      </c>
      <c r="M40" s="23">
        <f t="shared" si="10"/>
        <v>300</v>
      </c>
      <c r="N40" s="23">
        <f t="shared" si="11"/>
        <v>128.97285702908025</v>
      </c>
      <c r="O40" s="23">
        <f t="shared" si="17"/>
        <v>3088.866229194588</v>
      </c>
      <c r="P40" s="23">
        <f t="shared" si="13"/>
        <v>2943.2283330678538</v>
      </c>
      <c r="Q40" s="23">
        <f t="shared" si="20"/>
        <v>153830.5</v>
      </c>
      <c r="R40" s="25">
        <f t="shared" si="21"/>
        <v>1166.99</v>
      </c>
    </row>
    <row r="41" spans="2:18" x14ac:dyDescent="0.25">
      <c r="B41" s="22">
        <f t="shared" si="3"/>
        <v>29</v>
      </c>
      <c r="C41" s="23">
        <f t="shared" si="4"/>
        <v>26858.742934892201</v>
      </c>
      <c r="D41" s="23">
        <f t="shared" si="0"/>
        <v>83.933571671538118</v>
      </c>
      <c r="E41" s="23">
        <f t="shared" si="1"/>
        <v>453.28051455213011</v>
      </c>
      <c r="F41" s="24">
        <f t="shared" si="2"/>
        <v>338.33333333333331</v>
      </c>
      <c r="G41" s="23">
        <f t="shared" si="5"/>
        <v>0</v>
      </c>
      <c r="H41" s="24">
        <v>2000</v>
      </c>
      <c r="I41" s="23">
        <f t="shared" si="6"/>
        <v>42.291666666666664</v>
      </c>
      <c r="J41" s="23">
        <f t="shared" si="7"/>
        <v>2453.2805145521302</v>
      </c>
      <c r="K41" s="23">
        <f t="shared" si="8"/>
        <v>24405.462420340071</v>
      </c>
      <c r="L41" s="23">
        <f t="shared" si="9"/>
        <v>2917.8390862236683</v>
      </c>
      <c r="M41" s="23">
        <f t="shared" si="10"/>
        <v>300</v>
      </c>
      <c r="N41" s="23">
        <f t="shared" si="11"/>
        <v>126.68007150146143</v>
      </c>
      <c r="O41" s="23">
        <f t="shared" si="17"/>
        <v>3091.1590147222068</v>
      </c>
      <c r="P41" s="23">
        <f t="shared" si="13"/>
        <v>2937.8785001700767</v>
      </c>
      <c r="Q41" s="23">
        <f t="shared" si="20"/>
        <v>153830.5</v>
      </c>
      <c r="R41" s="25">
        <f t="shared" si="21"/>
        <v>1166.99</v>
      </c>
    </row>
    <row r="42" spans="2:18" x14ac:dyDescent="0.25">
      <c r="B42" s="22">
        <f t="shared" si="3"/>
        <v>30</v>
      </c>
      <c r="C42" s="23">
        <f t="shared" si="4"/>
        <v>24405.462420340071</v>
      </c>
      <c r="D42" s="23">
        <f t="shared" si="0"/>
        <v>76.267070063562713</v>
      </c>
      <c r="E42" s="23">
        <f t="shared" si="1"/>
        <v>460.94701616010553</v>
      </c>
      <c r="F42" s="24">
        <f t="shared" si="2"/>
        <v>338.33333333333331</v>
      </c>
      <c r="G42" s="23">
        <f t="shared" si="5"/>
        <v>0</v>
      </c>
      <c r="H42" s="24">
        <v>2000</v>
      </c>
      <c r="I42" s="23">
        <f t="shared" si="6"/>
        <v>42.291666666666664</v>
      </c>
      <c r="J42" s="23">
        <f t="shared" si="7"/>
        <v>2460.9470161601057</v>
      </c>
      <c r="K42" s="23">
        <f t="shared" si="8"/>
        <v>21944.515404179965</v>
      </c>
      <c r="L42" s="23">
        <f t="shared" si="9"/>
        <v>2917.8390862236683</v>
      </c>
      <c r="M42" s="23">
        <f t="shared" si="10"/>
        <v>300</v>
      </c>
      <c r="N42" s="23">
        <f t="shared" si="11"/>
        <v>124.3801210190688</v>
      </c>
      <c r="O42" s="23">
        <f t="shared" si="17"/>
        <v>3093.4589652045997</v>
      </c>
      <c r="P42" s="23">
        <f t="shared" si="13"/>
        <v>2932.511949044494</v>
      </c>
      <c r="Q42" s="23">
        <f t="shared" si="20"/>
        <v>153830.5</v>
      </c>
      <c r="R42" s="25">
        <f t="shared" si="21"/>
        <v>1166.99</v>
      </c>
    </row>
    <row r="43" spans="2:18" x14ac:dyDescent="0.25">
      <c r="B43" s="22">
        <f t="shared" si="3"/>
        <v>31</v>
      </c>
      <c r="C43" s="23">
        <f t="shared" si="4"/>
        <v>21944.515404179965</v>
      </c>
      <c r="D43" s="23">
        <f t="shared" si="0"/>
        <v>68.576610638062391</v>
      </c>
      <c r="E43" s="23">
        <f t="shared" si="1"/>
        <v>468.63747558560584</v>
      </c>
      <c r="F43" s="24">
        <f t="shared" si="2"/>
        <v>338.33333333333331</v>
      </c>
      <c r="G43" s="23">
        <f t="shared" si="5"/>
        <v>0</v>
      </c>
      <c r="H43" s="24">
        <v>2000</v>
      </c>
      <c r="I43" s="23">
        <f t="shared" si="6"/>
        <v>42.291666666666664</v>
      </c>
      <c r="J43" s="23">
        <f t="shared" si="7"/>
        <v>2468.6374755856059</v>
      </c>
      <c r="K43" s="23">
        <f t="shared" si="8"/>
        <v>19475.87792859436</v>
      </c>
      <c r="L43" s="23">
        <f t="shared" si="9"/>
        <v>2917.8390862236683</v>
      </c>
      <c r="M43" s="23">
        <f t="shared" si="10"/>
        <v>300</v>
      </c>
      <c r="N43" s="23">
        <f t="shared" si="11"/>
        <v>122.0729831914187</v>
      </c>
      <c r="O43" s="23">
        <f t="shared" si="17"/>
        <v>3095.7661030322497</v>
      </c>
      <c r="P43" s="23">
        <f t="shared" si="13"/>
        <v>2927.1286274466438</v>
      </c>
      <c r="Q43" s="23">
        <f t="shared" si="20"/>
        <v>153830.5</v>
      </c>
      <c r="R43" s="25">
        <f t="shared" si="21"/>
        <v>1166.99</v>
      </c>
    </row>
    <row r="44" spans="2:18" x14ac:dyDescent="0.25">
      <c r="B44" s="22">
        <f t="shared" si="3"/>
        <v>32</v>
      </c>
      <c r="C44" s="23">
        <f t="shared" si="4"/>
        <v>19475.87792859436</v>
      </c>
      <c r="D44" s="23">
        <f t="shared" si="0"/>
        <v>60.862118526857373</v>
      </c>
      <c r="E44" s="23">
        <f t="shared" si="1"/>
        <v>476.35196769681085</v>
      </c>
      <c r="F44" s="24">
        <f t="shared" si="2"/>
        <v>338.33333333333331</v>
      </c>
      <c r="G44" s="23">
        <f t="shared" si="5"/>
        <v>0</v>
      </c>
      <c r="H44" s="24">
        <v>2000</v>
      </c>
      <c r="I44" s="23">
        <f t="shared" si="6"/>
        <v>42.291666666666664</v>
      </c>
      <c r="J44" s="23">
        <f t="shared" si="7"/>
        <v>2476.3519676968108</v>
      </c>
      <c r="K44" s="23">
        <f t="shared" si="8"/>
        <v>16999.52596089755</v>
      </c>
      <c r="L44" s="23">
        <f t="shared" si="9"/>
        <v>2917.8390862236683</v>
      </c>
      <c r="M44" s="23">
        <f t="shared" si="10"/>
        <v>300</v>
      </c>
      <c r="N44" s="23">
        <f t="shared" si="11"/>
        <v>119.75863555805721</v>
      </c>
      <c r="O44" s="23">
        <f t="shared" si="17"/>
        <v>3098.0804506656114</v>
      </c>
      <c r="P44" s="23">
        <f t="shared" si="13"/>
        <v>2921.7284829688006</v>
      </c>
      <c r="Q44" s="23">
        <f t="shared" si="20"/>
        <v>153830.5</v>
      </c>
      <c r="R44" s="25">
        <f t="shared" si="21"/>
        <v>1166.99</v>
      </c>
    </row>
    <row r="45" spans="2:18" x14ac:dyDescent="0.25">
      <c r="B45" s="22">
        <f t="shared" si="3"/>
        <v>33</v>
      </c>
      <c r="C45" s="23">
        <f t="shared" si="4"/>
        <v>16999.52596089755</v>
      </c>
      <c r="D45" s="23">
        <f t="shared" si="0"/>
        <v>53.123518627804842</v>
      </c>
      <c r="E45" s="23">
        <f t="shared" si="1"/>
        <v>484.09056759586338</v>
      </c>
      <c r="F45" s="24">
        <f t="shared" si="2"/>
        <v>338.33333333333331</v>
      </c>
      <c r="G45" s="23">
        <f t="shared" si="5"/>
        <v>0</v>
      </c>
      <c r="H45" s="24">
        <v>2000</v>
      </c>
      <c r="I45" s="23">
        <f t="shared" si="6"/>
        <v>42.291666666666664</v>
      </c>
      <c r="J45" s="23">
        <f t="shared" si="7"/>
        <v>2484.0905675958634</v>
      </c>
      <c r="K45" s="23">
        <f t="shared" si="8"/>
        <v>14515.435393301686</v>
      </c>
      <c r="L45" s="23">
        <f t="shared" si="9"/>
        <v>2917.8390862236683</v>
      </c>
      <c r="M45" s="23">
        <f t="shared" si="10"/>
        <v>300</v>
      </c>
      <c r="N45" s="23">
        <f t="shared" si="11"/>
        <v>117.43705558834145</v>
      </c>
      <c r="O45" s="23">
        <f t="shared" si="17"/>
        <v>3100.4020306353268</v>
      </c>
      <c r="P45" s="23">
        <f t="shared" si="13"/>
        <v>2916.3114630394634</v>
      </c>
      <c r="Q45" s="23">
        <f t="shared" si="20"/>
        <v>153830.5</v>
      </c>
      <c r="R45" s="25">
        <f t="shared" si="21"/>
        <v>1166.99</v>
      </c>
    </row>
    <row r="46" spans="2:18" x14ac:dyDescent="0.25">
      <c r="B46" s="22">
        <f t="shared" si="3"/>
        <v>34</v>
      </c>
      <c r="C46" s="23">
        <f t="shared" si="4"/>
        <v>14515.435393301686</v>
      </c>
      <c r="D46" s="23">
        <f t="shared" si="0"/>
        <v>45.360735604067763</v>
      </c>
      <c r="E46" s="23">
        <f t="shared" si="1"/>
        <v>491.85335061960046</v>
      </c>
      <c r="F46" s="24">
        <f t="shared" si="2"/>
        <v>338.33333333333331</v>
      </c>
      <c r="G46" s="23">
        <f t="shared" si="5"/>
        <v>0</v>
      </c>
      <c r="H46" s="24">
        <v>2000</v>
      </c>
      <c r="I46" s="23">
        <f t="shared" si="6"/>
        <v>42.291666666666664</v>
      </c>
      <c r="J46" s="23">
        <f t="shared" si="7"/>
        <v>2491.8533506196004</v>
      </c>
      <c r="K46" s="23">
        <f t="shared" si="8"/>
        <v>12023.582042682086</v>
      </c>
      <c r="L46" s="23">
        <f t="shared" si="9"/>
        <v>2917.8390862236683</v>
      </c>
      <c r="M46" s="23">
        <f t="shared" si="10"/>
        <v>300</v>
      </c>
      <c r="N46" s="23">
        <f t="shared" si="11"/>
        <v>115.10822068122032</v>
      </c>
      <c r="O46" s="23">
        <f t="shared" si="17"/>
        <v>3102.7308655424481</v>
      </c>
      <c r="P46" s="23">
        <f t="shared" si="13"/>
        <v>2910.8775149228477</v>
      </c>
      <c r="Q46" s="23">
        <f t="shared" si="20"/>
        <v>153830.5</v>
      </c>
      <c r="R46" s="25">
        <f t="shared" si="21"/>
        <v>1166.99</v>
      </c>
    </row>
    <row r="47" spans="2:18" x14ac:dyDescent="0.25">
      <c r="B47" s="22">
        <f t="shared" si="3"/>
        <v>35</v>
      </c>
      <c r="C47" s="23">
        <f t="shared" si="4"/>
        <v>12023.582042682086</v>
      </c>
      <c r="D47" s="23">
        <f t="shared" si="0"/>
        <v>37.573693883381516</v>
      </c>
      <c r="E47" s="23">
        <f t="shared" si="1"/>
        <v>499.64039234028672</v>
      </c>
      <c r="F47" s="24">
        <f t="shared" si="2"/>
        <v>338.33333333333331</v>
      </c>
      <c r="G47" s="23">
        <f t="shared" si="5"/>
        <v>0</v>
      </c>
      <c r="H47" s="24">
        <v>2000</v>
      </c>
      <c r="I47" s="23">
        <f t="shared" si="6"/>
        <v>42.291666666666664</v>
      </c>
      <c r="J47" s="23">
        <f t="shared" si="7"/>
        <v>2499.6403923402868</v>
      </c>
      <c r="K47" s="23">
        <f t="shared" si="8"/>
        <v>9523.9416503417997</v>
      </c>
      <c r="L47" s="23">
        <f t="shared" si="9"/>
        <v>2917.8390862236683</v>
      </c>
      <c r="M47" s="23">
        <f t="shared" si="10"/>
        <v>300</v>
      </c>
      <c r="N47" s="23">
        <f t="shared" si="11"/>
        <v>112.77210816501444</v>
      </c>
      <c r="O47" s="23">
        <f t="shared" si="17"/>
        <v>3105.0669780586541</v>
      </c>
      <c r="P47" s="23">
        <f t="shared" si="13"/>
        <v>2905.4265857183673</v>
      </c>
      <c r="Q47" s="23">
        <f t="shared" si="20"/>
        <v>153830.5</v>
      </c>
      <c r="R47" s="25">
        <f t="shared" si="21"/>
        <v>1166.99</v>
      </c>
    </row>
    <row r="48" spans="2:18" x14ac:dyDescent="0.25">
      <c r="B48" s="22">
        <f t="shared" si="3"/>
        <v>36</v>
      </c>
      <c r="C48" s="23">
        <f t="shared" si="4"/>
        <v>9523.9416503417997</v>
      </c>
      <c r="D48" s="23">
        <f t="shared" si="0"/>
        <v>29.762317657318121</v>
      </c>
      <c r="E48" s="23">
        <f t="shared" si="1"/>
        <v>507.4517685663501</v>
      </c>
      <c r="F48" s="24">
        <f t="shared" si="2"/>
        <v>338.33333333333331</v>
      </c>
      <c r="G48" s="23">
        <f t="shared" si="5"/>
        <v>0</v>
      </c>
      <c r="H48" s="24">
        <v>2000</v>
      </c>
      <c r="I48" s="23">
        <f t="shared" si="6"/>
        <v>42.291666666666664</v>
      </c>
      <c r="J48" s="23">
        <f t="shared" si="7"/>
        <v>2507.45176856635</v>
      </c>
      <c r="K48" s="23">
        <f t="shared" si="8"/>
        <v>7016.4898817754492</v>
      </c>
      <c r="L48" s="23">
        <f t="shared" si="9"/>
        <v>2917.8390862236679</v>
      </c>
      <c r="M48" s="23">
        <f t="shared" si="10"/>
        <v>300</v>
      </c>
      <c r="N48" s="23">
        <f t="shared" si="11"/>
        <v>110.42869529719543</v>
      </c>
      <c r="O48" s="23">
        <f t="shared" si="17"/>
        <v>3107.4103909264722</v>
      </c>
      <c r="P48" s="23">
        <f t="shared" si="13"/>
        <v>2899.9586223601223</v>
      </c>
      <c r="Q48" s="23">
        <f t="shared" si="20"/>
        <v>153830.5</v>
      </c>
      <c r="R48" s="25">
        <f t="shared" si="21"/>
        <v>1166.99</v>
      </c>
    </row>
    <row r="49" spans="2:18" x14ac:dyDescent="0.25">
      <c r="B49" s="22">
        <f t="shared" si="3"/>
        <v>37</v>
      </c>
      <c r="C49" s="23">
        <f t="shared" si="4"/>
        <v>7016.4898817754492</v>
      </c>
      <c r="D49" s="23">
        <f t="shared" si="0"/>
        <v>21.926530880548277</v>
      </c>
      <c r="E49" s="23">
        <f t="shared" si="1"/>
        <v>515.28755534311995</v>
      </c>
      <c r="F49" s="24">
        <f t="shared" si="2"/>
        <v>338.33333333333331</v>
      </c>
      <c r="G49" s="23">
        <f t="shared" si="5"/>
        <v>0</v>
      </c>
      <c r="H49" s="24">
        <v>2000</v>
      </c>
      <c r="I49" s="23">
        <f t="shared" si="6"/>
        <v>42.291666666666664</v>
      </c>
      <c r="J49" s="23">
        <f t="shared" si="7"/>
        <v>2515.2875553431199</v>
      </c>
      <c r="K49" s="23">
        <f t="shared" si="8"/>
        <v>4501.2023264323288</v>
      </c>
      <c r="L49" s="23">
        <f t="shared" si="9"/>
        <v>2917.8390862236683</v>
      </c>
      <c r="M49" s="23">
        <f t="shared" si="10"/>
        <v>300</v>
      </c>
      <c r="N49" s="23">
        <f t="shared" si="11"/>
        <v>108.07795926416448</v>
      </c>
      <c r="O49" s="23">
        <f t="shared" si="17"/>
        <v>3109.7611269595041</v>
      </c>
      <c r="P49" s="23">
        <f t="shared" si="13"/>
        <v>2894.4735716163841</v>
      </c>
      <c r="Q49" s="23">
        <f t="shared" ref="Q49:Q60" si="22">$Q$48+ $Q$48*$L$8</f>
        <v>158445.41500000001</v>
      </c>
      <c r="R49" s="25">
        <f t="shared" ref="R49:R60" si="23">$R$48 + ($R$48 * $S$5)</f>
        <v>1201.9997000000001</v>
      </c>
    </row>
    <row r="50" spans="2:18" x14ac:dyDescent="0.25">
      <c r="B50" s="22">
        <f t="shared" si="3"/>
        <v>38</v>
      </c>
      <c r="C50" s="23">
        <f t="shared" si="4"/>
        <v>4501.2023264323288</v>
      </c>
      <c r="D50" s="23">
        <f t="shared" si="0"/>
        <v>14.066257270101026</v>
      </c>
      <c r="E50" s="23">
        <f t="shared" si="1"/>
        <v>523.14782895356723</v>
      </c>
      <c r="F50" s="24">
        <f t="shared" si="2"/>
        <v>338.33333333333331</v>
      </c>
      <c r="G50" s="23">
        <f t="shared" si="5"/>
        <v>0</v>
      </c>
      <c r="H50" s="24">
        <v>2000</v>
      </c>
      <c r="I50" s="23">
        <f t="shared" si="6"/>
        <v>42.291666666666664</v>
      </c>
      <c r="J50" s="23">
        <f t="shared" si="7"/>
        <v>2523.1478289535671</v>
      </c>
      <c r="K50" s="23">
        <f t="shared" si="8"/>
        <v>1978.0544974787617</v>
      </c>
      <c r="L50" s="23">
        <f t="shared" si="9"/>
        <v>2917.8390862236683</v>
      </c>
      <c r="M50" s="23">
        <f t="shared" si="10"/>
        <v>300</v>
      </c>
      <c r="N50" s="23">
        <f t="shared" si="11"/>
        <v>105.7198771810303</v>
      </c>
      <c r="O50" s="23">
        <f t="shared" si="17"/>
        <v>3112.119209042638</v>
      </c>
      <c r="P50" s="23">
        <f t="shared" si="13"/>
        <v>2888.9713800890709</v>
      </c>
      <c r="Q50" s="23">
        <f t="shared" si="22"/>
        <v>158445.41500000001</v>
      </c>
      <c r="R50" s="25">
        <f t="shared" si="23"/>
        <v>1201.9997000000001</v>
      </c>
    </row>
    <row r="51" spans="2:18" x14ac:dyDescent="0.25">
      <c r="B51" s="22">
        <f t="shared" si="3"/>
        <v>39</v>
      </c>
      <c r="C51" s="23">
        <f t="shared" si="4"/>
        <v>1978.0544974787617</v>
      </c>
      <c r="D51" s="23">
        <f t="shared" si="0"/>
        <v>6.1814203046211302</v>
      </c>
      <c r="E51" s="23">
        <f t="shared" si="1"/>
        <v>531.03266591904708</v>
      </c>
      <c r="F51" s="24">
        <f t="shared" si="2"/>
        <v>338.33333333333331</v>
      </c>
      <c r="G51" s="23">
        <f t="shared" si="5"/>
        <v>0</v>
      </c>
      <c r="H51" s="24">
        <v>2000</v>
      </c>
      <c r="I51" s="23">
        <f t="shared" si="6"/>
        <v>42.291666666666664</v>
      </c>
      <c r="J51" s="23">
        <f t="shared" si="7"/>
        <v>2531.0326659190468</v>
      </c>
      <c r="K51" s="23">
        <f t="shared" si="8"/>
        <v>-552.97816844028512</v>
      </c>
      <c r="L51" s="23">
        <f t="shared" si="9"/>
        <v>2917.8390862236679</v>
      </c>
      <c r="M51" s="23">
        <f t="shared" si="10"/>
        <v>300</v>
      </c>
      <c r="N51" s="23">
        <f t="shared" si="11"/>
        <v>103.35442609138634</v>
      </c>
      <c r="O51" s="23">
        <f t="shared" si="17"/>
        <v>3114.4846601322815</v>
      </c>
      <c r="P51" s="23">
        <f t="shared" si="13"/>
        <v>2883.4519942132347</v>
      </c>
      <c r="Q51" s="23">
        <f t="shared" si="22"/>
        <v>158445.41500000001</v>
      </c>
      <c r="R51" s="25">
        <f t="shared" si="23"/>
        <v>1201.9997000000001</v>
      </c>
    </row>
    <row r="52" spans="2:18" x14ac:dyDescent="0.25">
      <c r="B52" s="22" t="str">
        <f t="shared" si="3"/>
        <v/>
      </c>
      <c r="C52" s="23" t="str">
        <f t="shared" si="4"/>
        <v/>
      </c>
      <c r="D52" s="23" t="str">
        <f t="shared" si="0"/>
        <v/>
      </c>
      <c r="E52" s="23" t="str">
        <f t="shared" si="1"/>
        <v/>
      </c>
      <c r="F52" s="24">
        <f t="shared" si="2"/>
        <v>0</v>
      </c>
      <c r="G52" s="23">
        <f t="shared" si="5"/>
        <v>0</v>
      </c>
      <c r="H52" s="24"/>
      <c r="I52" s="23">
        <f t="shared" si="6"/>
        <v>42.291666666666664</v>
      </c>
      <c r="J52" s="23">
        <f t="shared" si="7"/>
        <v>0</v>
      </c>
      <c r="K52" s="23" t="str">
        <f t="shared" si="8"/>
        <v/>
      </c>
      <c r="L52" s="23" t="e">
        <f t="shared" si="9"/>
        <v>#VALUE!</v>
      </c>
      <c r="M52" s="23">
        <f t="shared" si="10"/>
        <v>300</v>
      </c>
      <c r="N52" s="23" t="e">
        <f t="shared" si="11"/>
        <v>#VALUE!</v>
      </c>
      <c r="O52" s="23" t="e">
        <f t="shared" si="17"/>
        <v>#VALUE!</v>
      </c>
      <c r="P52" s="23" t="e">
        <f t="shared" si="13"/>
        <v>#VALUE!</v>
      </c>
      <c r="Q52" s="23">
        <f t="shared" si="22"/>
        <v>158445.41500000001</v>
      </c>
      <c r="R52" s="25">
        <f t="shared" si="23"/>
        <v>1201.9997000000001</v>
      </c>
    </row>
    <row r="53" spans="2:18" x14ac:dyDescent="0.25">
      <c r="B53" s="22" t="str">
        <f t="shared" si="3"/>
        <v/>
      </c>
      <c r="C53" s="23" t="str">
        <f t="shared" si="4"/>
        <v/>
      </c>
      <c r="D53" s="23" t="str">
        <f t="shared" si="0"/>
        <v/>
      </c>
      <c r="E53" s="23" t="str">
        <f t="shared" si="1"/>
        <v/>
      </c>
      <c r="F53" s="24">
        <f t="shared" si="2"/>
        <v>0</v>
      </c>
      <c r="G53" s="23">
        <f t="shared" si="5"/>
        <v>0</v>
      </c>
      <c r="H53" s="24"/>
      <c r="I53" s="23">
        <f t="shared" si="6"/>
        <v>42.291666666666664</v>
      </c>
      <c r="J53" s="23">
        <f t="shared" si="7"/>
        <v>0</v>
      </c>
      <c r="K53" s="23" t="str">
        <f t="shared" si="8"/>
        <v/>
      </c>
      <c r="L53" s="23" t="e">
        <f t="shared" si="9"/>
        <v>#VALUE!</v>
      </c>
      <c r="M53" s="23">
        <f t="shared" si="10"/>
        <v>300</v>
      </c>
      <c r="N53" s="23" t="e">
        <f t="shared" si="11"/>
        <v>#VALUE!</v>
      </c>
      <c r="O53" s="23" t="e">
        <f t="shared" si="17"/>
        <v>#VALUE!</v>
      </c>
      <c r="P53" s="23" t="e">
        <f t="shared" si="13"/>
        <v>#VALUE!</v>
      </c>
      <c r="Q53" s="23">
        <f t="shared" si="22"/>
        <v>158445.41500000001</v>
      </c>
      <c r="R53" s="25">
        <f t="shared" si="23"/>
        <v>1201.9997000000001</v>
      </c>
    </row>
    <row r="54" spans="2:18" x14ac:dyDescent="0.25">
      <c r="B54" s="22" t="str">
        <f t="shared" si="3"/>
        <v/>
      </c>
      <c r="C54" s="23" t="str">
        <f t="shared" si="4"/>
        <v/>
      </c>
      <c r="D54" s="23" t="str">
        <f t="shared" si="0"/>
        <v/>
      </c>
      <c r="E54" s="23" t="str">
        <f t="shared" si="1"/>
        <v/>
      </c>
      <c r="F54" s="24">
        <f t="shared" si="2"/>
        <v>0</v>
      </c>
      <c r="G54" s="23">
        <f t="shared" si="5"/>
        <v>0</v>
      </c>
      <c r="H54" s="24"/>
      <c r="I54" s="23">
        <f t="shared" si="6"/>
        <v>42.291666666666664</v>
      </c>
      <c r="J54" s="23">
        <f t="shared" si="7"/>
        <v>0</v>
      </c>
      <c r="K54" s="23" t="str">
        <f t="shared" si="8"/>
        <v/>
      </c>
      <c r="L54" s="23" t="e">
        <f t="shared" si="9"/>
        <v>#VALUE!</v>
      </c>
      <c r="M54" s="23">
        <f t="shared" si="10"/>
        <v>300</v>
      </c>
      <c r="N54" s="23" t="e">
        <f t="shared" si="11"/>
        <v>#VALUE!</v>
      </c>
      <c r="O54" s="23" t="e">
        <f t="shared" si="17"/>
        <v>#VALUE!</v>
      </c>
      <c r="P54" s="23" t="e">
        <f t="shared" si="13"/>
        <v>#VALUE!</v>
      </c>
      <c r="Q54" s="23">
        <f t="shared" si="22"/>
        <v>158445.41500000001</v>
      </c>
      <c r="R54" s="25">
        <f t="shared" si="23"/>
        <v>1201.9997000000001</v>
      </c>
    </row>
    <row r="55" spans="2:18" x14ac:dyDescent="0.25">
      <c r="B55" s="22" t="str">
        <f t="shared" si="3"/>
        <v/>
      </c>
      <c r="C55" s="23" t="str">
        <f t="shared" si="4"/>
        <v/>
      </c>
      <c r="D55" s="23" t="str">
        <f t="shared" si="0"/>
        <v/>
      </c>
      <c r="E55" s="23" t="str">
        <f t="shared" si="1"/>
        <v/>
      </c>
      <c r="F55" s="24">
        <f t="shared" si="2"/>
        <v>0</v>
      </c>
      <c r="G55" s="23">
        <f t="shared" si="5"/>
        <v>0</v>
      </c>
      <c r="H55" s="24"/>
      <c r="I55" s="23">
        <f t="shared" si="6"/>
        <v>42.291666666666664</v>
      </c>
      <c r="J55" s="23">
        <f t="shared" si="7"/>
        <v>0</v>
      </c>
      <c r="K55" s="23" t="str">
        <f t="shared" si="8"/>
        <v/>
      </c>
      <c r="L55" s="23" t="e">
        <f t="shared" si="9"/>
        <v>#VALUE!</v>
      </c>
      <c r="M55" s="23">
        <f t="shared" si="10"/>
        <v>300</v>
      </c>
      <c r="N55" s="23" t="e">
        <f t="shared" si="11"/>
        <v>#VALUE!</v>
      </c>
      <c r="O55" s="23" t="e">
        <f t="shared" si="17"/>
        <v>#VALUE!</v>
      </c>
      <c r="P55" s="23" t="e">
        <f t="shared" si="13"/>
        <v>#VALUE!</v>
      </c>
      <c r="Q55" s="23">
        <f t="shared" si="22"/>
        <v>158445.41500000001</v>
      </c>
      <c r="R55" s="25">
        <f t="shared" si="23"/>
        <v>1201.9997000000001</v>
      </c>
    </row>
    <row r="56" spans="2:18" x14ac:dyDescent="0.25">
      <c r="B56" s="22" t="str">
        <f t="shared" si="3"/>
        <v/>
      </c>
      <c r="C56" s="23" t="str">
        <f t="shared" si="4"/>
        <v/>
      </c>
      <c r="D56" s="23" t="str">
        <f t="shared" si="0"/>
        <v/>
      </c>
      <c r="E56" s="23" t="str">
        <f t="shared" si="1"/>
        <v/>
      </c>
      <c r="F56" s="24">
        <f t="shared" si="2"/>
        <v>0</v>
      </c>
      <c r="G56" s="23">
        <f t="shared" si="5"/>
        <v>0</v>
      </c>
      <c r="H56" s="24"/>
      <c r="I56" s="23">
        <f t="shared" si="6"/>
        <v>42.291666666666664</v>
      </c>
      <c r="J56" s="23">
        <f t="shared" si="7"/>
        <v>0</v>
      </c>
      <c r="K56" s="23" t="str">
        <f t="shared" si="8"/>
        <v/>
      </c>
      <c r="L56" s="23" t="e">
        <f t="shared" si="9"/>
        <v>#VALUE!</v>
      </c>
      <c r="M56" s="23">
        <f t="shared" si="10"/>
        <v>300</v>
      </c>
      <c r="N56" s="23" t="e">
        <f t="shared" si="11"/>
        <v>#VALUE!</v>
      </c>
      <c r="O56" s="23" t="e">
        <f t="shared" si="17"/>
        <v>#VALUE!</v>
      </c>
      <c r="P56" s="23" t="e">
        <f t="shared" si="13"/>
        <v>#VALUE!</v>
      </c>
      <c r="Q56" s="23">
        <f t="shared" si="22"/>
        <v>158445.41500000001</v>
      </c>
      <c r="R56" s="25">
        <f t="shared" si="23"/>
        <v>1201.9997000000001</v>
      </c>
    </row>
    <row r="57" spans="2:18" x14ac:dyDescent="0.25">
      <c r="B57" s="22" t="str">
        <f t="shared" si="3"/>
        <v/>
      </c>
      <c r="C57" s="23" t="str">
        <f t="shared" si="4"/>
        <v/>
      </c>
      <c r="D57" s="23" t="str">
        <f t="shared" si="0"/>
        <v/>
      </c>
      <c r="E57" s="23" t="str">
        <f t="shared" si="1"/>
        <v/>
      </c>
      <c r="F57" s="24">
        <f t="shared" si="2"/>
        <v>0</v>
      </c>
      <c r="G57" s="23">
        <f t="shared" si="5"/>
        <v>0</v>
      </c>
      <c r="H57" s="24"/>
      <c r="I57" s="23">
        <f t="shared" si="6"/>
        <v>42.291666666666664</v>
      </c>
      <c r="J57" s="23">
        <f t="shared" si="7"/>
        <v>0</v>
      </c>
      <c r="K57" s="23" t="str">
        <f t="shared" si="8"/>
        <v/>
      </c>
      <c r="L57" s="23" t="e">
        <f t="shared" si="9"/>
        <v>#VALUE!</v>
      </c>
      <c r="M57" s="23">
        <f t="shared" si="10"/>
        <v>300</v>
      </c>
      <c r="N57" s="23" t="e">
        <f t="shared" si="11"/>
        <v>#VALUE!</v>
      </c>
      <c r="O57" s="23" t="e">
        <f t="shared" si="17"/>
        <v>#VALUE!</v>
      </c>
      <c r="P57" s="23" t="e">
        <f t="shared" si="13"/>
        <v>#VALUE!</v>
      </c>
      <c r="Q57" s="23">
        <f t="shared" si="22"/>
        <v>158445.41500000001</v>
      </c>
      <c r="R57" s="25">
        <f t="shared" si="23"/>
        <v>1201.9997000000001</v>
      </c>
    </row>
    <row r="58" spans="2:18" x14ac:dyDescent="0.25">
      <c r="B58" s="22" t="str">
        <f t="shared" si="3"/>
        <v/>
      </c>
      <c r="C58" s="23" t="str">
        <f t="shared" si="4"/>
        <v/>
      </c>
      <c r="D58" s="23" t="str">
        <f t="shared" si="0"/>
        <v/>
      </c>
      <c r="E58" s="23" t="str">
        <f t="shared" si="1"/>
        <v/>
      </c>
      <c r="F58" s="24">
        <f t="shared" si="2"/>
        <v>0</v>
      </c>
      <c r="G58" s="23">
        <f t="shared" si="5"/>
        <v>0</v>
      </c>
      <c r="H58" s="24"/>
      <c r="I58" s="23">
        <f t="shared" si="6"/>
        <v>42.291666666666664</v>
      </c>
      <c r="J58" s="23">
        <f t="shared" si="7"/>
        <v>0</v>
      </c>
      <c r="K58" s="23" t="str">
        <f t="shared" si="8"/>
        <v/>
      </c>
      <c r="L58" s="23" t="e">
        <f t="shared" si="9"/>
        <v>#VALUE!</v>
      </c>
      <c r="M58" s="23">
        <f t="shared" si="10"/>
        <v>300</v>
      </c>
      <c r="N58" s="23" t="e">
        <f t="shared" si="11"/>
        <v>#VALUE!</v>
      </c>
      <c r="O58" s="23" t="e">
        <f t="shared" si="17"/>
        <v>#VALUE!</v>
      </c>
      <c r="P58" s="23" t="e">
        <f t="shared" si="13"/>
        <v>#VALUE!</v>
      </c>
      <c r="Q58" s="23">
        <f t="shared" si="22"/>
        <v>158445.41500000001</v>
      </c>
      <c r="R58" s="25">
        <f t="shared" si="23"/>
        <v>1201.9997000000001</v>
      </c>
    </row>
    <row r="59" spans="2:18" x14ac:dyDescent="0.25">
      <c r="B59" s="22" t="str">
        <f t="shared" si="3"/>
        <v/>
      </c>
      <c r="C59" s="23" t="str">
        <f t="shared" si="4"/>
        <v/>
      </c>
      <c r="D59" s="23" t="str">
        <f t="shared" si="0"/>
        <v/>
      </c>
      <c r="E59" s="23" t="str">
        <f t="shared" si="1"/>
        <v/>
      </c>
      <c r="F59" s="24">
        <f t="shared" si="2"/>
        <v>0</v>
      </c>
      <c r="G59" s="23">
        <f t="shared" si="5"/>
        <v>0</v>
      </c>
      <c r="H59" s="24"/>
      <c r="I59" s="23">
        <f t="shared" si="6"/>
        <v>42.291666666666664</v>
      </c>
      <c r="J59" s="23">
        <f t="shared" si="7"/>
        <v>0</v>
      </c>
      <c r="K59" s="23" t="str">
        <f t="shared" si="8"/>
        <v/>
      </c>
      <c r="L59" s="23" t="e">
        <f t="shared" si="9"/>
        <v>#VALUE!</v>
      </c>
      <c r="M59" s="23">
        <f t="shared" si="10"/>
        <v>300</v>
      </c>
      <c r="N59" s="23" t="e">
        <f t="shared" si="11"/>
        <v>#VALUE!</v>
      </c>
      <c r="O59" s="23" t="e">
        <f t="shared" si="17"/>
        <v>#VALUE!</v>
      </c>
      <c r="P59" s="23" t="e">
        <f t="shared" si="13"/>
        <v>#VALUE!</v>
      </c>
      <c r="Q59" s="23">
        <f t="shared" si="22"/>
        <v>158445.41500000001</v>
      </c>
      <c r="R59" s="25">
        <f t="shared" si="23"/>
        <v>1201.9997000000001</v>
      </c>
    </row>
    <row r="60" spans="2:18" x14ac:dyDescent="0.25">
      <c r="B60" s="22" t="str">
        <f t="shared" si="3"/>
        <v/>
      </c>
      <c r="C60" s="23" t="str">
        <f t="shared" si="4"/>
        <v/>
      </c>
      <c r="D60" s="23" t="str">
        <f t="shared" si="0"/>
        <v/>
      </c>
      <c r="E60" s="23" t="str">
        <f t="shared" si="1"/>
        <v/>
      </c>
      <c r="F60" s="24">
        <f t="shared" si="2"/>
        <v>0</v>
      </c>
      <c r="G60" s="23">
        <f t="shared" si="5"/>
        <v>0</v>
      </c>
      <c r="H60" s="24"/>
      <c r="I60" s="23">
        <f t="shared" si="6"/>
        <v>42.291666666666664</v>
      </c>
      <c r="J60" s="23">
        <f t="shared" si="7"/>
        <v>0</v>
      </c>
      <c r="K60" s="23" t="str">
        <f t="shared" si="8"/>
        <v/>
      </c>
      <c r="L60" s="23" t="e">
        <f t="shared" si="9"/>
        <v>#VALUE!</v>
      </c>
      <c r="M60" s="23">
        <f t="shared" si="10"/>
        <v>300</v>
      </c>
      <c r="N60" s="23" t="e">
        <f t="shared" si="11"/>
        <v>#VALUE!</v>
      </c>
      <c r="O60" s="23" t="e">
        <f t="shared" si="17"/>
        <v>#VALUE!</v>
      </c>
      <c r="P60" s="23" t="e">
        <f t="shared" si="13"/>
        <v>#VALUE!</v>
      </c>
      <c r="Q60" s="23">
        <f t="shared" si="22"/>
        <v>158445.41500000001</v>
      </c>
      <c r="R60" s="25">
        <f t="shared" si="23"/>
        <v>1201.9997000000001</v>
      </c>
    </row>
    <row r="61" spans="2:18" x14ac:dyDescent="0.25">
      <c r="B61" s="22" t="str">
        <f t="shared" si="3"/>
        <v/>
      </c>
      <c r="C61" s="23" t="str">
        <f t="shared" si="4"/>
        <v/>
      </c>
      <c r="D61" s="23" t="str">
        <f t="shared" si="0"/>
        <v/>
      </c>
      <c r="E61" s="23" t="str">
        <f t="shared" si="1"/>
        <v/>
      </c>
      <c r="F61" s="24">
        <f t="shared" si="2"/>
        <v>0</v>
      </c>
      <c r="G61" s="23">
        <f t="shared" si="5"/>
        <v>0</v>
      </c>
      <c r="H61" s="24"/>
      <c r="I61" s="23">
        <f t="shared" si="6"/>
        <v>42.291666666666664</v>
      </c>
      <c r="J61" s="23">
        <f t="shared" si="7"/>
        <v>0</v>
      </c>
      <c r="K61" s="23" t="str">
        <f t="shared" si="8"/>
        <v/>
      </c>
      <c r="L61" s="23" t="e">
        <f t="shared" si="9"/>
        <v>#VALUE!</v>
      </c>
      <c r="M61" s="23">
        <f t="shared" si="10"/>
        <v>300</v>
      </c>
      <c r="N61" s="23" t="e">
        <f t="shared" si="11"/>
        <v>#VALUE!</v>
      </c>
      <c r="O61" s="23" t="e">
        <f t="shared" si="17"/>
        <v>#VALUE!</v>
      </c>
      <c r="P61" s="23" t="e">
        <f t="shared" si="13"/>
        <v>#VALUE!</v>
      </c>
      <c r="Q61" s="23">
        <f t="shared" ref="Q61:Q72" si="24">$Q$60+ $Q$60*$L$8</f>
        <v>163198.77744999999</v>
      </c>
      <c r="R61" s="25">
        <f t="shared" ref="R61:R72" si="25">$R$60 + ($R$60 * $S$5)</f>
        <v>1238.0596910000002</v>
      </c>
    </row>
    <row r="62" spans="2:18" x14ac:dyDescent="0.25">
      <c r="B62" s="22" t="str">
        <f t="shared" si="3"/>
        <v/>
      </c>
      <c r="C62" s="23" t="str">
        <f t="shared" si="4"/>
        <v/>
      </c>
      <c r="D62" s="23" t="str">
        <f t="shared" si="0"/>
        <v/>
      </c>
      <c r="E62" s="23" t="str">
        <f t="shared" si="1"/>
        <v/>
      </c>
      <c r="F62" s="24">
        <f t="shared" si="2"/>
        <v>0</v>
      </c>
      <c r="G62" s="23">
        <f t="shared" si="5"/>
        <v>0</v>
      </c>
      <c r="H62" s="24"/>
      <c r="I62" s="23">
        <f t="shared" si="6"/>
        <v>42.291666666666664</v>
      </c>
      <c r="J62" s="23">
        <f t="shared" si="7"/>
        <v>0</v>
      </c>
      <c r="K62" s="23" t="str">
        <f t="shared" si="8"/>
        <v/>
      </c>
      <c r="L62" s="23" t="e">
        <f t="shared" si="9"/>
        <v>#VALUE!</v>
      </c>
      <c r="M62" s="23">
        <f t="shared" si="10"/>
        <v>300</v>
      </c>
      <c r="N62" s="23" t="e">
        <f t="shared" si="11"/>
        <v>#VALUE!</v>
      </c>
      <c r="O62" s="23" t="e">
        <f t="shared" si="17"/>
        <v>#VALUE!</v>
      </c>
      <c r="P62" s="23" t="e">
        <f t="shared" si="13"/>
        <v>#VALUE!</v>
      </c>
      <c r="Q62" s="23">
        <f t="shared" si="24"/>
        <v>163198.77744999999</v>
      </c>
      <c r="R62" s="25">
        <f t="shared" si="25"/>
        <v>1238.0596910000002</v>
      </c>
    </row>
    <row r="63" spans="2:18" x14ac:dyDescent="0.25">
      <c r="B63" s="22" t="str">
        <f t="shared" si="3"/>
        <v/>
      </c>
      <c r="C63" s="23" t="str">
        <f t="shared" si="4"/>
        <v/>
      </c>
      <c r="D63" s="23" t="str">
        <f t="shared" si="0"/>
        <v/>
      </c>
      <c r="E63" s="23" t="str">
        <f t="shared" si="1"/>
        <v/>
      </c>
      <c r="F63" s="24">
        <f t="shared" si="2"/>
        <v>0</v>
      </c>
      <c r="G63" s="23">
        <f t="shared" si="5"/>
        <v>0</v>
      </c>
      <c r="H63" s="24"/>
      <c r="I63" s="23">
        <f t="shared" si="6"/>
        <v>42.291666666666664</v>
      </c>
      <c r="J63" s="23">
        <f t="shared" si="7"/>
        <v>0</v>
      </c>
      <c r="K63" s="23" t="str">
        <f t="shared" si="8"/>
        <v/>
      </c>
      <c r="L63" s="23" t="e">
        <f t="shared" si="9"/>
        <v>#VALUE!</v>
      </c>
      <c r="M63" s="23">
        <f t="shared" si="10"/>
        <v>300</v>
      </c>
      <c r="N63" s="23" t="e">
        <f t="shared" si="11"/>
        <v>#VALUE!</v>
      </c>
      <c r="O63" s="23" t="e">
        <f t="shared" si="17"/>
        <v>#VALUE!</v>
      </c>
      <c r="P63" s="23" t="e">
        <f t="shared" si="13"/>
        <v>#VALUE!</v>
      </c>
      <c r="Q63" s="23">
        <f t="shared" si="24"/>
        <v>163198.77744999999</v>
      </c>
      <c r="R63" s="25">
        <f t="shared" si="25"/>
        <v>1238.0596910000002</v>
      </c>
    </row>
    <row r="64" spans="2:18" x14ac:dyDescent="0.25">
      <c r="B64" s="22" t="str">
        <f t="shared" si="3"/>
        <v/>
      </c>
      <c r="C64" s="23" t="str">
        <f t="shared" si="4"/>
        <v/>
      </c>
      <c r="D64" s="23" t="str">
        <f t="shared" si="0"/>
        <v/>
      </c>
      <c r="E64" s="23" t="str">
        <f t="shared" si="1"/>
        <v/>
      </c>
      <c r="F64" s="24">
        <f t="shared" si="2"/>
        <v>0</v>
      </c>
      <c r="G64" s="23">
        <f t="shared" si="5"/>
        <v>0</v>
      </c>
      <c r="H64" s="24"/>
      <c r="I64" s="23">
        <f t="shared" si="6"/>
        <v>42.291666666666664</v>
      </c>
      <c r="J64" s="23">
        <f t="shared" si="7"/>
        <v>0</v>
      </c>
      <c r="K64" s="23" t="str">
        <f t="shared" si="8"/>
        <v/>
      </c>
      <c r="L64" s="23" t="e">
        <f t="shared" si="9"/>
        <v>#VALUE!</v>
      </c>
      <c r="M64" s="23">
        <f t="shared" si="10"/>
        <v>300</v>
      </c>
      <c r="N64" s="23" t="e">
        <f t="shared" si="11"/>
        <v>#VALUE!</v>
      </c>
      <c r="O64" s="23" t="e">
        <f t="shared" si="17"/>
        <v>#VALUE!</v>
      </c>
      <c r="P64" s="23" t="e">
        <f t="shared" si="13"/>
        <v>#VALUE!</v>
      </c>
      <c r="Q64" s="23">
        <f t="shared" si="24"/>
        <v>163198.77744999999</v>
      </c>
      <c r="R64" s="25">
        <f t="shared" si="25"/>
        <v>1238.0596910000002</v>
      </c>
    </row>
    <row r="65" spans="2:18" x14ac:dyDescent="0.25">
      <c r="B65" s="22" t="str">
        <f t="shared" si="3"/>
        <v/>
      </c>
      <c r="C65" s="23" t="str">
        <f t="shared" si="4"/>
        <v/>
      </c>
      <c r="D65" s="23" t="str">
        <f t="shared" si="0"/>
        <v/>
      </c>
      <c r="E65" s="23" t="str">
        <f t="shared" si="1"/>
        <v/>
      </c>
      <c r="F65" s="24">
        <f t="shared" si="2"/>
        <v>0</v>
      </c>
      <c r="G65" s="23">
        <f t="shared" si="5"/>
        <v>0</v>
      </c>
      <c r="H65" s="24"/>
      <c r="I65" s="23">
        <f t="shared" si="6"/>
        <v>42.291666666666664</v>
      </c>
      <c r="J65" s="23">
        <f t="shared" si="7"/>
        <v>0</v>
      </c>
      <c r="K65" s="23" t="str">
        <f t="shared" si="8"/>
        <v/>
      </c>
      <c r="L65" s="23" t="e">
        <f t="shared" si="9"/>
        <v>#VALUE!</v>
      </c>
      <c r="M65" s="23">
        <f t="shared" si="10"/>
        <v>300</v>
      </c>
      <c r="N65" s="23" t="e">
        <f t="shared" si="11"/>
        <v>#VALUE!</v>
      </c>
      <c r="O65" s="23" t="e">
        <f t="shared" si="17"/>
        <v>#VALUE!</v>
      </c>
      <c r="P65" s="23" t="e">
        <f t="shared" si="13"/>
        <v>#VALUE!</v>
      </c>
      <c r="Q65" s="23">
        <f t="shared" si="24"/>
        <v>163198.77744999999</v>
      </c>
      <c r="R65" s="25">
        <f t="shared" si="25"/>
        <v>1238.0596910000002</v>
      </c>
    </row>
    <row r="66" spans="2:18" x14ac:dyDescent="0.25">
      <c r="B66" s="22" t="str">
        <f t="shared" si="3"/>
        <v/>
      </c>
      <c r="C66" s="23" t="str">
        <f t="shared" si="4"/>
        <v/>
      </c>
      <c r="D66" s="23" t="str">
        <f t="shared" si="0"/>
        <v/>
      </c>
      <c r="E66" s="23" t="str">
        <f t="shared" si="1"/>
        <v/>
      </c>
      <c r="F66" s="24">
        <f t="shared" si="2"/>
        <v>0</v>
      </c>
      <c r="G66" s="23">
        <f t="shared" si="5"/>
        <v>0</v>
      </c>
      <c r="H66" s="24"/>
      <c r="I66" s="23">
        <f t="shared" si="6"/>
        <v>42.291666666666664</v>
      </c>
      <c r="J66" s="23">
        <f t="shared" si="7"/>
        <v>0</v>
      </c>
      <c r="K66" s="23" t="str">
        <f t="shared" si="8"/>
        <v/>
      </c>
      <c r="L66" s="23" t="e">
        <f t="shared" si="9"/>
        <v>#VALUE!</v>
      </c>
      <c r="M66" s="23">
        <f t="shared" si="10"/>
        <v>300</v>
      </c>
      <c r="N66" s="23" t="e">
        <f t="shared" si="11"/>
        <v>#VALUE!</v>
      </c>
      <c r="O66" s="23" t="e">
        <f t="shared" si="17"/>
        <v>#VALUE!</v>
      </c>
      <c r="P66" s="23" t="e">
        <f t="shared" si="13"/>
        <v>#VALUE!</v>
      </c>
      <c r="Q66" s="23">
        <f t="shared" si="24"/>
        <v>163198.77744999999</v>
      </c>
      <c r="R66" s="25">
        <f t="shared" si="25"/>
        <v>1238.0596910000002</v>
      </c>
    </row>
    <row r="67" spans="2:18" x14ac:dyDescent="0.25">
      <c r="B67" s="22" t="str">
        <f t="shared" si="3"/>
        <v/>
      </c>
      <c r="C67" s="23" t="str">
        <f t="shared" si="4"/>
        <v/>
      </c>
      <c r="D67" s="23" t="str">
        <f t="shared" si="0"/>
        <v/>
      </c>
      <c r="E67" s="23" t="str">
        <f t="shared" si="1"/>
        <v/>
      </c>
      <c r="F67" s="24">
        <f t="shared" si="2"/>
        <v>0</v>
      </c>
      <c r="G67" s="23">
        <f t="shared" si="5"/>
        <v>0</v>
      </c>
      <c r="H67" s="24"/>
      <c r="I67" s="23">
        <f t="shared" si="6"/>
        <v>42.291666666666664</v>
      </c>
      <c r="J67" s="23">
        <f t="shared" si="7"/>
        <v>0</v>
      </c>
      <c r="K67" s="23" t="str">
        <f t="shared" si="8"/>
        <v/>
      </c>
      <c r="L67" s="23" t="e">
        <f t="shared" si="9"/>
        <v>#VALUE!</v>
      </c>
      <c r="M67" s="23">
        <f t="shared" si="10"/>
        <v>300</v>
      </c>
      <c r="N67" s="23" t="e">
        <f t="shared" si="11"/>
        <v>#VALUE!</v>
      </c>
      <c r="O67" s="23" t="e">
        <f t="shared" si="17"/>
        <v>#VALUE!</v>
      </c>
      <c r="P67" s="23" t="e">
        <f t="shared" si="13"/>
        <v>#VALUE!</v>
      </c>
      <c r="Q67" s="23">
        <f t="shared" si="24"/>
        <v>163198.77744999999</v>
      </c>
      <c r="R67" s="25">
        <f t="shared" si="25"/>
        <v>1238.0596910000002</v>
      </c>
    </row>
    <row r="68" spans="2:18" x14ac:dyDescent="0.25">
      <c r="B68" s="22" t="str">
        <f t="shared" si="3"/>
        <v/>
      </c>
      <c r="C68" s="23" t="str">
        <f t="shared" si="4"/>
        <v/>
      </c>
      <c r="D68" s="23" t="str">
        <f t="shared" si="0"/>
        <v/>
      </c>
      <c r="E68" s="23" t="str">
        <f t="shared" si="1"/>
        <v/>
      </c>
      <c r="F68" s="24">
        <f t="shared" si="2"/>
        <v>0</v>
      </c>
      <c r="G68" s="23">
        <f t="shared" si="5"/>
        <v>0</v>
      </c>
      <c r="H68" s="24"/>
      <c r="I68" s="23">
        <f t="shared" si="6"/>
        <v>42.291666666666664</v>
      </c>
      <c r="J68" s="23">
        <f t="shared" si="7"/>
        <v>0</v>
      </c>
      <c r="K68" s="23" t="str">
        <f t="shared" si="8"/>
        <v/>
      </c>
      <c r="L68" s="23" t="e">
        <f t="shared" si="9"/>
        <v>#VALUE!</v>
      </c>
      <c r="M68" s="23">
        <f t="shared" si="10"/>
        <v>300</v>
      </c>
      <c r="N68" s="23" t="e">
        <f t="shared" si="11"/>
        <v>#VALUE!</v>
      </c>
      <c r="O68" s="23" t="e">
        <f t="shared" si="17"/>
        <v>#VALUE!</v>
      </c>
      <c r="P68" s="23" t="e">
        <f t="shared" si="13"/>
        <v>#VALUE!</v>
      </c>
      <c r="Q68" s="23">
        <f t="shared" si="24"/>
        <v>163198.77744999999</v>
      </c>
      <c r="R68" s="25">
        <f t="shared" si="25"/>
        <v>1238.0596910000002</v>
      </c>
    </row>
    <row r="69" spans="2:18" x14ac:dyDescent="0.25">
      <c r="B69" s="22" t="str">
        <f t="shared" si="3"/>
        <v/>
      </c>
      <c r="C69" s="23" t="str">
        <f t="shared" si="4"/>
        <v/>
      </c>
      <c r="D69" s="23" t="str">
        <f t="shared" si="0"/>
        <v/>
      </c>
      <c r="E69" s="23" t="str">
        <f t="shared" si="1"/>
        <v/>
      </c>
      <c r="F69" s="24">
        <f t="shared" si="2"/>
        <v>0</v>
      </c>
      <c r="G69" s="23">
        <f t="shared" si="5"/>
        <v>0</v>
      </c>
      <c r="H69" s="24"/>
      <c r="I69" s="23">
        <f t="shared" si="6"/>
        <v>42.291666666666664</v>
      </c>
      <c r="J69" s="23">
        <f t="shared" si="7"/>
        <v>0</v>
      </c>
      <c r="K69" s="23" t="str">
        <f t="shared" si="8"/>
        <v/>
      </c>
      <c r="L69" s="23" t="e">
        <f t="shared" si="9"/>
        <v>#VALUE!</v>
      </c>
      <c r="M69" s="23">
        <f t="shared" si="10"/>
        <v>300</v>
      </c>
      <c r="N69" s="23" t="e">
        <f t="shared" si="11"/>
        <v>#VALUE!</v>
      </c>
      <c r="O69" s="23" t="e">
        <f t="shared" si="17"/>
        <v>#VALUE!</v>
      </c>
      <c r="P69" s="23" t="e">
        <f t="shared" si="13"/>
        <v>#VALUE!</v>
      </c>
      <c r="Q69" s="23">
        <f t="shared" si="24"/>
        <v>163198.77744999999</v>
      </c>
      <c r="R69" s="25">
        <f t="shared" si="25"/>
        <v>1238.0596910000002</v>
      </c>
    </row>
    <row r="70" spans="2:18" x14ac:dyDescent="0.25">
      <c r="B70" s="22" t="str">
        <f t="shared" si="3"/>
        <v/>
      </c>
      <c r="C70" s="23" t="str">
        <f t="shared" si="4"/>
        <v/>
      </c>
      <c r="D70" s="23" t="str">
        <f t="shared" si="0"/>
        <v/>
      </c>
      <c r="E70" s="23" t="str">
        <f t="shared" si="1"/>
        <v/>
      </c>
      <c r="F70" s="24">
        <f t="shared" si="2"/>
        <v>0</v>
      </c>
      <c r="G70" s="23">
        <f t="shared" si="5"/>
        <v>0</v>
      </c>
      <c r="H70" s="24"/>
      <c r="I70" s="23">
        <f t="shared" si="6"/>
        <v>42.291666666666664</v>
      </c>
      <c r="J70" s="23">
        <f t="shared" si="7"/>
        <v>0</v>
      </c>
      <c r="K70" s="23" t="str">
        <f t="shared" si="8"/>
        <v/>
      </c>
      <c r="L70" s="23" t="e">
        <f t="shared" si="9"/>
        <v>#VALUE!</v>
      </c>
      <c r="M70" s="23">
        <f t="shared" si="10"/>
        <v>300</v>
      </c>
      <c r="N70" s="23" t="e">
        <f t="shared" si="11"/>
        <v>#VALUE!</v>
      </c>
      <c r="O70" s="23" t="e">
        <f t="shared" si="17"/>
        <v>#VALUE!</v>
      </c>
      <c r="P70" s="23" t="e">
        <f t="shared" si="13"/>
        <v>#VALUE!</v>
      </c>
      <c r="Q70" s="23">
        <f t="shared" si="24"/>
        <v>163198.77744999999</v>
      </c>
      <c r="R70" s="25">
        <f t="shared" si="25"/>
        <v>1238.0596910000002</v>
      </c>
    </row>
    <row r="71" spans="2:18" x14ac:dyDescent="0.25">
      <c r="B71" s="22" t="str">
        <f t="shared" si="3"/>
        <v/>
      </c>
      <c r="C71" s="23" t="str">
        <f t="shared" si="4"/>
        <v/>
      </c>
      <c r="D71" s="23" t="str">
        <f t="shared" si="0"/>
        <v/>
      </c>
      <c r="E71" s="23" t="str">
        <f t="shared" si="1"/>
        <v/>
      </c>
      <c r="F71" s="24">
        <f t="shared" si="2"/>
        <v>0</v>
      </c>
      <c r="G71" s="23">
        <f t="shared" si="5"/>
        <v>0</v>
      </c>
      <c r="H71" s="24"/>
      <c r="I71" s="23">
        <f t="shared" si="6"/>
        <v>42.291666666666664</v>
      </c>
      <c r="J71" s="23">
        <f t="shared" si="7"/>
        <v>0</v>
      </c>
      <c r="K71" s="23" t="str">
        <f t="shared" si="8"/>
        <v/>
      </c>
      <c r="L71" s="23" t="e">
        <f t="shared" si="9"/>
        <v>#VALUE!</v>
      </c>
      <c r="M71" s="23">
        <f t="shared" si="10"/>
        <v>300</v>
      </c>
      <c r="N71" s="23" t="e">
        <f t="shared" si="11"/>
        <v>#VALUE!</v>
      </c>
      <c r="O71" s="23" t="e">
        <f t="shared" si="17"/>
        <v>#VALUE!</v>
      </c>
      <c r="P71" s="23" t="e">
        <f t="shared" si="13"/>
        <v>#VALUE!</v>
      </c>
      <c r="Q71" s="23">
        <f t="shared" si="24"/>
        <v>163198.77744999999</v>
      </c>
      <c r="R71" s="25">
        <f t="shared" si="25"/>
        <v>1238.0596910000002</v>
      </c>
    </row>
    <row r="72" spans="2:18" x14ac:dyDescent="0.25">
      <c r="B72" s="22" t="str">
        <f t="shared" si="3"/>
        <v/>
      </c>
      <c r="C72" s="23" t="str">
        <f t="shared" si="4"/>
        <v/>
      </c>
      <c r="D72" s="23" t="str">
        <f t="shared" si="0"/>
        <v/>
      </c>
      <c r="E72" s="23" t="str">
        <f t="shared" si="1"/>
        <v/>
      </c>
      <c r="F72" s="24">
        <f t="shared" si="2"/>
        <v>0</v>
      </c>
      <c r="G72" s="23">
        <f t="shared" si="5"/>
        <v>0</v>
      </c>
      <c r="H72" s="24"/>
      <c r="I72" s="23">
        <f t="shared" si="6"/>
        <v>42.291666666666664</v>
      </c>
      <c r="J72" s="23">
        <f t="shared" si="7"/>
        <v>0</v>
      </c>
      <c r="K72" s="23" t="str">
        <f t="shared" si="8"/>
        <v/>
      </c>
      <c r="L72" s="23" t="e">
        <f t="shared" si="9"/>
        <v>#VALUE!</v>
      </c>
      <c r="M72" s="23">
        <f t="shared" si="10"/>
        <v>300</v>
      </c>
      <c r="N72" s="23" t="e">
        <f t="shared" si="11"/>
        <v>#VALUE!</v>
      </c>
      <c r="O72" s="23" t="e">
        <f t="shared" si="17"/>
        <v>#VALUE!</v>
      </c>
      <c r="P72" s="23" t="e">
        <f t="shared" si="13"/>
        <v>#VALUE!</v>
      </c>
      <c r="Q72" s="23">
        <f t="shared" si="24"/>
        <v>163198.77744999999</v>
      </c>
      <c r="R72" s="25">
        <f t="shared" si="25"/>
        <v>1238.0596910000002</v>
      </c>
    </row>
    <row r="73" spans="2:18" x14ac:dyDescent="0.25">
      <c r="B73" s="22" t="str">
        <f t="shared" si="3"/>
        <v/>
      </c>
      <c r="C73" s="23" t="str">
        <f t="shared" si="4"/>
        <v/>
      </c>
      <c r="D73" s="23" t="str">
        <f t="shared" si="0"/>
        <v/>
      </c>
      <c r="E73" s="23" t="str">
        <f t="shared" si="1"/>
        <v/>
      </c>
      <c r="F73" s="24">
        <f t="shared" si="2"/>
        <v>0</v>
      </c>
      <c r="G73" s="23">
        <f t="shared" si="5"/>
        <v>0</v>
      </c>
      <c r="H73" s="24"/>
      <c r="I73" s="23">
        <f t="shared" si="6"/>
        <v>42.291666666666664</v>
      </c>
      <c r="J73" s="23">
        <f t="shared" si="7"/>
        <v>0</v>
      </c>
      <c r="K73" s="23" t="str">
        <f t="shared" si="8"/>
        <v/>
      </c>
      <c r="L73" s="23" t="e">
        <f t="shared" si="9"/>
        <v>#VALUE!</v>
      </c>
      <c r="M73" s="23">
        <f t="shared" si="10"/>
        <v>300</v>
      </c>
      <c r="N73" s="23" t="e">
        <f t="shared" si="11"/>
        <v>#VALUE!</v>
      </c>
      <c r="O73" s="23" t="e">
        <f t="shared" si="17"/>
        <v>#VALUE!</v>
      </c>
      <c r="P73" s="23" t="e">
        <f t="shared" si="13"/>
        <v>#VALUE!</v>
      </c>
      <c r="Q73" s="23">
        <f t="shared" ref="Q73:Q84" si="26">$Q$72+ $Q$72*$L$8</f>
        <v>168094.7407735</v>
      </c>
      <c r="R73" s="25">
        <f t="shared" ref="R73:R84" si="27">$R$72 + ($R$72 * $S$5)</f>
        <v>1275.2014817300001</v>
      </c>
    </row>
    <row r="74" spans="2:18" x14ac:dyDescent="0.25">
      <c r="B74" s="22" t="str">
        <f t="shared" si="3"/>
        <v/>
      </c>
      <c r="C74" s="23" t="str">
        <f t="shared" si="4"/>
        <v/>
      </c>
      <c r="D74" s="23" t="str">
        <f t="shared" si="0"/>
        <v/>
      </c>
      <c r="E74" s="23" t="str">
        <f t="shared" si="1"/>
        <v/>
      </c>
      <c r="F74" s="24">
        <f t="shared" si="2"/>
        <v>0</v>
      </c>
      <c r="G74" s="23">
        <f t="shared" si="5"/>
        <v>0</v>
      </c>
      <c r="H74" s="24"/>
      <c r="I74" s="23">
        <f t="shared" si="6"/>
        <v>42.291666666666664</v>
      </c>
      <c r="J74" s="23">
        <f t="shared" si="7"/>
        <v>0</v>
      </c>
      <c r="K74" s="23" t="str">
        <f t="shared" si="8"/>
        <v/>
      </c>
      <c r="L74" s="23" t="e">
        <f t="shared" si="9"/>
        <v>#VALUE!</v>
      </c>
      <c r="M74" s="23">
        <f t="shared" si="10"/>
        <v>300</v>
      </c>
      <c r="N74" s="23" t="e">
        <f t="shared" si="11"/>
        <v>#VALUE!</v>
      </c>
      <c r="O74" s="23" t="e">
        <f t="shared" si="17"/>
        <v>#VALUE!</v>
      </c>
      <c r="P74" s="23" t="e">
        <f t="shared" si="13"/>
        <v>#VALUE!</v>
      </c>
      <c r="Q74" s="23">
        <f t="shared" si="26"/>
        <v>168094.7407735</v>
      </c>
      <c r="R74" s="25">
        <f t="shared" si="27"/>
        <v>1275.2014817300001</v>
      </c>
    </row>
    <row r="75" spans="2:18" x14ac:dyDescent="0.25">
      <c r="B75" s="22" t="str">
        <f t="shared" si="3"/>
        <v/>
      </c>
      <c r="C75" s="23" t="str">
        <f t="shared" si="4"/>
        <v/>
      </c>
      <c r="D75" s="23" t="str">
        <f t="shared" si="0"/>
        <v/>
      </c>
      <c r="E75" s="23" t="str">
        <f t="shared" si="1"/>
        <v/>
      </c>
      <c r="F75" s="24">
        <f t="shared" si="2"/>
        <v>0</v>
      </c>
      <c r="G75" s="23">
        <f t="shared" si="5"/>
        <v>0</v>
      </c>
      <c r="H75" s="24"/>
      <c r="I75" s="23">
        <f t="shared" si="6"/>
        <v>42.291666666666664</v>
      </c>
      <c r="J75" s="23">
        <f t="shared" si="7"/>
        <v>0</v>
      </c>
      <c r="K75" s="23" t="str">
        <f t="shared" si="8"/>
        <v/>
      </c>
      <c r="L75" s="23" t="e">
        <f t="shared" si="9"/>
        <v>#VALUE!</v>
      </c>
      <c r="M75" s="23">
        <f t="shared" si="10"/>
        <v>300</v>
      </c>
      <c r="N75" s="23" t="e">
        <f t="shared" si="11"/>
        <v>#VALUE!</v>
      </c>
      <c r="O75" s="23" t="e">
        <f t="shared" si="17"/>
        <v>#VALUE!</v>
      </c>
      <c r="P75" s="23" t="e">
        <f t="shared" si="13"/>
        <v>#VALUE!</v>
      </c>
      <c r="Q75" s="23">
        <f t="shared" si="26"/>
        <v>168094.7407735</v>
      </c>
      <c r="R75" s="25">
        <f t="shared" si="27"/>
        <v>1275.2014817300001</v>
      </c>
    </row>
    <row r="76" spans="2:18" x14ac:dyDescent="0.25">
      <c r="B76" s="22" t="str">
        <f t="shared" si="3"/>
        <v/>
      </c>
      <c r="C76" s="23" t="str">
        <f t="shared" si="4"/>
        <v/>
      </c>
      <c r="D76" s="23" t="str">
        <f t="shared" si="0"/>
        <v/>
      </c>
      <c r="E76" s="23" t="str">
        <f t="shared" si="1"/>
        <v/>
      </c>
      <c r="F76" s="24">
        <f t="shared" si="2"/>
        <v>0</v>
      </c>
      <c r="G76" s="23">
        <f t="shared" si="5"/>
        <v>0</v>
      </c>
      <c r="H76" s="24"/>
      <c r="I76" s="23">
        <f t="shared" si="6"/>
        <v>42.291666666666664</v>
      </c>
      <c r="J76" s="23">
        <f t="shared" si="7"/>
        <v>0</v>
      </c>
      <c r="K76" s="23" t="str">
        <f t="shared" si="8"/>
        <v/>
      </c>
      <c r="L76" s="23" t="e">
        <f t="shared" si="9"/>
        <v>#VALUE!</v>
      </c>
      <c r="M76" s="23">
        <f t="shared" si="10"/>
        <v>300</v>
      </c>
      <c r="N76" s="23" t="e">
        <f t="shared" si="11"/>
        <v>#VALUE!</v>
      </c>
      <c r="O76" s="23" t="e">
        <f t="shared" si="17"/>
        <v>#VALUE!</v>
      </c>
      <c r="P76" s="23" t="e">
        <f t="shared" si="13"/>
        <v>#VALUE!</v>
      </c>
      <c r="Q76" s="23">
        <f t="shared" si="26"/>
        <v>168094.7407735</v>
      </c>
      <c r="R76" s="25">
        <f t="shared" si="27"/>
        <v>1275.2014817300001</v>
      </c>
    </row>
    <row r="77" spans="2:18" x14ac:dyDescent="0.25">
      <c r="B77" s="22" t="str">
        <f t="shared" si="3"/>
        <v/>
      </c>
      <c r="C77" s="23" t="str">
        <f t="shared" si="4"/>
        <v/>
      </c>
      <c r="D77" s="23" t="str">
        <f t="shared" si="0"/>
        <v/>
      </c>
      <c r="E77" s="23" t="str">
        <f t="shared" si="1"/>
        <v/>
      </c>
      <c r="F77" s="24">
        <f t="shared" ref="F77:F140" si="28">+IF(B77="",0,$G$4)</f>
        <v>0</v>
      </c>
      <c r="G77" s="23">
        <f t="shared" si="5"/>
        <v>0</v>
      </c>
      <c r="H77" s="24"/>
      <c r="I77" s="23">
        <f t="shared" ref="I77:I140" si="29">0.35/100*$C$4/12</f>
        <v>42.291666666666664</v>
      </c>
      <c r="J77" s="23">
        <f t="shared" si="7"/>
        <v>0</v>
      </c>
      <c r="K77" s="23" t="str">
        <f t="shared" si="8"/>
        <v/>
      </c>
      <c r="L77" s="23" t="e">
        <f t="shared" si="9"/>
        <v>#VALUE!</v>
      </c>
      <c r="M77" s="23">
        <f t="shared" ref="M77:M140" si="30">+$L$4</f>
        <v>300</v>
      </c>
      <c r="N77" s="23" t="e">
        <f t="shared" si="11"/>
        <v>#VALUE!</v>
      </c>
      <c r="O77" s="23" t="e">
        <f t="shared" ref="O77:O140" si="31">L77+M77-N77</f>
        <v>#VALUE!</v>
      </c>
      <c r="P77" s="23" t="e">
        <f t="shared" si="13"/>
        <v>#VALUE!</v>
      </c>
      <c r="Q77" s="23">
        <f t="shared" si="26"/>
        <v>168094.7407735</v>
      </c>
      <c r="R77" s="25">
        <f t="shared" si="27"/>
        <v>1275.2014817300001</v>
      </c>
    </row>
    <row r="78" spans="2:18" x14ac:dyDescent="0.25">
      <c r="B78" s="22" t="str">
        <f t="shared" ref="B78:B141" si="32">+IF(K77&gt;1,IF(B77="","",B77+1),"")</f>
        <v/>
      </c>
      <c r="C78" s="23" t="str">
        <f t="shared" ref="C78:C141" si="33">+IF(B78="","",K77)</f>
        <v/>
      </c>
      <c r="D78" s="23" t="str">
        <f t="shared" si="0"/>
        <v/>
      </c>
      <c r="E78" s="23" t="str">
        <f t="shared" si="1"/>
        <v/>
      </c>
      <c r="F78" s="24">
        <f t="shared" si="28"/>
        <v>0</v>
      </c>
      <c r="G78" s="23">
        <f t="shared" ref="G78:G141" si="34">+IF(B78="",0,IF(C78&lt;$C$4*0.8,0,$G$5))</f>
        <v>0</v>
      </c>
      <c r="H78" s="24"/>
      <c r="I78" s="23">
        <f t="shared" si="29"/>
        <v>42.291666666666664</v>
      </c>
      <c r="J78" s="23">
        <f t="shared" ref="J78:J141" si="35">+IF(B78="",0,E78+H78)</f>
        <v>0</v>
      </c>
      <c r="K78" s="23" t="str">
        <f t="shared" ref="K78:K141" si="36">+IF(B78="","",C78-J78)</f>
        <v/>
      </c>
      <c r="L78" s="23" t="e">
        <f t="shared" ref="L78:L141" si="37">I78+H78+G78+F78+E78+D78</f>
        <v>#VALUE!</v>
      </c>
      <c r="M78" s="23">
        <f t="shared" si="30"/>
        <v>300</v>
      </c>
      <c r="N78" s="23" t="e">
        <f t="shared" ref="N78:N141" si="38">(D78+F78)*0.3</f>
        <v>#VALUE!</v>
      </c>
      <c r="O78" s="23" t="e">
        <f t="shared" si="31"/>
        <v>#VALUE!</v>
      </c>
      <c r="P78" s="23" t="e">
        <f t="shared" ref="P78:P141" si="39">O78-E78+M78</f>
        <v>#VALUE!</v>
      </c>
      <c r="Q78" s="23">
        <f t="shared" si="26"/>
        <v>168094.7407735</v>
      </c>
      <c r="R78" s="25">
        <f t="shared" si="27"/>
        <v>1275.2014817300001</v>
      </c>
    </row>
    <row r="79" spans="2:18" x14ac:dyDescent="0.25">
      <c r="B79" s="22" t="str">
        <f t="shared" si="32"/>
        <v/>
      </c>
      <c r="C79" s="23" t="str">
        <f t="shared" si="33"/>
        <v/>
      </c>
      <c r="D79" s="23" t="str">
        <f t="shared" si="0"/>
        <v/>
      </c>
      <c r="E79" s="23" t="str">
        <f t="shared" si="1"/>
        <v/>
      </c>
      <c r="F79" s="24">
        <f t="shared" si="28"/>
        <v>0</v>
      </c>
      <c r="G79" s="23">
        <f t="shared" si="34"/>
        <v>0</v>
      </c>
      <c r="H79" s="24"/>
      <c r="I79" s="23">
        <f t="shared" si="29"/>
        <v>42.291666666666664</v>
      </c>
      <c r="J79" s="23">
        <f t="shared" si="35"/>
        <v>0</v>
      </c>
      <c r="K79" s="23" t="str">
        <f t="shared" si="36"/>
        <v/>
      </c>
      <c r="L79" s="23" t="e">
        <f t="shared" si="37"/>
        <v>#VALUE!</v>
      </c>
      <c r="M79" s="23">
        <f t="shared" si="30"/>
        <v>300</v>
      </c>
      <c r="N79" s="23" t="e">
        <f t="shared" si="38"/>
        <v>#VALUE!</v>
      </c>
      <c r="O79" s="23" t="e">
        <f t="shared" si="31"/>
        <v>#VALUE!</v>
      </c>
      <c r="P79" s="23" t="e">
        <f t="shared" si="39"/>
        <v>#VALUE!</v>
      </c>
      <c r="Q79" s="23">
        <f t="shared" si="26"/>
        <v>168094.7407735</v>
      </c>
      <c r="R79" s="25">
        <f t="shared" si="27"/>
        <v>1275.2014817300001</v>
      </c>
    </row>
    <row r="80" spans="2:18" x14ac:dyDescent="0.25">
      <c r="B80" s="22" t="str">
        <f t="shared" si="32"/>
        <v/>
      </c>
      <c r="C80" s="23" t="str">
        <f t="shared" si="33"/>
        <v/>
      </c>
      <c r="D80" s="23" t="str">
        <f t="shared" si="0"/>
        <v/>
      </c>
      <c r="E80" s="23" t="str">
        <f t="shared" si="1"/>
        <v/>
      </c>
      <c r="F80" s="24">
        <f t="shared" si="28"/>
        <v>0</v>
      </c>
      <c r="G80" s="23">
        <f t="shared" si="34"/>
        <v>0</v>
      </c>
      <c r="H80" s="24"/>
      <c r="I80" s="23">
        <f t="shared" si="29"/>
        <v>42.291666666666664</v>
      </c>
      <c r="J80" s="23">
        <f t="shared" si="35"/>
        <v>0</v>
      </c>
      <c r="K80" s="23" t="str">
        <f t="shared" si="36"/>
        <v/>
      </c>
      <c r="L80" s="23" t="e">
        <f t="shared" si="37"/>
        <v>#VALUE!</v>
      </c>
      <c r="M80" s="23">
        <f t="shared" si="30"/>
        <v>300</v>
      </c>
      <c r="N80" s="23" t="e">
        <f t="shared" si="38"/>
        <v>#VALUE!</v>
      </c>
      <c r="O80" s="23" t="e">
        <f t="shared" si="31"/>
        <v>#VALUE!</v>
      </c>
      <c r="P80" s="23" t="e">
        <f t="shared" si="39"/>
        <v>#VALUE!</v>
      </c>
      <c r="Q80" s="23">
        <f t="shared" si="26"/>
        <v>168094.7407735</v>
      </c>
      <c r="R80" s="25">
        <f t="shared" si="27"/>
        <v>1275.2014817300001</v>
      </c>
    </row>
    <row r="81" spans="2:18" x14ac:dyDescent="0.25">
      <c r="B81" s="22" t="str">
        <f t="shared" si="32"/>
        <v/>
      </c>
      <c r="C81" s="23" t="str">
        <f t="shared" si="33"/>
        <v/>
      </c>
      <c r="D81" s="23" t="str">
        <f t="shared" ref="D81:D144" si="40">IF(B81="","",($C$5/12)*C81)</f>
        <v/>
      </c>
      <c r="E81" s="23" t="str">
        <f t="shared" si="1"/>
        <v/>
      </c>
      <c r="F81" s="24">
        <f t="shared" si="28"/>
        <v>0</v>
      </c>
      <c r="G81" s="23">
        <f t="shared" si="34"/>
        <v>0</v>
      </c>
      <c r="H81" s="24"/>
      <c r="I81" s="23">
        <f t="shared" si="29"/>
        <v>42.291666666666664</v>
      </c>
      <c r="J81" s="23">
        <f t="shared" si="35"/>
        <v>0</v>
      </c>
      <c r="K81" s="23" t="str">
        <f t="shared" si="36"/>
        <v/>
      </c>
      <c r="L81" s="23" t="e">
        <f t="shared" si="37"/>
        <v>#VALUE!</v>
      </c>
      <c r="M81" s="23">
        <f t="shared" si="30"/>
        <v>300</v>
      </c>
      <c r="N81" s="23" t="e">
        <f t="shared" si="38"/>
        <v>#VALUE!</v>
      </c>
      <c r="O81" s="23" t="e">
        <f t="shared" si="31"/>
        <v>#VALUE!</v>
      </c>
      <c r="P81" s="23" t="e">
        <f t="shared" si="39"/>
        <v>#VALUE!</v>
      </c>
      <c r="Q81" s="23">
        <f t="shared" si="26"/>
        <v>168094.7407735</v>
      </c>
      <c r="R81" s="25">
        <f t="shared" si="27"/>
        <v>1275.2014817300001</v>
      </c>
    </row>
    <row r="82" spans="2:18" x14ac:dyDescent="0.25">
      <c r="B82" s="22" t="str">
        <f t="shared" si="32"/>
        <v/>
      </c>
      <c r="C82" s="23" t="str">
        <f t="shared" si="33"/>
        <v/>
      </c>
      <c r="D82" s="23" t="str">
        <f t="shared" si="40"/>
        <v/>
      </c>
      <c r="E82" s="23" t="str">
        <f t="shared" si="1"/>
        <v/>
      </c>
      <c r="F82" s="24">
        <f t="shared" si="28"/>
        <v>0</v>
      </c>
      <c r="G82" s="23">
        <f t="shared" si="34"/>
        <v>0</v>
      </c>
      <c r="H82" s="24"/>
      <c r="I82" s="23">
        <f t="shared" si="29"/>
        <v>42.291666666666664</v>
      </c>
      <c r="J82" s="23">
        <f t="shared" si="35"/>
        <v>0</v>
      </c>
      <c r="K82" s="23" t="str">
        <f t="shared" si="36"/>
        <v/>
      </c>
      <c r="L82" s="23" t="e">
        <f t="shared" si="37"/>
        <v>#VALUE!</v>
      </c>
      <c r="M82" s="23">
        <f t="shared" si="30"/>
        <v>300</v>
      </c>
      <c r="N82" s="23" t="e">
        <f t="shared" si="38"/>
        <v>#VALUE!</v>
      </c>
      <c r="O82" s="23" t="e">
        <f t="shared" si="31"/>
        <v>#VALUE!</v>
      </c>
      <c r="P82" s="23" t="e">
        <f t="shared" si="39"/>
        <v>#VALUE!</v>
      </c>
      <c r="Q82" s="23">
        <f t="shared" si="26"/>
        <v>168094.7407735</v>
      </c>
      <c r="R82" s="25">
        <f t="shared" si="27"/>
        <v>1275.2014817300001</v>
      </c>
    </row>
    <row r="83" spans="2:18" x14ac:dyDescent="0.25">
      <c r="B83" s="22" t="str">
        <f t="shared" si="32"/>
        <v/>
      </c>
      <c r="C83" s="23" t="str">
        <f t="shared" si="33"/>
        <v/>
      </c>
      <c r="D83" s="23" t="str">
        <f t="shared" si="40"/>
        <v/>
      </c>
      <c r="E83" s="23" t="str">
        <f t="shared" si="1"/>
        <v/>
      </c>
      <c r="F83" s="24">
        <f t="shared" si="28"/>
        <v>0</v>
      </c>
      <c r="G83" s="23">
        <f t="shared" si="34"/>
        <v>0</v>
      </c>
      <c r="H83" s="24"/>
      <c r="I83" s="23">
        <f t="shared" si="29"/>
        <v>42.291666666666664</v>
      </c>
      <c r="J83" s="23">
        <f t="shared" si="35"/>
        <v>0</v>
      </c>
      <c r="K83" s="23" t="str">
        <f t="shared" si="36"/>
        <v/>
      </c>
      <c r="L83" s="23" t="e">
        <f t="shared" si="37"/>
        <v>#VALUE!</v>
      </c>
      <c r="M83" s="23">
        <f t="shared" si="30"/>
        <v>300</v>
      </c>
      <c r="N83" s="23" t="e">
        <f t="shared" si="38"/>
        <v>#VALUE!</v>
      </c>
      <c r="O83" s="23" t="e">
        <f t="shared" si="31"/>
        <v>#VALUE!</v>
      </c>
      <c r="P83" s="23" t="e">
        <f t="shared" si="39"/>
        <v>#VALUE!</v>
      </c>
      <c r="Q83" s="23">
        <f t="shared" si="26"/>
        <v>168094.7407735</v>
      </c>
      <c r="R83" s="25">
        <f t="shared" si="27"/>
        <v>1275.2014817300001</v>
      </c>
    </row>
    <row r="84" spans="2:18" x14ac:dyDescent="0.25">
      <c r="B84" s="22" t="str">
        <f t="shared" si="32"/>
        <v/>
      </c>
      <c r="C84" s="23" t="str">
        <f t="shared" si="33"/>
        <v/>
      </c>
      <c r="D84" s="23" t="str">
        <f t="shared" si="40"/>
        <v/>
      </c>
      <c r="E84" s="23" t="str">
        <f t="shared" si="1"/>
        <v/>
      </c>
      <c r="F84" s="24">
        <f t="shared" si="28"/>
        <v>0</v>
      </c>
      <c r="G84" s="23">
        <f t="shared" si="34"/>
        <v>0</v>
      </c>
      <c r="H84" s="24"/>
      <c r="I84" s="23">
        <f t="shared" si="29"/>
        <v>42.291666666666664</v>
      </c>
      <c r="J84" s="23">
        <f t="shared" si="35"/>
        <v>0</v>
      </c>
      <c r="K84" s="23" t="str">
        <f t="shared" si="36"/>
        <v/>
      </c>
      <c r="L84" s="23" t="e">
        <f t="shared" si="37"/>
        <v>#VALUE!</v>
      </c>
      <c r="M84" s="23">
        <f t="shared" si="30"/>
        <v>300</v>
      </c>
      <c r="N84" s="23" t="e">
        <f t="shared" si="38"/>
        <v>#VALUE!</v>
      </c>
      <c r="O84" s="23" t="e">
        <f t="shared" si="31"/>
        <v>#VALUE!</v>
      </c>
      <c r="P84" s="23" t="e">
        <f t="shared" si="39"/>
        <v>#VALUE!</v>
      </c>
      <c r="Q84" s="23">
        <f t="shared" si="26"/>
        <v>168094.7407735</v>
      </c>
      <c r="R84" s="25">
        <f t="shared" si="27"/>
        <v>1275.2014817300001</v>
      </c>
    </row>
    <row r="85" spans="2:18" x14ac:dyDescent="0.25">
      <c r="B85" s="22" t="str">
        <f t="shared" si="32"/>
        <v/>
      </c>
      <c r="C85" s="23" t="str">
        <f t="shared" si="33"/>
        <v/>
      </c>
      <c r="D85" s="23" t="str">
        <f t="shared" si="40"/>
        <v/>
      </c>
      <c r="E85" s="23" t="str">
        <f t="shared" ref="E85:E148" si="41">IF(B85="","",$C$8-D85)</f>
        <v/>
      </c>
      <c r="F85" s="24">
        <f t="shared" si="28"/>
        <v>0</v>
      </c>
      <c r="G85" s="23">
        <f t="shared" si="34"/>
        <v>0</v>
      </c>
      <c r="H85" s="24"/>
      <c r="I85" s="23">
        <f t="shared" si="29"/>
        <v>42.291666666666664</v>
      </c>
      <c r="J85" s="23">
        <f t="shared" si="35"/>
        <v>0</v>
      </c>
      <c r="K85" s="23" t="str">
        <f t="shared" si="36"/>
        <v/>
      </c>
      <c r="L85" s="23" t="e">
        <f t="shared" si="37"/>
        <v>#VALUE!</v>
      </c>
      <c r="M85" s="23">
        <f t="shared" si="30"/>
        <v>300</v>
      </c>
      <c r="N85" s="23" t="e">
        <f t="shared" si="38"/>
        <v>#VALUE!</v>
      </c>
      <c r="O85" s="23" t="e">
        <f t="shared" si="31"/>
        <v>#VALUE!</v>
      </c>
      <c r="P85" s="23" t="e">
        <f t="shared" si="39"/>
        <v>#VALUE!</v>
      </c>
      <c r="Q85" s="23">
        <f t="shared" ref="Q85:Q96" si="42">$Q$84+ $Q$84*$L$8</f>
        <v>173137.58299670499</v>
      </c>
      <c r="R85" s="25">
        <f t="shared" ref="R85:R96" si="43">$R$84 + ($R$84 * $S$5)</f>
        <v>1313.4575261819</v>
      </c>
    </row>
    <row r="86" spans="2:18" x14ac:dyDescent="0.25">
      <c r="B86" s="22" t="str">
        <f t="shared" si="32"/>
        <v/>
      </c>
      <c r="C86" s="23" t="str">
        <f t="shared" si="33"/>
        <v/>
      </c>
      <c r="D86" s="23" t="str">
        <f t="shared" si="40"/>
        <v/>
      </c>
      <c r="E86" s="23" t="str">
        <f t="shared" si="41"/>
        <v/>
      </c>
      <c r="F86" s="24">
        <f t="shared" si="28"/>
        <v>0</v>
      </c>
      <c r="G86" s="23">
        <f t="shared" si="34"/>
        <v>0</v>
      </c>
      <c r="H86" s="24"/>
      <c r="I86" s="23">
        <f t="shared" si="29"/>
        <v>42.291666666666664</v>
      </c>
      <c r="J86" s="23">
        <f t="shared" si="35"/>
        <v>0</v>
      </c>
      <c r="K86" s="23" t="str">
        <f t="shared" si="36"/>
        <v/>
      </c>
      <c r="L86" s="23" t="e">
        <f t="shared" si="37"/>
        <v>#VALUE!</v>
      </c>
      <c r="M86" s="23">
        <f t="shared" si="30"/>
        <v>300</v>
      </c>
      <c r="N86" s="23" t="e">
        <f t="shared" si="38"/>
        <v>#VALUE!</v>
      </c>
      <c r="O86" s="23" t="e">
        <f t="shared" si="31"/>
        <v>#VALUE!</v>
      </c>
      <c r="P86" s="23" t="e">
        <f t="shared" si="39"/>
        <v>#VALUE!</v>
      </c>
      <c r="Q86" s="23">
        <f t="shared" si="42"/>
        <v>173137.58299670499</v>
      </c>
      <c r="R86" s="25">
        <f t="shared" si="43"/>
        <v>1313.4575261819</v>
      </c>
    </row>
    <row r="87" spans="2:18" x14ac:dyDescent="0.25">
      <c r="B87" s="22" t="str">
        <f t="shared" si="32"/>
        <v/>
      </c>
      <c r="C87" s="23" t="str">
        <f t="shared" si="33"/>
        <v/>
      </c>
      <c r="D87" s="23" t="str">
        <f t="shared" si="40"/>
        <v/>
      </c>
      <c r="E87" s="23" t="str">
        <f t="shared" si="41"/>
        <v/>
      </c>
      <c r="F87" s="24">
        <f t="shared" si="28"/>
        <v>0</v>
      </c>
      <c r="G87" s="23">
        <f t="shared" si="34"/>
        <v>0</v>
      </c>
      <c r="H87" s="24"/>
      <c r="I87" s="23">
        <f t="shared" si="29"/>
        <v>42.291666666666664</v>
      </c>
      <c r="J87" s="23">
        <f t="shared" si="35"/>
        <v>0</v>
      </c>
      <c r="K87" s="23" t="str">
        <f t="shared" si="36"/>
        <v/>
      </c>
      <c r="L87" s="23" t="e">
        <f t="shared" si="37"/>
        <v>#VALUE!</v>
      </c>
      <c r="M87" s="23">
        <f t="shared" si="30"/>
        <v>300</v>
      </c>
      <c r="N87" s="23" t="e">
        <f t="shared" si="38"/>
        <v>#VALUE!</v>
      </c>
      <c r="O87" s="23" t="e">
        <f t="shared" si="31"/>
        <v>#VALUE!</v>
      </c>
      <c r="P87" s="23" t="e">
        <f t="shared" si="39"/>
        <v>#VALUE!</v>
      </c>
      <c r="Q87" s="23">
        <f t="shared" si="42"/>
        <v>173137.58299670499</v>
      </c>
      <c r="R87" s="25">
        <f t="shared" si="43"/>
        <v>1313.4575261819</v>
      </c>
    </row>
    <row r="88" spans="2:18" x14ac:dyDescent="0.25">
      <c r="B88" s="22" t="str">
        <f t="shared" si="32"/>
        <v/>
      </c>
      <c r="C88" s="23" t="str">
        <f t="shared" si="33"/>
        <v/>
      </c>
      <c r="D88" s="23" t="str">
        <f t="shared" si="40"/>
        <v/>
      </c>
      <c r="E88" s="23" t="str">
        <f t="shared" si="41"/>
        <v/>
      </c>
      <c r="F88" s="24">
        <f t="shared" si="28"/>
        <v>0</v>
      </c>
      <c r="G88" s="23">
        <f t="shared" si="34"/>
        <v>0</v>
      </c>
      <c r="H88" s="24"/>
      <c r="I88" s="23">
        <f t="shared" si="29"/>
        <v>42.291666666666664</v>
      </c>
      <c r="J88" s="23">
        <f t="shared" si="35"/>
        <v>0</v>
      </c>
      <c r="K88" s="23" t="str">
        <f t="shared" si="36"/>
        <v/>
      </c>
      <c r="L88" s="23" t="e">
        <f t="shared" si="37"/>
        <v>#VALUE!</v>
      </c>
      <c r="M88" s="23">
        <f t="shared" si="30"/>
        <v>300</v>
      </c>
      <c r="N88" s="23" t="e">
        <f t="shared" si="38"/>
        <v>#VALUE!</v>
      </c>
      <c r="O88" s="23" t="e">
        <f t="shared" si="31"/>
        <v>#VALUE!</v>
      </c>
      <c r="P88" s="23" t="e">
        <f t="shared" si="39"/>
        <v>#VALUE!</v>
      </c>
      <c r="Q88" s="23">
        <f t="shared" si="42"/>
        <v>173137.58299670499</v>
      </c>
      <c r="R88" s="25">
        <f t="shared" si="43"/>
        <v>1313.4575261819</v>
      </c>
    </row>
    <row r="89" spans="2:18" x14ac:dyDescent="0.25">
      <c r="B89" s="22" t="str">
        <f t="shared" si="32"/>
        <v/>
      </c>
      <c r="C89" s="23" t="str">
        <f t="shared" si="33"/>
        <v/>
      </c>
      <c r="D89" s="23" t="str">
        <f t="shared" si="40"/>
        <v/>
      </c>
      <c r="E89" s="23" t="str">
        <f t="shared" si="41"/>
        <v/>
      </c>
      <c r="F89" s="24">
        <f t="shared" si="28"/>
        <v>0</v>
      </c>
      <c r="G89" s="23">
        <f t="shared" si="34"/>
        <v>0</v>
      </c>
      <c r="H89" s="24"/>
      <c r="I89" s="23">
        <f t="shared" si="29"/>
        <v>42.291666666666664</v>
      </c>
      <c r="J89" s="23">
        <f t="shared" si="35"/>
        <v>0</v>
      </c>
      <c r="K89" s="23" t="str">
        <f t="shared" si="36"/>
        <v/>
      </c>
      <c r="L89" s="23" t="e">
        <f t="shared" si="37"/>
        <v>#VALUE!</v>
      </c>
      <c r="M89" s="23">
        <f t="shared" si="30"/>
        <v>300</v>
      </c>
      <c r="N89" s="23" t="e">
        <f t="shared" si="38"/>
        <v>#VALUE!</v>
      </c>
      <c r="O89" s="23" t="e">
        <f t="shared" si="31"/>
        <v>#VALUE!</v>
      </c>
      <c r="P89" s="23" t="e">
        <f t="shared" si="39"/>
        <v>#VALUE!</v>
      </c>
      <c r="Q89" s="23">
        <f t="shared" si="42"/>
        <v>173137.58299670499</v>
      </c>
      <c r="R89" s="25">
        <f t="shared" si="43"/>
        <v>1313.4575261819</v>
      </c>
    </row>
    <row r="90" spans="2:18" x14ac:dyDescent="0.25">
      <c r="B90" s="22" t="str">
        <f t="shared" si="32"/>
        <v/>
      </c>
      <c r="C90" s="23" t="str">
        <f t="shared" si="33"/>
        <v/>
      </c>
      <c r="D90" s="23" t="str">
        <f t="shared" si="40"/>
        <v/>
      </c>
      <c r="E90" s="23" t="str">
        <f t="shared" si="41"/>
        <v/>
      </c>
      <c r="F90" s="24">
        <f t="shared" si="28"/>
        <v>0</v>
      </c>
      <c r="G90" s="23">
        <f t="shared" si="34"/>
        <v>0</v>
      </c>
      <c r="H90" s="24"/>
      <c r="I90" s="23">
        <f t="shared" si="29"/>
        <v>42.291666666666664</v>
      </c>
      <c r="J90" s="23">
        <f t="shared" si="35"/>
        <v>0</v>
      </c>
      <c r="K90" s="23" t="str">
        <f t="shared" si="36"/>
        <v/>
      </c>
      <c r="L90" s="23" t="e">
        <f t="shared" si="37"/>
        <v>#VALUE!</v>
      </c>
      <c r="M90" s="23">
        <f t="shared" si="30"/>
        <v>300</v>
      </c>
      <c r="N90" s="23" t="e">
        <f t="shared" si="38"/>
        <v>#VALUE!</v>
      </c>
      <c r="O90" s="23" t="e">
        <f t="shared" si="31"/>
        <v>#VALUE!</v>
      </c>
      <c r="P90" s="23" t="e">
        <f t="shared" si="39"/>
        <v>#VALUE!</v>
      </c>
      <c r="Q90" s="23">
        <f t="shared" si="42"/>
        <v>173137.58299670499</v>
      </c>
      <c r="R90" s="25">
        <f t="shared" si="43"/>
        <v>1313.4575261819</v>
      </c>
    </row>
    <row r="91" spans="2:18" x14ac:dyDescent="0.25">
      <c r="B91" s="22" t="str">
        <f t="shared" si="32"/>
        <v/>
      </c>
      <c r="C91" s="23" t="str">
        <f t="shared" si="33"/>
        <v/>
      </c>
      <c r="D91" s="23" t="str">
        <f t="shared" si="40"/>
        <v/>
      </c>
      <c r="E91" s="23" t="str">
        <f t="shared" si="41"/>
        <v/>
      </c>
      <c r="F91" s="24">
        <f t="shared" si="28"/>
        <v>0</v>
      </c>
      <c r="G91" s="23">
        <f t="shared" si="34"/>
        <v>0</v>
      </c>
      <c r="H91" s="24"/>
      <c r="I91" s="23">
        <f t="shared" si="29"/>
        <v>42.291666666666664</v>
      </c>
      <c r="J91" s="23">
        <f t="shared" si="35"/>
        <v>0</v>
      </c>
      <c r="K91" s="23" t="str">
        <f t="shared" si="36"/>
        <v/>
      </c>
      <c r="L91" s="23" t="e">
        <f t="shared" si="37"/>
        <v>#VALUE!</v>
      </c>
      <c r="M91" s="23">
        <f t="shared" si="30"/>
        <v>300</v>
      </c>
      <c r="N91" s="23" t="e">
        <f t="shared" si="38"/>
        <v>#VALUE!</v>
      </c>
      <c r="O91" s="23" t="e">
        <f t="shared" si="31"/>
        <v>#VALUE!</v>
      </c>
      <c r="P91" s="23" t="e">
        <f t="shared" si="39"/>
        <v>#VALUE!</v>
      </c>
      <c r="Q91" s="23">
        <f t="shared" si="42"/>
        <v>173137.58299670499</v>
      </c>
      <c r="R91" s="25">
        <f t="shared" si="43"/>
        <v>1313.4575261819</v>
      </c>
    </row>
    <row r="92" spans="2:18" x14ac:dyDescent="0.25">
      <c r="B92" s="22" t="str">
        <f t="shared" si="32"/>
        <v/>
      </c>
      <c r="C92" s="23" t="str">
        <f t="shared" si="33"/>
        <v/>
      </c>
      <c r="D92" s="23" t="str">
        <f t="shared" si="40"/>
        <v/>
      </c>
      <c r="E92" s="23" t="str">
        <f t="shared" si="41"/>
        <v/>
      </c>
      <c r="F92" s="24">
        <f t="shared" si="28"/>
        <v>0</v>
      </c>
      <c r="G92" s="23">
        <f t="shared" si="34"/>
        <v>0</v>
      </c>
      <c r="H92" s="24"/>
      <c r="I92" s="23">
        <f t="shared" si="29"/>
        <v>42.291666666666664</v>
      </c>
      <c r="J92" s="23">
        <f t="shared" si="35"/>
        <v>0</v>
      </c>
      <c r="K92" s="23" t="str">
        <f t="shared" si="36"/>
        <v/>
      </c>
      <c r="L92" s="23" t="e">
        <f t="shared" si="37"/>
        <v>#VALUE!</v>
      </c>
      <c r="M92" s="23">
        <f t="shared" si="30"/>
        <v>300</v>
      </c>
      <c r="N92" s="23" t="e">
        <f t="shared" si="38"/>
        <v>#VALUE!</v>
      </c>
      <c r="O92" s="23" t="e">
        <f t="shared" si="31"/>
        <v>#VALUE!</v>
      </c>
      <c r="P92" s="23" t="e">
        <f t="shared" si="39"/>
        <v>#VALUE!</v>
      </c>
      <c r="Q92" s="23">
        <f t="shared" si="42"/>
        <v>173137.58299670499</v>
      </c>
      <c r="R92" s="25">
        <f t="shared" si="43"/>
        <v>1313.4575261819</v>
      </c>
    </row>
    <row r="93" spans="2:18" x14ac:dyDescent="0.25">
      <c r="B93" s="22" t="str">
        <f t="shared" si="32"/>
        <v/>
      </c>
      <c r="C93" s="23" t="str">
        <f t="shared" si="33"/>
        <v/>
      </c>
      <c r="D93" s="23" t="str">
        <f t="shared" si="40"/>
        <v/>
      </c>
      <c r="E93" s="23" t="str">
        <f t="shared" si="41"/>
        <v/>
      </c>
      <c r="F93" s="24">
        <f t="shared" si="28"/>
        <v>0</v>
      </c>
      <c r="G93" s="23">
        <f t="shared" si="34"/>
        <v>0</v>
      </c>
      <c r="H93" s="24"/>
      <c r="I93" s="23">
        <f t="shared" si="29"/>
        <v>42.291666666666664</v>
      </c>
      <c r="J93" s="23">
        <f t="shared" si="35"/>
        <v>0</v>
      </c>
      <c r="K93" s="23" t="str">
        <f t="shared" si="36"/>
        <v/>
      </c>
      <c r="L93" s="23" t="e">
        <f t="shared" si="37"/>
        <v>#VALUE!</v>
      </c>
      <c r="M93" s="23">
        <f t="shared" si="30"/>
        <v>300</v>
      </c>
      <c r="N93" s="23" t="e">
        <f t="shared" si="38"/>
        <v>#VALUE!</v>
      </c>
      <c r="O93" s="23" t="e">
        <f t="shared" si="31"/>
        <v>#VALUE!</v>
      </c>
      <c r="P93" s="23" t="e">
        <f t="shared" si="39"/>
        <v>#VALUE!</v>
      </c>
      <c r="Q93" s="23">
        <f t="shared" si="42"/>
        <v>173137.58299670499</v>
      </c>
      <c r="R93" s="25">
        <f t="shared" si="43"/>
        <v>1313.4575261819</v>
      </c>
    </row>
    <row r="94" spans="2:18" x14ac:dyDescent="0.25">
      <c r="B94" s="22" t="str">
        <f t="shared" si="32"/>
        <v/>
      </c>
      <c r="C94" s="23" t="str">
        <f t="shared" si="33"/>
        <v/>
      </c>
      <c r="D94" s="23" t="str">
        <f t="shared" si="40"/>
        <v/>
      </c>
      <c r="E94" s="23" t="str">
        <f t="shared" si="41"/>
        <v/>
      </c>
      <c r="F94" s="24">
        <f t="shared" si="28"/>
        <v>0</v>
      </c>
      <c r="G94" s="23">
        <f t="shared" si="34"/>
        <v>0</v>
      </c>
      <c r="H94" s="24"/>
      <c r="I94" s="23">
        <f t="shared" si="29"/>
        <v>42.291666666666664</v>
      </c>
      <c r="J94" s="23">
        <f t="shared" si="35"/>
        <v>0</v>
      </c>
      <c r="K94" s="23" t="str">
        <f t="shared" si="36"/>
        <v/>
      </c>
      <c r="L94" s="23" t="e">
        <f t="shared" si="37"/>
        <v>#VALUE!</v>
      </c>
      <c r="M94" s="23">
        <f t="shared" si="30"/>
        <v>300</v>
      </c>
      <c r="N94" s="23" t="e">
        <f t="shared" si="38"/>
        <v>#VALUE!</v>
      </c>
      <c r="O94" s="23" t="e">
        <f t="shared" si="31"/>
        <v>#VALUE!</v>
      </c>
      <c r="P94" s="23" t="e">
        <f t="shared" si="39"/>
        <v>#VALUE!</v>
      </c>
      <c r="Q94" s="23">
        <f t="shared" si="42"/>
        <v>173137.58299670499</v>
      </c>
      <c r="R94" s="25">
        <f t="shared" si="43"/>
        <v>1313.4575261819</v>
      </c>
    </row>
    <row r="95" spans="2:18" x14ac:dyDescent="0.25">
      <c r="B95" s="22" t="str">
        <f t="shared" si="32"/>
        <v/>
      </c>
      <c r="C95" s="23" t="str">
        <f t="shared" si="33"/>
        <v/>
      </c>
      <c r="D95" s="23" t="str">
        <f t="shared" si="40"/>
        <v/>
      </c>
      <c r="E95" s="23" t="str">
        <f t="shared" si="41"/>
        <v/>
      </c>
      <c r="F95" s="24">
        <f t="shared" si="28"/>
        <v>0</v>
      </c>
      <c r="G95" s="23">
        <f t="shared" si="34"/>
        <v>0</v>
      </c>
      <c r="H95" s="24"/>
      <c r="I95" s="23">
        <f t="shared" si="29"/>
        <v>42.291666666666664</v>
      </c>
      <c r="J95" s="23">
        <f t="shared" si="35"/>
        <v>0</v>
      </c>
      <c r="K95" s="23" t="str">
        <f t="shared" si="36"/>
        <v/>
      </c>
      <c r="L95" s="23" t="e">
        <f t="shared" si="37"/>
        <v>#VALUE!</v>
      </c>
      <c r="M95" s="23">
        <f t="shared" si="30"/>
        <v>300</v>
      </c>
      <c r="N95" s="23" t="e">
        <f t="shared" si="38"/>
        <v>#VALUE!</v>
      </c>
      <c r="O95" s="23" t="e">
        <f t="shared" si="31"/>
        <v>#VALUE!</v>
      </c>
      <c r="P95" s="23" t="e">
        <f t="shared" si="39"/>
        <v>#VALUE!</v>
      </c>
      <c r="Q95" s="23">
        <f t="shared" si="42"/>
        <v>173137.58299670499</v>
      </c>
      <c r="R95" s="25">
        <f t="shared" si="43"/>
        <v>1313.4575261819</v>
      </c>
    </row>
    <row r="96" spans="2:18" x14ac:dyDescent="0.25">
      <c r="B96" s="22" t="str">
        <f t="shared" si="32"/>
        <v/>
      </c>
      <c r="C96" s="23" t="str">
        <f t="shared" si="33"/>
        <v/>
      </c>
      <c r="D96" s="23" t="str">
        <f t="shared" si="40"/>
        <v/>
      </c>
      <c r="E96" s="23" t="str">
        <f t="shared" si="41"/>
        <v/>
      </c>
      <c r="F96" s="24">
        <f t="shared" si="28"/>
        <v>0</v>
      </c>
      <c r="G96" s="23">
        <f t="shared" si="34"/>
        <v>0</v>
      </c>
      <c r="H96" s="24"/>
      <c r="I96" s="23">
        <f t="shared" si="29"/>
        <v>42.291666666666664</v>
      </c>
      <c r="J96" s="23">
        <f t="shared" si="35"/>
        <v>0</v>
      </c>
      <c r="K96" s="23" t="str">
        <f t="shared" si="36"/>
        <v/>
      </c>
      <c r="L96" s="23" t="e">
        <f t="shared" si="37"/>
        <v>#VALUE!</v>
      </c>
      <c r="M96" s="23">
        <f t="shared" si="30"/>
        <v>300</v>
      </c>
      <c r="N96" s="23" t="e">
        <f t="shared" si="38"/>
        <v>#VALUE!</v>
      </c>
      <c r="O96" s="23" t="e">
        <f t="shared" si="31"/>
        <v>#VALUE!</v>
      </c>
      <c r="P96" s="23" t="e">
        <f t="shared" si="39"/>
        <v>#VALUE!</v>
      </c>
      <c r="Q96" s="23">
        <f t="shared" si="42"/>
        <v>173137.58299670499</v>
      </c>
      <c r="R96" s="25">
        <f t="shared" si="43"/>
        <v>1313.4575261819</v>
      </c>
    </row>
    <row r="97" spans="2:18" x14ac:dyDescent="0.25">
      <c r="B97" s="22" t="str">
        <f t="shared" si="32"/>
        <v/>
      </c>
      <c r="C97" s="23" t="str">
        <f t="shared" si="33"/>
        <v/>
      </c>
      <c r="D97" s="23" t="str">
        <f t="shared" si="40"/>
        <v/>
      </c>
      <c r="E97" s="23" t="str">
        <f t="shared" si="41"/>
        <v/>
      </c>
      <c r="F97" s="24">
        <f t="shared" si="28"/>
        <v>0</v>
      </c>
      <c r="G97" s="23">
        <f t="shared" si="34"/>
        <v>0</v>
      </c>
      <c r="H97" s="24"/>
      <c r="I97" s="23">
        <f t="shared" si="29"/>
        <v>42.291666666666664</v>
      </c>
      <c r="J97" s="23">
        <f t="shared" si="35"/>
        <v>0</v>
      </c>
      <c r="K97" s="23" t="str">
        <f t="shared" si="36"/>
        <v/>
      </c>
      <c r="L97" s="23" t="e">
        <f t="shared" si="37"/>
        <v>#VALUE!</v>
      </c>
      <c r="M97" s="23">
        <f t="shared" si="30"/>
        <v>300</v>
      </c>
      <c r="N97" s="23" t="e">
        <f t="shared" si="38"/>
        <v>#VALUE!</v>
      </c>
      <c r="O97" s="23" t="e">
        <f t="shared" si="31"/>
        <v>#VALUE!</v>
      </c>
      <c r="P97" s="23" t="e">
        <f t="shared" si="39"/>
        <v>#VALUE!</v>
      </c>
      <c r="Q97" s="23">
        <f t="shared" ref="Q97:Q108" si="44">$Q$96+ $Q$96*$L$8</f>
        <v>178331.71048660614</v>
      </c>
      <c r="R97" s="25">
        <f t="shared" ref="R97:R108" si="45">$R$96 + ($R$96 * $S$5)</f>
        <v>1352.861251967357</v>
      </c>
    </row>
    <row r="98" spans="2:18" x14ac:dyDescent="0.25">
      <c r="B98" s="22" t="str">
        <f t="shared" si="32"/>
        <v/>
      </c>
      <c r="C98" s="23" t="str">
        <f t="shared" si="33"/>
        <v/>
      </c>
      <c r="D98" s="23" t="str">
        <f t="shared" si="40"/>
        <v/>
      </c>
      <c r="E98" s="23" t="str">
        <f t="shared" si="41"/>
        <v/>
      </c>
      <c r="F98" s="24">
        <f t="shared" si="28"/>
        <v>0</v>
      </c>
      <c r="G98" s="23">
        <f t="shared" si="34"/>
        <v>0</v>
      </c>
      <c r="H98" s="24"/>
      <c r="I98" s="23">
        <f t="shared" si="29"/>
        <v>42.291666666666664</v>
      </c>
      <c r="J98" s="23">
        <f t="shared" si="35"/>
        <v>0</v>
      </c>
      <c r="K98" s="23" t="str">
        <f t="shared" si="36"/>
        <v/>
      </c>
      <c r="L98" s="23" t="e">
        <f t="shared" si="37"/>
        <v>#VALUE!</v>
      </c>
      <c r="M98" s="23">
        <f t="shared" si="30"/>
        <v>300</v>
      </c>
      <c r="N98" s="23" t="e">
        <f t="shared" si="38"/>
        <v>#VALUE!</v>
      </c>
      <c r="O98" s="23" t="e">
        <f t="shared" si="31"/>
        <v>#VALUE!</v>
      </c>
      <c r="P98" s="23" t="e">
        <f t="shared" si="39"/>
        <v>#VALUE!</v>
      </c>
      <c r="Q98" s="23">
        <f t="shared" si="44"/>
        <v>178331.71048660614</v>
      </c>
      <c r="R98" s="25">
        <f t="shared" si="45"/>
        <v>1352.861251967357</v>
      </c>
    </row>
    <row r="99" spans="2:18" x14ac:dyDescent="0.25">
      <c r="B99" s="22" t="str">
        <f t="shared" si="32"/>
        <v/>
      </c>
      <c r="C99" s="23" t="str">
        <f t="shared" si="33"/>
        <v/>
      </c>
      <c r="D99" s="23" t="str">
        <f t="shared" si="40"/>
        <v/>
      </c>
      <c r="E99" s="23" t="str">
        <f t="shared" si="41"/>
        <v/>
      </c>
      <c r="F99" s="24">
        <f t="shared" si="28"/>
        <v>0</v>
      </c>
      <c r="G99" s="23">
        <f t="shared" si="34"/>
        <v>0</v>
      </c>
      <c r="H99" s="24"/>
      <c r="I99" s="23">
        <f t="shared" si="29"/>
        <v>42.291666666666664</v>
      </c>
      <c r="J99" s="23">
        <f t="shared" si="35"/>
        <v>0</v>
      </c>
      <c r="K99" s="23" t="str">
        <f t="shared" si="36"/>
        <v/>
      </c>
      <c r="L99" s="23" t="e">
        <f t="shared" si="37"/>
        <v>#VALUE!</v>
      </c>
      <c r="M99" s="23">
        <f t="shared" si="30"/>
        <v>300</v>
      </c>
      <c r="N99" s="23" t="e">
        <f t="shared" si="38"/>
        <v>#VALUE!</v>
      </c>
      <c r="O99" s="23" t="e">
        <f t="shared" si="31"/>
        <v>#VALUE!</v>
      </c>
      <c r="P99" s="23" t="e">
        <f t="shared" si="39"/>
        <v>#VALUE!</v>
      </c>
      <c r="Q99" s="23">
        <f t="shared" si="44"/>
        <v>178331.71048660614</v>
      </c>
      <c r="R99" s="25">
        <f t="shared" si="45"/>
        <v>1352.861251967357</v>
      </c>
    </row>
    <row r="100" spans="2:18" x14ac:dyDescent="0.25">
      <c r="B100" s="22" t="str">
        <f t="shared" si="32"/>
        <v/>
      </c>
      <c r="C100" s="23" t="str">
        <f t="shared" si="33"/>
        <v/>
      </c>
      <c r="D100" s="23" t="str">
        <f t="shared" si="40"/>
        <v/>
      </c>
      <c r="E100" s="23" t="str">
        <f t="shared" si="41"/>
        <v/>
      </c>
      <c r="F100" s="24">
        <f t="shared" si="28"/>
        <v>0</v>
      </c>
      <c r="G100" s="23">
        <f t="shared" si="34"/>
        <v>0</v>
      </c>
      <c r="H100" s="24"/>
      <c r="I100" s="23">
        <f t="shared" si="29"/>
        <v>42.291666666666664</v>
      </c>
      <c r="J100" s="23">
        <f t="shared" si="35"/>
        <v>0</v>
      </c>
      <c r="K100" s="23" t="str">
        <f t="shared" si="36"/>
        <v/>
      </c>
      <c r="L100" s="23" t="e">
        <f t="shared" si="37"/>
        <v>#VALUE!</v>
      </c>
      <c r="M100" s="23">
        <f t="shared" si="30"/>
        <v>300</v>
      </c>
      <c r="N100" s="23" t="e">
        <f t="shared" si="38"/>
        <v>#VALUE!</v>
      </c>
      <c r="O100" s="23" t="e">
        <f t="shared" si="31"/>
        <v>#VALUE!</v>
      </c>
      <c r="P100" s="23" t="e">
        <f t="shared" si="39"/>
        <v>#VALUE!</v>
      </c>
      <c r="Q100" s="23">
        <f t="shared" si="44"/>
        <v>178331.71048660614</v>
      </c>
      <c r="R100" s="25">
        <f t="shared" si="45"/>
        <v>1352.861251967357</v>
      </c>
    </row>
    <row r="101" spans="2:18" x14ac:dyDescent="0.25">
      <c r="B101" s="22" t="str">
        <f t="shared" si="32"/>
        <v/>
      </c>
      <c r="C101" s="23" t="str">
        <f t="shared" si="33"/>
        <v/>
      </c>
      <c r="D101" s="23" t="str">
        <f t="shared" si="40"/>
        <v/>
      </c>
      <c r="E101" s="23" t="str">
        <f t="shared" si="41"/>
        <v/>
      </c>
      <c r="F101" s="24">
        <f t="shared" si="28"/>
        <v>0</v>
      </c>
      <c r="G101" s="23">
        <f t="shared" si="34"/>
        <v>0</v>
      </c>
      <c r="H101" s="24"/>
      <c r="I101" s="23">
        <f t="shared" si="29"/>
        <v>42.291666666666664</v>
      </c>
      <c r="J101" s="23">
        <f t="shared" si="35"/>
        <v>0</v>
      </c>
      <c r="K101" s="23" t="str">
        <f t="shared" si="36"/>
        <v/>
      </c>
      <c r="L101" s="23" t="e">
        <f t="shared" si="37"/>
        <v>#VALUE!</v>
      </c>
      <c r="M101" s="23">
        <f t="shared" si="30"/>
        <v>300</v>
      </c>
      <c r="N101" s="23" t="e">
        <f t="shared" si="38"/>
        <v>#VALUE!</v>
      </c>
      <c r="O101" s="23" t="e">
        <f t="shared" si="31"/>
        <v>#VALUE!</v>
      </c>
      <c r="P101" s="23" t="e">
        <f t="shared" si="39"/>
        <v>#VALUE!</v>
      </c>
      <c r="Q101" s="23">
        <f t="shared" si="44"/>
        <v>178331.71048660614</v>
      </c>
      <c r="R101" s="25">
        <f t="shared" si="45"/>
        <v>1352.861251967357</v>
      </c>
    </row>
    <row r="102" spans="2:18" x14ac:dyDescent="0.25">
      <c r="B102" s="22" t="str">
        <f t="shared" si="32"/>
        <v/>
      </c>
      <c r="C102" s="23" t="str">
        <f t="shared" si="33"/>
        <v/>
      </c>
      <c r="D102" s="23" t="str">
        <f t="shared" si="40"/>
        <v/>
      </c>
      <c r="E102" s="23" t="str">
        <f t="shared" si="41"/>
        <v/>
      </c>
      <c r="F102" s="24">
        <f t="shared" si="28"/>
        <v>0</v>
      </c>
      <c r="G102" s="23">
        <f t="shared" si="34"/>
        <v>0</v>
      </c>
      <c r="H102" s="24"/>
      <c r="I102" s="23">
        <f t="shared" si="29"/>
        <v>42.291666666666664</v>
      </c>
      <c r="J102" s="23">
        <f t="shared" si="35"/>
        <v>0</v>
      </c>
      <c r="K102" s="23" t="str">
        <f t="shared" si="36"/>
        <v/>
      </c>
      <c r="L102" s="23" t="e">
        <f t="shared" si="37"/>
        <v>#VALUE!</v>
      </c>
      <c r="M102" s="23">
        <f t="shared" si="30"/>
        <v>300</v>
      </c>
      <c r="N102" s="23" t="e">
        <f t="shared" si="38"/>
        <v>#VALUE!</v>
      </c>
      <c r="O102" s="23" t="e">
        <f t="shared" si="31"/>
        <v>#VALUE!</v>
      </c>
      <c r="P102" s="23" t="e">
        <f t="shared" si="39"/>
        <v>#VALUE!</v>
      </c>
      <c r="Q102" s="23">
        <f t="shared" si="44"/>
        <v>178331.71048660614</v>
      </c>
      <c r="R102" s="25">
        <f t="shared" si="45"/>
        <v>1352.861251967357</v>
      </c>
    </row>
    <row r="103" spans="2:18" x14ac:dyDescent="0.25">
      <c r="B103" s="22" t="str">
        <f t="shared" si="32"/>
        <v/>
      </c>
      <c r="C103" s="23" t="str">
        <f t="shared" si="33"/>
        <v/>
      </c>
      <c r="D103" s="23" t="str">
        <f t="shared" si="40"/>
        <v/>
      </c>
      <c r="E103" s="23" t="str">
        <f t="shared" si="41"/>
        <v/>
      </c>
      <c r="F103" s="24">
        <f t="shared" si="28"/>
        <v>0</v>
      </c>
      <c r="G103" s="23">
        <f t="shared" si="34"/>
        <v>0</v>
      </c>
      <c r="H103" s="24"/>
      <c r="I103" s="23">
        <f t="shared" si="29"/>
        <v>42.291666666666664</v>
      </c>
      <c r="J103" s="23">
        <f t="shared" si="35"/>
        <v>0</v>
      </c>
      <c r="K103" s="23" t="str">
        <f t="shared" si="36"/>
        <v/>
      </c>
      <c r="L103" s="23" t="e">
        <f t="shared" si="37"/>
        <v>#VALUE!</v>
      </c>
      <c r="M103" s="23">
        <f t="shared" si="30"/>
        <v>300</v>
      </c>
      <c r="N103" s="23" t="e">
        <f t="shared" si="38"/>
        <v>#VALUE!</v>
      </c>
      <c r="O103" s="23" t="e">
        <f t="shared" si="31"/>
        <v>#VALUE!</v>
      </c>
      <c r="P103" s="23" t="e">
        <f t="shared" si="39"/>
        <v>#VALUE!</v>
      </c>
      <c r="Q103" s="23">
        <f t="shared" si="44"/>
        <v>178331.71048660614</v>
      </c>
      <c r="R103" s="25">
        <f t="shared" si="45"/>
        <v>1352.861251967357</v>
      </c>
    </row>
    <row r="104" spans="2:18" x14ac:dyDescent="0.25">
      <c r="B104" s="22" t="str">
        <f t="shared" si="32"/>
        <v/>
      </c>
      <c r="C104" s="23" t="str">
        <f t="shared" si="33"/>
        <v/>
      </c>
      <c r="D104" s="23" t="str">
        <f t="shared" si="40"/>
        <v/>
      </c>
      <c r="E104" s="23" t="str">
        <f t="shared" si="41"/>
        <v/>
      </c>
      <c r="F104" s="24">
        <f t="shared" si="28"/>
        <v>0</v>
      </c>
      <c r="G104" s="23">
        <f t="shared" si="34"/>
        <v>0</v>
      </c>
      <c r="H104" s="24"/>
      <c r="I104" s="23">
        <f t="shared" si="29"/>
        <v>42.291666666666664</v>
      </c>
      <c r="J104" s="23">
        <f t="shared" si="35"/>
        <v>0</v>
      </c>
      <c r="K104" s="23" t="str">
        <f t="shared" si="36"/>
        <v/>
      </c>
      <c r="L104" s="23" t="e">
        <f t="shared" si="37"/>
        <v>#VALUE!</v>
      </c>
      <c r="M104" s="23">
        <f t="shared" si="30"/>
        <v>300</v>
      </c>
      <c r="N104" s="23" t="e">
        <f t="shared" si="38"/>
        <v>#VALUE!</v>
      </c>
      <c r="O104" s="23" t="e">
        <f t="shared" si="31"/>
        <v>#VALUE!</v>
      </c>
      <c r="P104" s="23" t="e">
        <f t="shared" si="39"/>
        <v>#VALUE!</v>
      </c>
      <c r="Q104" s="23">
        <f t="shared" si="44"/>
        <v>178331.71048660614</v>
      </c>
      <c r="R104" s="25">
        <f t="shared" si="45"/>
        <v>1352.861251967357</v>
      </c>
    </row>
    <row r="105" spans="2:18" x14ac:dyDescent="0.25">
      <c r="B105" s="22" t="str">
        <f t="shared" si="32"/>
        <v/>
      </c>
      <c r="C105" s="23" t="str">
        <f t="shared" si="33"/>
        <v/>
      </c>
      <c r="D105" s="23" t="str">
        <f t="shared" si="40"/>
        <v/>
      </c>
      <c r="E105" s="23" t="str">
        <f t="shared" si="41"/>
        <v/>
      </c>
      <c r="F105" s="24">
        <f t="shared" si="28"/>
        <v>0</v>
      </c>
      <c r="G105" s="23">
        <f t="shared" si="34"/>
        <v>0</v>
      </c>
      <c r="H105" s="24"/>
      <c r="I105" s="23">
        <f t="shared" si="29"/>
        <v>42.291666666666664</v>
      </c>
      <c r="J105" s="23">
        <f t="shared" si="35"/>
        <v>0</v>
      </c>
      <c r="K105" s="23" t="str">
        <f t="shared" si="36"/>
        <v/>
      </c>
      <c r="L105" s="23" t="e">
        <f t="shared" si="37"/>
        <v>#VALUE!</v>
      </c>
      <c r="M105" s="23">
        <f t="shared" si="30"/>
        <v>300</v>
      </c>
      <c r="N105" s="23" t="e">
        <f t="shared" si="38"/>
        <v>#VALUE!</v>
      </c>
      <c r="O105" s="23" t="e">
        <f t="shared" si="31"/>
        <v>#VALUE!</v>
      </c>
      <c r="P105" s="23" t="e">
        <f t="shared" si="39"/>
        <v>#VALUE!</v>
      </c>
      <c r="Q105" s="23">
        <f t="shared" si="44"/>
        <v>178331.71048660614</v>
      </c>
      <c r="R105" s="25">
        <f t="shared" si="45"/>
        <v>1352.861251967357</v>
      </c>
    </row>
    <row r="106" spans="2:18" x14ac:dyDescent="0.25">
      <c r="B106" s="22" t="str">
        <f t="shared" si="32"/>
        <v/>
      </c>
      <c r="C106" s="23" t="str">
        <f t="shared" si="33"/>
        <v/>
      </c>
      <c r="D106" s="23" t="str">
        <f t="shared" si="40"/>
        <v/>
      </c>
      <c r="E106" s="23" t="str">
        <f t="shared" si="41"/>
        <v/>
      </c>
      <c r="F106" s="24">
        <f t="shared" si="28"/>
        <v>0</v>
      </c>
      <c r="G106" s="23">
        <f t="shared" si="34"/>
        <v>0</v>
      </c>
      <c r="H106" s="24"/>
      <c r="I106" s="23">
        <f t="shared" si="29"/>
        <v>42.291666666666664</v>
      </c>
      <c r="J106" s="23">
        <f t="shared" si="35"/>
        <v>0</v>
      </c>
      <c r="K106" s="23" t="str">
        <f t="shared" si="36"/>
        <v/>
      </c>
      <c r="L106" s="23" t="e">
        <f t="shared" si="37"/>
        <v>#VALUE!</v>
      </c>
      <c r="M106" s="23">
        <f t="shared" si="30"/>
        <v>300</v>
      </c>
      <c r="N106" s="23" t="e">
        <f t="shared" si="38"/>
        <v>#VALUE!</v>
      </c>
      <c r="O106" s="23" t="e">
        <f t="shared" si="31"/>
        <v>#VALUE!</v>
      </c>
      <c r="P106" s="23" t="e">
        <f t="shared" si="39"/>
        <v>#VALUE!</v>
      </c>
      <c r="Q106" s="23">
        <f t="shared" si="44"/>
        <v>178331.71048660614</v>
      </c>
      <c r="R106" s="25">
        <f t="shared" si="45"/>
        <v>1352.861251967357</v>
      </c>
    </row>
    <row r="107" spans="2:18" x14ac:dyDescent="0.25">
      <c r="B107" s="22" t="str">
        <f t="shared" si="32"/>
        <v/>
      </c>
      <c r="C107" s="23" t="str">
        <f t="shared" si="33"/>
        <v/>
      </c>
      <c r="D107" s="23" t="str">
        <f t="shared" si="40"/>
        <v/>
      </c>
      <c r="E107" s="23" t="str">
        <f t="shared" si="41"/>
        <v/>
      </c>
      <c r="F107" s="24">
        <f t="shared" si="28"/>
        <v>0</v>
      </c>
      <c r="G107" s="23">
        <f t="shared" si="34"/>
        <v>0</v>
      </c>
      <c r="H107" s="24"/>
      <c r="I107" s="23">
        <f t="shared" si="29"/>
        <v>42.291666666666664</v>
      </c>
      <c r="J107" s="23">
        <f t="shared" si="35"/>
        <v>0</v>
      </c>
      <c r="K107" s="23" t="str">
        <f t="shared" si="36"/>
        <v/>
      </c>
      <c r="L107" s="23" t="e">
        <f t="shared" si="37"/>
        <v>#VALUE!</v>
      </c>
      <c r="M107" s="23">
        <f t="shared" si="30"/>
        <v>300</v>
      </c>
      <c r="N107" s="23" t="e">
        <f t="shared" si="38"/>
        <v>#VALUE!</v>
      </c>
      <c r="O107" s="23" t="e">
        <f t="shared" si="31"/>
        <v>#VALUE!</v>
      </c>
      <c r="P107" s="23" t="e">
        <f t="shared" si="39"/>
        <v>#VALUE!</v>
      </c>
      <c r="Q107" s="23">
        <f t="shared" si="44"/>
        <v>178331.71048660614</v>
      </c>
      <c r="R107" s="25">
        <f t="shared" si="45"/>
        <v>1352.861251967357</v>
      </c>
    </row>
    <row r="108" spans="2:18" x14ac:dyDescent="0.25">
      <c r="B108" s="22" t="str">
        <f t="shared" si="32"/>
        <v/>
      </c>
      <c r="C108" s="23" t="str">
        <f t="shared" si="33"/>
        <v/>
      </c>
      <c r="D108" s="23" t="str">
        <f t="shared" si="40"/>
        <v/>
      </c>
      <c r="E108" s="23" t="str">
        <f t="shared" si="41"/>
        <v/>
      </c>
      <c r="F108" s="24">
        <f t="shared" si="28"/>
        <v>0</v>
      </c>
      <c r="G108" s="23">
        <f t="shared" si="34"/>
        <v>0</v>
      </c>
      <c r="H108" s="24"/>
      <c r="I108" s="23">
        <f t="shared" si="29"/>
        <v>42.291666666666664</v>
      </c>
      <c r="J108" s="23">
        <f t="shared" si="35"/>
        <v>0</v>
      </c>
      <c r="K108" s="23" t="str">
        <f t="shared" si="36"/>
        <v/>
      </c>
      <c r="L108" s="23" t="e">
        <f t="shared" si="37"/>
        <v>#VALUE!</v>
      </c>
      <c r="M108" s="23">
        <f t="shared" si="30"/>
        <v>300</v>
      </c>
      <c r="N108" s="23" t="e">
        <f t="shared" si="38"/>
        <v>#VALUE!</v>
      </c>
      <c r="O108" s="23" t="e">
        <f t="shared" si="31"/>
        <v>#VALUE!</v>
      </c>
      <c r="P108" s="23" t="e">
        <f t="shared" si="39"/>
        <v>#VALUE!</v>
      </c>
      <c r="Q108" s="23">
        <f t="shared" si="44"/>
        <v>178331.71048660614</v>
      </c>
      <c r="R108" s="25">
        <f t="shared" si="45"/>
        <v>1352.861251967357</v>
      </c>
    </row>
    <row r="109" spans="2:18" x14ac:dyDescent="0.25">
      <c r="B109" s="22" t="str">
        <f t="shared" si="32"/>
        <v/>
      </c>
      <c r="C109" s="23" t="str">
        <f t="shared" si="33"/>
        <v/>
      </c>
      <c r="D109" s="23" t="str">
        <f t="shared" si="40"/>
        <v/>
      </c>
      <c r="E109" s="23" t="str">
        <f t="shared" si="41"/>
        <v/>
      </c>
      <c r="F109" s="24">
        <f t="shared" si="28"/>
        <v>0</v>
      </c>
      <c r="G109" s="23">
        <f t="shared" si="34"/>
        <v>0</v>
      </c>
      <c r="H109" s="24"/>
      <c r="I109" s="23">
        <f t="shared" si="29"/>
        <v>42.291666666666664</v>
      </c>
      <c r="J109" s="23">
        <f t="shared" si="35"/>
        <v>0</v>
      </c>
      <c r="K109" s="23" t="str">
        <f t="shared" si="36"/>
        <v/>
      </c>
      <c r="L109" s="23" t="e">
        <f t="shared" si="37"/>
        <v>#VALUE!</v>
      </c>
      <c r="M109" s="23">
        <f t="shared" si="30"/>
        <v>300</v>
      </c>
      <c r="N109" s="23" t="e">
        <f t="shared" si="38"/>
        <v>#VALUE!</v>
      </c>
      <c r="O109" s="23" t="e">
        <f t="shared" si="31"/>
        <v>#VALUE!</v>
      </c>
      <c r="P109" s="23" t="e">
        <f t="shared" si="39"/>
        <v>#VALUE!</v>
      </c>
      <c r="Q109" s="23">
        <f t="shared" ref="Q109:Q120" si="46">$Q$108+ $Q$108*$L$8</f>
        <v>183681.66180120432</v>
      </c>
      <c r="R109" s="25">
        <f t="shared" ref="R109:R120" si="47">$R$108 + ($R$108 * $S$5)</f>
        <v>1393.4470895263778</v>
      </c>
    </row>
    <row r="110" spans="2:18" x14ac:dyDescent="0.25">
      <c r="B110" s="22" t="str">
        <f t="shared" si="32"/>
        <v/>
      </c>
      <c r="C110" s="23" t="str">
        <f t="shared" si="33"/>
        <v/>
      </c>
      <c r="D110" s="23" t="str">
        <f t="shared" si="40"/>
        <v/>
      </c>
      <c r="E110" s="23" t="str">
        <f t="shared" si="41"/>
        <v/>
      </c>
      <c r="F110" s="24">
        <f t="shared" si="28"/>
        <v>0</v>
      </c>
      <c r="G110" s="23">
        <f t="shared" si="34"/>
        <v>0</v>
      </c>
      <c r="H110" s="24"/>
      <c r="I110" s="23">
        <f t="shared" si="29"/>
        <v>42.291666666666664</v>
      </c>
      <c r="J110" s="23">
        <f t="shared" si="35"/>
        <v>0</v>
      </c>
      <c r="K110" s="23" t="str">
        <f t="shared" si="36"/>
        <v/>
      </c>
      <c r="L110" s="23" t="e">
        <f t="shared" si="37"/>
        <v>#VALUE!</v>
      </c>
      <c r="M110" s="23">
        <f t="shared" si="30"/>
        <v>300</v>
      </c>
      <c r="N110" s="23" t="e">
        <f t="shared" si="38"/>
        <v>#VALUE!</v>
      </c>
      <c r="O110" s="23" t="e">
        <f t="shared" si="31"/>
        <v>#VALUE!</v>
      </c>
      <c r="P110" s="23" t="e">
        <f t="shared" si="39"/>
        <v>#VALUE!</v>
      </c>
      <c r="Q110" s="23">
        <f t="shared" si="46"/>
        <v>183681.66180120432</v>
      </c>
      <c r="R110" s="25">
        <f t="shared" si="47"/>
        <v>1393.4470895263778</v>
      </c>
    </row>
    <row r="111" spans="2:18" x14ac:dyDescent="0.25">
      <c r="B111" s="22" t="str">
        <f t="shared" si="32"/>
        <v/>
      </c>
      <c r="C111" s="23" t="str">
        <f t="shared" si="33"/>
        <v/>
      </c>
      <c r="D111" s="23" t="str">
        <f t="shared" si="40"/>
        <v/>
      </c>
      <c r="E111" s="23" t="str">
        <f t="shared" si="41"/>
        <v/>
      </c>
      <c r="F111" s="24">
        <f t="shared" si="28"/>
        <v>0</v>
      </c>
      <c r="G111" s="23">
        <f t="shared" si="34"/>
        <v>0</v>
      </c>
      <c r="H111" s="24"/>
      <c r="I111" s="23">
        <f t="shared" si="29"/>
        <v>42.291666666666664</v>
      </c>
      <c r="J111" s="23">
        <f t="shared" si="35"/>
        <v>0</v>
      </c>
      <c r="K111" s="23" t="str">
        <f t="shared" si="36"/>
        <v/>
      </c>
      <c r="L111" s="23" t="e">
        <f t="shared" si="37"/>
        <v>#VALUE!</v>
      </c>
      <c r="M111" s="23">
        <f t="shared" si="30"/>
        <v>300</v>
      </c>
      <c r="N111" s="23" t="e">
        <f t="shared" si="38"/>
        <v>#VALUE!</v>
      </c>
      <c r="O111" s="23" t="e">
        <f t="shared" si="31"/>
        <v>#VALUE!</v>
      </c>
      <c r="P111" s="23" t="e">
        <f t="shared" si="39"/>
        <v>#VALUE!</v>
      </c>
      <c r="Q111" s="23">
        <f t="shared" si="46"/>
        <v>183681.66180120432</v>
      </c>
      <c r="R111" s="25">
        <f t="shared" si="47"/>
        <v>1393.4470895263778</v>
      </c>
    </row>
    <row r="112" spans="2:18" x14ac:dyDescent="0.25">
      <c r="B112" s="22" t="str">
        <f t="shared" si="32"/>
        <v/>
      </c>
      <c r="C112" s="23" t="str">
        <f t="shared" si="33"/>
        <v/>
      </c>
      <c r="D112" s="23" t="str">
        <f t="shared" si="40"/>
        <v/>
      </c>
      <c r="E112" s="23" t="str">
        <f t="shared" si="41"/>
        <v/>
      </c>
      <c r="F112" s="24">
        <f t="shared" si="28"/>
        <v>0</v>
      </c>
      <c r="G112" s="23">
        <f t="shared" si="34"/>
        <v>0</v>
      </c>
      <c r="H112" s="24"/>
      <c r="I112" s="23">
        <f t="shared" si="29"/>
        <v>42.291666666666664</v>
      </c>
      <c r="J112" s="23">
        <f t="shared" si="35"/>
        <v>0</v>
      </c>
      <c r="K112" s="23" t="str">
        <f t="shared" si="36"/>
        <v/>
      </c>
      <c r="L112" s="23" t="e">
        <f t="shared" si="37"/>
        <v>#VALUE!</v>
      </c>
      <c r="M112" s="23">
        <f t="shared" si="30"/>
        <v>300</v>
      </c>
      <c r="N112" s="23" t="e">
        <f t="shared" si="38"/>
        <v>#VALUE!</v>
      </c>
      <c r="O112" s="23" t="e">
        <f t="shared" si="31"/>
        <v>#VALUE!</v>
      </c>
      <c r="P112" s="23" t="e">
        <f t="shared" si="39"/>
        <v>#VALUE!</v>
      </c>
      <c r="Q112" s="23">
        <f t="shared" si="46"/>
        <v>183681.66180120432</v>
      </c>
      <c r="R112" s="25">
        <f t="shared" si="47"/>
        <v>1393.4470895263778</v>
      </c>
    </row>
    <row r="113" spans="2:18" x14ac:dyDescent="0.25">
      <c r="B113" s="22" t="str">
        <f t="shared" si="32"/>
        <v/>
      </c>
      <c r="C113" s="23" t="str">
        <f t="shared" si="33"/>
        <v/>
      </c>
      <c r="D113" s="23" t="str">
        <f t="shared" si="40"/>
        <v/>
      </c>
      <c r="E113" s="23" t="str">
        <f t="shared" si="41"/>
        <v/>
      </c>
      <c r="F113" s="24">
        <f t="shared" si="28"/>
        <v>0</v>
      </c>
      <c r="G113" s="23">
        <f t="shared" si="34"/>
        <v>0</v>
      </c>
      <c r="H113" s="24"/>
      <c r="I113" s="23">
        <f t="shared" si="29"/>
        <v>42.291666666666664</v>
      </c>
      <c r="J113" s="23">
        <f t="shared" si="35"/>
        <v>0</v>
      </c>
      <c r="K113" s="23" t="str">
        <f t="shared" si="36"/>
        <v/>
      </c>
      <c r="L113" s="23" t="e">
        <f t="shared" si="37"/>
        <v>#VALUE!</v>
      </c>
      <c r="M113" s="23">
        <f t="shared" si="30"/>
        <v>300</v>
      </c>
      <c r="N113" s="23" t="e">
        <f t="shared" si="38"/>
        <v>#VALUE!</v>
      </c>
      <c r="O113" s="23" t="e">
        <f t="shared" si="31"/>
        <v>#VALUE!</v>
      </c>
      <c r="P113" s="23" t="e">
        <f t="shared" si="39"/>
        <v>#VALUE!</v>
      </c>
      <c r="Q113" s="23">
        <f t="shared" si="46"/>
        <v>183681.66180120432</v>
      </c>
      <c r="R113" s="25">
        <f t="shared" si="47"/>
        <v>1393.4470895263778</v>
      </c>
    </row>
    <row r="114" spans="2:18" x14ac:dyDescent="0.25">
      <c r="B114" s="22" t="str">
        <f t="shared" si="32"/>
        <v/>
      </c>
      <c r="C114" s="23" t="str">
        <f t="shared" si="33"/>
        <v/>
      </c>
      <c r="D114" s="23" t="str">
        <f t="shared" si="40"/>
        <v/>
      </c>
      <c r="E114" s="23" t="str">
        <f t="shared" si="41"/>
        <v/>
      </c>
      <c r="F114" s="24">
        <f t="shared" si="28"/>
        <v>0</v>
      </c>
      <c r="G114" s="23">
        <f t="shared" si="34"/>
        <v>0</v>
      </c>
      <c r="H114" s="24"/>
      <c r="I114" s="23">
        <f t="shared" si="29"/>
        <v>42.291666666666664</v>
      </c>
      <c r="J114" s="23">
        <f t="shared" si="35"/>
        <v>0</v>
      </c>
      <c r="K114" s="23" t="str">
        <f t="shared" si="36"/>
        <v/>
      </c>
      <c r="L114" s="23" t="e">
        <f t="shared" si="37"/>
        <v>#VALUE!</v>
      </c>
      <c r="M114" s="23">
        <f t="shared" si="30"/>
        <v>300</v>
      </c>
      <c r="N114" s="23" t="e">
        <f t="shared" si="38"/>
        <v>#VALUE!</v>
      </c>
      <c r="O114" s="23" t="e">
        <f t="shared" si="31"/>
        <v>#VALUE!</v>
      </c>
      <c r="P114" s="23" t="e">
        <f t="shared" si="39"/>
        <v>#VALUE!</v>
      </c>
      <c r="Q114" s="23">
        <f t="shared" si="46"/>
        <v>183681.66180120432</v>
      </c>
      <c r="R114" s="25">
        <f t="shared" si="47"/>
        <v>1393.4470895263778</v>
      </c>
    </row>
    <row r="115" spans="2:18" x14ac:dyDescent="0.25">
      <c r="B115" s="22" t="str">
        <f t="shared" si="32"/>
        <v/>
      </c>
      <c r="C115" s="23" t="str">
        <f t="shared" si="33"/>
        <v/>
      </c>
      <c r="D115" s="23" t="str">
        <f t="shared" si="40"/>
        <v/>
      </c>
      <c r="E115" s="23" t="str">
        <f t="shared" si="41"/>
        <v/>
      </c>
      <c r="F115" s="24">
        <f t="shared" si="28"/>
        <v>0</v>
      </c>
      <c r="G115" s="23">
        <f t="shared" si="34"/>
        <v>0</v>
      </c>
      <c r="H115" s="24"/>
      <c r="I115" s="23">
        <f t="shared" si="29"/>
        <v>42.291666666666664</v>
      </c>
      <c r="J115" s="23">
        <f t="shared" si="35"/>
        <v>0</v>
      </c>
      <c r="K115" s="23" t="str">
        <f t="shared" si="36"/>
        <v/>
      </c>
      <c r="L115" s="23" t="e">
        <f t="shared" si="37"/>
        <v>#VALUE!</v>
      </c>
      <c r="M115" s="23">
        <f t="shared" si="30"/>
        <v>300</v>
      </c>
      <c r="N115" s="23" t="e">
        <f t="shared" si="38"/>
        <v>#VALUE!</v>
      </c>
      <c r="O115" s="23" t="e">
        <f t="shared" si="31"/>
        <v>#VALUE!</v>
      </c>
      <c r="P115" s="23" t="e">
        <f t="shared" si="39"/>
        <v>#VALUE!</v>
      </c>
      <c r="Q115" s="23">
        <f t="shared" si="46"/>
        <v>183681.66180120432</v>
      </c>
      <c r="R115" s="25">
        <f t="shared" si="47"/>
        <v>1393.4470895263778</v>
      </c>
    </row>
    <row r="116" spans="2:18" x14ac:dyDescent="0.25">
      <c r="B116" s="22" t="str">
        <f t="shared" si="32"/>
        <v/>
      </c>
      <c r="C116" s="23" t="str">
        <f t="shared" si="33"/>
        <v/>
      </c>
      <c r="D116" s="23" t="str">
        <f t="shared" si="40"/>
        <v/>
      </c>
      <c r="E116" s="23" t="str">
        <f t="shared" si="41"/>
        <v/>
      </c>
      <c r="F116" s="24">
        <f t="shared" si="28"/>
        <v>0</v>
      </c>
      <c r="G116" s="23">
        <f t="shared" si="34"/>
        <v>0</v>
      </c>
      <c r="H116" s="24"/>
      <c r="I116" s="23">
        <f t="shared" si="29"/>
        <v>42.291666666666664</v>
      </c>
      <c r="J116" s="23">
        <f t="shared" si="35"/>
        <v>0</v>
      </c>
      <c r="K116" s="23" t="str">
        <f t="shared" si="36"/>
        <v/>
      </c>
      <c r="L116" s="23" t="e">
        <f t="shared" si="37"/>
        <v>#VALUE!</v>
      </c>
      <c r="M116" s="23">
        <f t="shared" si="30"/>
        <v>300</v>
      </c>
      <c r="N116" s="23" t="e">
        <f t="shared" si="38"/>
        <v>#VALUE!</v>
      </c>
      <c r="O116" s="23" t="e">
        <f t="shared" si="31"/>
        <v>#VALUE!</v>
      </c>
      <c r="P116" s="23" t="e">
        <f t="shared" si="39"/>
        <v>#VALUE!</v>
      </c>
      <c r="Q116" s="23">
        <f t="shared" si="46"/>
        <v>183681.66180120432</v>
      </c>
      <c r="R116" s="25">
        <f t="shared" si="47"/>
        <v>1393.4470895263778</v>
      </c>
    </row>
    <row r="117" spans="2:18" x14ac:dyDescent="0.25">
      <c r="B117" s="22" t="str">
        <f t="shared" si="32"/>
        <v/>
      </c>
      <c r="C117" s="23" t="str">
        <f t="shared" si="33"/>
        <v/>
      </c>
      <c r="D117" s="23" t="str">
        <f t="shared" si="40"/>
        <v/>
      </c>
      <c r="E117" s="23" t="str">
        <f t="shared" si="41"/>
        <v/>
      </c>
      <c r="F117" s="24">
        <f t="shared" si="28"/>
        <v>0</v>
      </c>
      <c r="G117" s="23">
        <f t="shared" si="34"/>
        <v>0</v>
      </c>
      <c r="H117" s="24"/>
      <c r="I117" s="23">
        <f t="shared" si="29"/>
        <v>42.291666666666664</v>
      </c>
      <c r="J117" s="23">
        <f t="shared" si="35"/>
        <v>0</v>
      </c>
      <c r="K117" s="23" t="str">
        <f t="shared" si="36"/>
        <v/>
      </c>
      <c r="L117" s="23" t="e">
        <f t="shared" si="37"/>
        <v>#VALUE!</v>
      </c>
      <c r="M117" s="23">
        <f t="shared" si="30"/>
        <v>300</v>
      </c>
      <c r="N117" s="23" t="e">
        <f t="shared" si="38"/>
        <v>#VALUE!</v>
      </c>
      <c r="O117" s="23" t="e">
        <f t="shared" si="31"/>
        <v>#VALUE!</v>
      </c>
      <c r="P117" s="23" t="e">
        <f t="shared" si="39"/>
        <v>#VALUE!</v>
      </c>
      <c r="Q117" s="23">
        <f t="shared" si="46"/>
        <v>183681.66180120432</v>
      </c>
      <c r="R117" s="25">
        <f t="shared" si="47"/>
        <v>1393.4470895263778</v>
      </c>
    </row>
    <row r="118" spans="2:18" x14ac:dyDescent="0.25">
      <c r="B118" s="22" t="str">
        <f t="shared" si="32"/>
        <v/>
      </c>
      <c r="C118" s="23" t="str">
        <f t="shared" si="33"/>
        <v/>
      </c>
      <c r="D118" s="23" t="str">
        <f t="shared" si="40"/>
        <v/>
      </c>
      <c r="E118" s="23" t="str">
        <f t="shared" si="41"/>
        <v/>
      </c>
      <c r="F118" s="24">
        <f t="shared" si="28"/>
        <v>0</v>
      </c>
      <c r="G118" s="23">
        <f t="shared" si="34"/>
        <v>0</v>
      </c>
      <c r="H118" s="24"/>
      <c r="I118" s="23">
        <f t="shared" si="29"/>
        <v>42.291666666666664</v>
      </c>
      <c r="J118" s="23">
        <f t="shared" si="35"/>
        <v>0</v>
      </c>
      <c r="K118" s="23" t="str">
        <f t="shared" si="36"/>
        <v/>
      </c>
      <c r="L118" s="23" t="e">
        <f t="shared" si="37"/>
        <v>#VALUE!</v>
      </c>
      <c r="M118" s="23">
        <f t="shared" si="30"/>
        <v>300</v>
      </c>
      <c r="N118" s="23" t="e">
        <f t="shared" si="38"/>
        <v>#VALUE!</v>
      </c>
      <c r="O118" s="23" t="e">
        <f t="shared" si="31"/>
        <v>#VALUE!</v>
      </c>
      <c r="P118" s="23" t="e">
        <f t="shared" si="39"/>
        <v>#VALUE!</v>
      </c>
      <c r="Q118" s="23">
        <f t="shared" si="46"/>
        <v>183681.66180120432</v>
      </c>
      <c r="R118" s="25">
        <f t="shared" si="47"/>
        <v>1393.4470895263778</v>
      </c>
    </row>
    <row r="119" spans="2:18" x14ac:dyDescent="0.25">
      <c r="B119" s="22" t="str">
        <f t="shared" si="32"/>
        <v/>
      </c>
      <c r="C119" s="23" t="str">
        <f t="shared" si="33"/>
        <v/>
      </c>
      <c r="D119" s="23" t="str">
        <f t="shared" si="40"/>
        <v/>
      </c>
      <c r="E119" s="23" t="str">
        <f t="shared" si="41"/>
        <v/>
      </c>
      <c r="F119" s="24">
        <f t="shared" si="28"/>
        <v>0</v>
      </c>
      <c r="G119" s="23">
        <f t="shared" si="34"/>
        <v>0</v>
      </c>
      <c r="H119" s="24"/>
      <c r="I119" s="23">
        <f t="shared" si="29"/>
        <v>42.291666666666664</v>
      </c>
      <c r="J119" s="23">
        <f t="shared" si="35"/>
        <v>0</v>
      </c>
      <c r="K119" s="23" t="str">
        <f t="shared" si="36"/>
        <v/>
      </c>
      <c r="L119" s="23" t="e">
        <f t="shared" si="37"/>
        <v>#VALUE!</v>
      </c>
      <c r="M119" s="23">
        <f t="shared" si="30"/>
        <v>300</v>
      </c>
      <c r="N119" s="23" t="e">
        <f t="shared" si="38"/>
        <v>#VALUE!</v>
      </c>
      <c r="O119" s="23" t="e">
        <f t="shared" si="31"/>
        <v>#VALUE!</v>
      </c>
      <c r="P119" s="23" t="e">
        <f t="shared" si="39"/>
        <v>#VALUE!</v>
      </c>
      <c r="Q119" s="23">
        <f t="shared" si="46"/>
        <v>183681.66180120432</v>
      </c>
      <c r="R119" s="25">
        <f t="shared" si="47"/>
        <v>1393.4470895263778</v>
      </c>
    </row>
    <row r="120" spans="2:18" x14ac:dyDescent="0.25">
      <c r="B120" s="22" t="str">
        <f t="shared" si="32"/>
        <v/>
      </c>
      <c r="C120" s="23" t="str">
        <f t="shared" si="33"/>
        <v/>
      </c>
      <c r="D120" s="23" t="str">
        <f t="shared" si="40"/>
        <v/>
      </c>
      <c r="E120" s="23" t="str">
        <f t="shared" si="41"/>
        <v/>
      </c>
      <c r="F120" s="24">
        <f t="shared" si="28"/>
        <v>0</v>
      </c>
      <c r="G120" s="23">
        <f t="shared" si="34"/>
        <v>0</v>
      </c>
      <c r="H120" s="24"/>
      <c r="I120" s="23">
        <f t="shared" si="29"/>
        <v>42.291666666666664</v>
      </c>
      <c r="J120" s="23">
        <f t="shared" si="35"/>
        <v>0</v>
      </c>
      <c r="K120" s="23" t="str">
        <f t="shared" si="36"/>
        <v/>
      </c>
      <c r="L120" s="23" t="e">
        <f t="shared" si="37"/>
        <v>#VALUE!</v>
      </c>
      <c r="M120" s="23">
        <f t="shared" si="30"/>
        <v>300</v>
      </c>
      <c r="N120" s="23" t="e">
        <f t="shared" si="38"/>
        <v>#VALUE!</v>
      </c>
      <c r="O120" s="23" t="e">
        <f t="shared" si="31"/>
        <v>#VALUE!</v>
      </c>
      <c r="P120" s="23" t="e">
        <f t="shared" si="39"/>
        <v>#VALUE!</v>
      </c>
      <c r="Q120" s="23">
        <f t="shared" si="46"/>
        <v>183681.66180120432</v>
      </c>
      <c r="R120" s="25">
        <f t="shared" si="47"/>
        <v>1393.4470895263778</v>
      </c>
    </row>
    <row r="121" spans="2:18" x14ac:dyDescent="0.25">
      <c r="B121" s="22" t="str">
        <f t="shared" si="32"/>
        <v/>
      </c>
      <c r="C121" s="23" t="str">
        <f t="shared" si="33"/>
        <v/>
      </c>
      <c r="D121" s="23" t="str">
        <f t="shared" si="40"/>
        <v/>
      </c>
      <c r="E121" s="23" t="str">
        <f t="shared" si="41"/>
        <v/>
      </c>
      <c r="F121" s="24">
        <f t="shared" si="28"/>
        <v>0</v>
      </c>
      <c r="G121" s="23">
        <f t="shared" si="34"/>
        <v>0</v>
      </c>
      <c r="H121" s="24"/>
      <c r="I121" s="23">
        <f t="shared" si="29"/>
        <v>42.291666666666664</v>
      </c>
      <c r="J121" s="23">
        <f t="shared" si="35"/>
        <v>0</v>
      </c>
      <c r="K121" s="23" t="str">
        <f t="shared" si="36"/>
        <v/>
      </c>
      <c r="L121" s="23" t="e">
        <f t="shared" si="37"/>
        <v>#VALUE!</v>
      </c>
      <c r="M121" s="23">
        <f t="shared" si="30"/>
        <v>300</v>
      </c>
      <c r="N121" s="23" t="e">
        <f t="shared" si="38"/>
        <v>#VALUE!</v>
      </c>
      <c r="O121" s="23" t="e">
        <f t="shared" si="31"/>
        <v>#VALUE!</v>
      </c>
      <c r="P121" s="23" t="e">
        <f t="shared" si="39"/>
        <v>#VALUE!</v>
      </c>
      <c r="Q121" s="23">
        <f t="shared" ref="Q121:Q132" si="48">$Q$120+ $Q$120*$L$8</f>
        <v>189192.11165524044</v>
      </c>
      <c r="R121" s="25">
        <f t="shared" ref="R121:R132" si="49">$R$120 + ($R$120 * $S$5)</f>
        <v>1435.2505022121691</v>
      </c>
    </row>
    <row r="122" spans="2:18" x14ac:dyDescent="0.25">
      <c r="B122" s="22" t="str">
        <f t="shared" si="32"/>
        <v/>
      </c>
      <c r="C122" s="23" t="str">
        <f t="shared" si="33"/>
        <v/>
      </c>
      <c r="D122" s="23" t="str">
        <f t="shared" si="40"/>
        <v/>
      </c>
      <c r="E122" s="23" t="str">
        <f t="shared" si="41"/>
        <v/>
      </c>
      <c r="F122" s="24">
        <f t="shared" si="28"/>
        <v>0</v>
      </c>
      <c r="G122" s="23">
        <f t="shared" si="34"/>
        <v>0</v>
      </c>
      <c r="H122" s="24"/>
      <c r="I122" s="23">
        <f t="shared" si="29"/>
        <v>42.291666666666664</v>
      </c>
      <c r="J122" s="23">
        <f t="shared" si="35"/>
        <v>0</v>
      </c>
      <c r="K122" s="23" t="str">
        <f t="shared" si="36"/>
        <v/>
      </c>
      <c r="L122" s="23" t="e">
        <f t="shared" si="37"/>
        <v>#VALUE!</v>
      </c>
      <c r="M122" s="23">
        <f t="shared" si="30"/>
        <v>300</v>
      </c>
      <c r="N122" s="23" t="e">
        <f t="shared" si="38"/>
        <v>#VALUE!</v>
      </c>
      <c r="O122" s="23" t="e">
        <f t="shared" si="31"/>
        <v>#VALUE!</v>
      </c>
      <c r="P122" s="23" t="e">
        <f t="shared" si="39"/>
        <v>#VALUE!</v>
      </c>
      <c r="Q122" s="23">
        <f t="shared" si="48"/>
        <v>189192.11165524044</v>
      </c>
      <c r="R122" s="25">
        <f t="shared" si="49"/>
        <v>1435.2505022121691</v>
      </c>
    </row>
    <row r="123" spans="2:18" x14ac:dyDescent="0.25">
      <c r="B123" s="22" t="str">
        <f t="shared" si="32"/>
        <v/>
      </c>
      <c r="C123" s="23" t="str">
        <f t="shared" si="33"/>
        <v/>
      </c>
      <c r="D123" s="23" t="str">
        <f t="shared" si="40"/>
        <v/>
      </c>
      <c r="E123" s="23" t="str">
        <f t="shared" si="41"/>
        <v/>
      </c>
      <c r="F123" s="24">
        <f t="shared" si="28"/>
        <v>0</v>
      </c>
      <c r="G123" s="23">
        <f t="shared" si="34"/>
        <v>0</v>
      </c>
      <c r="H123" s="24"/>
      <c r="I123" s="23">
        <f t="shared" si="29"/>
        <v>42.291666666666664</v>
      </c>
      <c r="J123" s="23">
        <f t="shared" si="35"/>
        <v>0</v>
      </c>
      <c r="K123" s="23" t="str">
        <f t="shared" si="36"/>
        <v/>
      </c>
      <c r="L123" s="23" t="e">
        <f t="shared" si="37"/>
        <v>#VALUE!</v>
      </c>
      <c r="M123" s="23">
        <f t="shared" si="30"/>
        <v>300</v>
      </c>
      <c r="N123" s="23" t="e">
        <f t="shared" si="38"/>
        <v>#VALUE!</v>
      </c>
      <c r="O123" s="23" t="e">
        <f t="shared" si="31"/>
        <v>#VALUE!</v>
      </c>
      <c r="P123" s="23" t="e">
        <f t="shared" si="39"/>
        <v>#VALUE!</v>
      </c>
      <c r="Q123" s="23">
        <f t="shared" si="48"/>
        <v>189192.11165524044</v>
      </c>
      <c r="R123" s="25">
        <f t="shared" si="49"/>
        <v>1435.2505022121691</v>
      </c>
    </row>
    <row r="124" spans="2:18" x14ac:dyDescent="0.25">
      <c r="B124" s="22" t="str">
        <f t="shared" si="32"/>
        <v/>
      </c>
      <c r="C124" s="23" t="str">
        <f t="shared" si="33"/>
        <v/>
      </c>
      <c r="D124" s="23" t="str">
        <f t="shared" si="40"/>
        <v/>
      </c>
      <c r="E124" s="23" t="str">
        <f t="shared" si="41"/>
        <v/>
      </c>
      <c r="F124" s="24">
        <f t="shared" si="28"/>
        <v>0</v>
      </c>
      <c r="G124" s="23">
        <f t="shared" si="34"/>
        <v>0</v>
      </c>
      <c r="H124" s="24"/>
      <c r="I124" s="23">
        <f t="shared" si="29"/>
        <v>42.291666666666664</v>
      </c>
      <c r="J124" s="23">
        <f t="shared" si="35"/>
        <v>0</v>
      </c>
      <c r="K124" s="23" t="str">
        <f t="shared" si="36"/>
        <v/>
      </c>
      <c r="L124" s="23" t="e">
        <f t="shared" si="37"/>
        <v>#VALUE!</v>
      </c>
      <c r="M124" s="23">
        <f t="shared" si="30"/>
        <v>300</v>
      </c>
      <c r="N124" s="23" t="e">
        <f t="shared" si="38"/>
        <v>#VALUE!</v>
      </c>
      <c r="O124" s="23" t="e">
        <f t="shared" si="31"/>
        <v>#VALUE!</v>
      </c>
      <c r="P124" s="23" t="e">
        <f t="shared" si="39"/>
        <v>#VALUE!</v>
      </c>
      <c r="Q124" s="23">
        <f t="shared" si="48"/>
        <v>189192.11165524044</v>
      </c>
      <c r="R124" s="25">
        <f t="shared" si="49"/>
        <v>1435.2505022121691</v>
      </c>
    </row>
    <row r="125" spans="2:18" x14ac:dyDescent="0.25">
      <c r="B125" s="22" t="str">
        <f t="shared" si="32"/>
        <v/>
      </c>
      <c r="C125" s="23" t="str">
        <f t="shared" si="33"/>
        <v/>
      </c>
      <c r="D125" s="23" t="str">
        <f t="shared" si="40"/>
        <v/>
      </c>
      <c r="E125" s="23" t="str">
        <f t="shared" si="41"/>
        <v/>
      </c>
      <c r="F125" s="24">
        <f t="shared" si="28"/>
        <v>0</v>
      </c>
      <c r="G125" s="23">
        <f t="shared" si="34"/>
        <v>0</v>
      </c>
      <c r="H125" s="24"/>
      <c r="I125" s="23">
        <f t="shared" si="29"/>
        <v>42.291666666666664</v>
      </c>
      <c r="J125" s="23">
        <f t="shared" si="35"/>
        <v>0</v>
      </c>
      <c r="K125" s="23" t="str">
        <f t="shared" si="36"/>
        <v/>
      </c>
      <c r="L125" s="23" t="e">
        <f t="shared" si="37"/>
        <v>#VALUE!</v>
      </c>
      <c r="M125" s="23">
        <f t="shared" si="30"/>
        <v>300</v>
      </c>
      <c r="N125" s="23" t="e">
        <f t="shared" si="38"/>
        <v>#VALUE!</v>
      </c>
      <c r="O125" s="23" t="e">
        <f t="shared" si="31"/>
        <v>#VALUE!</v>
      </c>
      <c r="P125" s="23" t="e">
        <f t="shared" si="39"/>
        <v>#VALUE!</v>
      </c>
      <c r="Q125" s="23">
        <f t="shared" si="48"/>
        <v>189192.11165524044</v>
      </c>
      <c r="R125" s="25">
        <f t="shared" si="49"/>
        <v>1435.2505022121691</v>
      </c>
    </row>
    <row r="126" spans="2:18" x14ac:dyDescent="0.25">
      <c r="B126" s="22" t="str">
        <f t="shared" si="32"/>
        <v/>
      </c>
      <c r="C126" s="23" t="str">
        <f t="shared" si="33"/>
        <v/>
      </c>
      <c r="D126" s="23" t="str">
        <f t="shared" si="40"/>
        <v/>
      </c>
      <c r="E126" s="23" t="str">
        <f t="shared" si="41"/>
        <v/>
      </c>
      <c r="F126" s="24">
        <f t="shared" si="28"/>
        <v>0</v>
      </c>
      <c r="G126" s="23">
        <f t="shared" si="34"/>
        <v>0</v>
      </c>
      <c r="H126" s="24"/>
      <c r="I126" s="23">
        <f t="shared" si="29"/>
        <v>42.291666666666664</v>
      </c>
      <c r="J126" s="23">
        <f t="shared" si="35"/>
        <v>0</v>
      </c>
      <c r="K126" s="23" t="str">
        <f t="shared" si="36"/>
        <v/>
      </c>
      <c r="L126" s="23" t="e">
        <f t="shared" si="37"/>
        <v>#VALUE!</v>
      </c>
      <c r="M126" s="23">
        <f t="shared" si="30"/>
        <v>300</v>
      </c>
      <c r="N126" s="23" t="e">
        <f t="shared" si="38"/>
        <v>#VALUE!</v>
      </c>
      <c r="O126" s="23" t="e">
        <f t="shared" si="31"/>
        <v>#VALUE!</v>
      </c>
      <c r="P126" s="23" t="e">
        <f t="shared" si="39"/>
        <v>#VALUE!</v>
      </c>
      <c r="Q126" s="23">
        <f t="shared" si="48"/>
        <v>189192.11165524044</v>
      </c>
      <c r="R126" s="25">
        <f t="shared" si="49"/>
        <v>1435.2505022121691</v>
      </c>
    </row>
    <row r="127" spans="2:18" x14ac:dyDescent="0.25">
      <c r="B127" s="22" t="str">
        <f t="shared" si="32"/>
        <v/>
      </c>
      <c r="C127" s="23" t="str">
        <f t="shared" si="33"/>
        <v/>
      </c>
      <c r="D127" s="23" t="str">
        <f t="shared" si="40"/>
        <v/>
      </c>
      <c r="E127" s="23" t="str">
        <f t="shared" si="41"/>
        <v/>
      </c>
      <c r="F127" s="24">
        <f t="shared" si="28"/>
        <v>0</v>
      </c>
      <c r="G127" s="23">
        <f t="shared" si="34"/>
        <v>0</v>
      </c>
      <c r="H127" s="24"/>
      <c r="I127" s="23">
        <f t="shared" si="29"/>
        <v>42.291666666666664</v>
      </c>
      <c r="J127" s="23">
        <f t="shared" si="35"/>
        <v>0</v>
      </c>
      <c r="K127" s="23" t="str">
        <f t="shared" si="36"/>
        <v/>
      </c>
      <c r="L127" s="23" t="e">
        <f t="shared" si="37"/>
        <v>#VALUE!</v>
      </c>
      <c r="M127" s="23">
        <f t="shared" si="30"/>
        <v>300</v>
      </c>
      <c r="N127" s="23" t="e">
        <f t="shared" si="38"/>
        <v>#VALUE!</v>
      </c>
      <c r="O127" s="23" t="e">
        <f t="shared" si="31"/>
        <v>#VALUE!</v>
      </c>
      <c r="P127" s="23" t="e">
        <f t="shared" si="39"/>
        <v>#VALUE!</v>
      </c>
      <c r="Q127" s="23">
        <f t="shared" si="48"/>
        <v>189192.11165524044</v>
      </c>
      <c r="R127" s="25">
        <f t="shared" si="49"/>
        <v>1435.2505022121691</v>
      </c>
    </row>
    <row r="128" spans="2:18" x14ac:dyDescent="0.25">
      <c r="B128" s="22" t="str">
        <f t="shared" si="32"/>
        <v/>
      </c>
      <c r="C128" s="23" t="str">
        <f t="shared" si="33"/>
        <v/>
      </c>
      <c r="D128" s="23" t="str">
        <f t="shared" si="40"/>
        <v/>
      </c>
      <c r="E128" s="23" t="str">
        <f t="shared" si="41"/>
        <v/>
      </c>
      <c r="F128" s="24">
        <f t="shared" si="28"/>
        <v>0</v>
      </c>
      <c r="G128" s="23">
        <f t="shared" si="34"/>
        <v>0</v>
      </c>
      <c r="H128" s="24"/>
      <c r="I128" s="23">
        <f t="shared" si="29"/>
        <v>42.291666666666664</v>
      </c>
      <c r="J128" s="23">
        <f t="shared" si="35"/>
        <v>0</v>
      </c>
      <c r="K128" s="23" t="str">
        <f t="shared" si="36"/>
        <v/>
      </c>
      <c r="L128" s="23" t="e">
        <f t="shared" si="37"/>
        <v>#VALUE!</v>
      </c>
      <c r="M128" s="23">
        <f t="shared" si="30"/>
        <v>300</v>
      </c>
      <c r="N128" s="23" t="e">
        <f t="shared" si="38"/>
        <v>#VALUE!</v>
      </c>
      <c r="O128" s="23" t="e">
        <f t="shared" si="31"/>
        <v>#VALUE!</v>
      </c>
      <c r="P128" s="23" t="e">
        <f t="shared" si="39"/>
        <v>#VALUE!</v>
      </c>
      <c r="Q128" s="23">
        <f t="shared" si="48"/>
        <v>189192.11165524044</v>
      </c>
      <c r="R128" s="25">
        <f t="shared" si="49"/>
        <v>1435.2505022121691</v>
      </c>
    </row>
    <row r="129" spans="2:18" x14ac:dyDescent="0.25">
      <c r="B129" s="22" t="str">
        <f t="shared" si="32"/>
        <v/>
      </c>
      <c r="C129" s="23" t="str">
        <f t="shared" si="33"/>
        <v/>
      </c>
      <c r="D129" s="23" t="str">
        <f t="shared" si="40"/>
        <v/>
      </c>
      <c r="E129" s="23" t="str">
        <f t="shared" si="41"/>
        <v/>
      </c>
      <c r="F129" s="24">
        <f t="shared" si="28"/>
        <v>0</v>
      </c>
      <c r="G129" s="23">
        <f t="shared" si="34"/>
        <v>0</v>
      </c>
      <c r="H129" s="24"/>
      <c r="I129" s="23">
        <f t="shared" si="29"/>
        <v>42.291666666666664</v>
      </c>
      <c r="J129" s="23">
        <f t="shared" si="35"/>
        <v>0</v>
      </c>
      <c r="K129" s="23" t="str">
        <f t="shared" si="36"/>
        <v/>
      </c>
      <c r="L129" s="23" t="e">
        <f t="shared" si="37"/>
        <v>#VALUE!</v>
      </c>
      <c r="M129" s="23">
        <f t="shared" si="30"/>
        <v>300</v>
      </c>
      <c r="N129" s="23" t="e">
        <f t="shared" si="38"/>
        <v>#VALUE!</v>
      </c>
      <c r="O129" s="23" t="e">
        <f t="shared" si="31"/>
        <v>#VALUE!</v>
      </c>
      <c r="P129" s="23" t="e">
        <f t="shared" si="39"/>
        <v>#VALUE!</v>
      </c>
      <c r="Q129" s="23">
        <f t="shared" si="48"/>
        <v>189192.11165524044</v>
      </c>
      <c r="R129" s="25">
        <f t="shared" si="49"/>
        <v>1435.2505022121691</v>
      </c>
    </row>
    <row r="130" spans="2:18" x14ac:dyDescent="0.25">
      <c r="B130" s="22" t="str">
        <f t="shared" si="32"/>
        <v/>
      </c>
      <c r="C130" s="23" t="str">
        <f t="shared" si="33"/>
        <v/>
      </c>
      <c r="D130" s="23" t="str">
        <f t="shared" si="40"/>
        <v/>
      </c>
      <c r="E130" s="23" t="str">
        <f t="shared" si="41"/>
        <v/>
      </c>
      <c r="F130" s="24">
        <f t="shared" si="28"/>
        <v>0</v>
      </c>
      <c r="G130" s="23">
        <f t="shared" si="34"/>
        <v>0</v>
      </c>
      <c r="H130" s="24"/>
      <c r="I130" s="23">
        <f t="shared" si="29"/>
        <v>42.291666666666664</v>
      </c>
      <c r="J130" s="23">
        <f t="shared" si="35"/>
        <v>0</v>
      </c>
      <c r="K130" s="23" t="str">
        <f t="shared" si="36"/>
        <v/>
      </c>
      <c r="L130" s="23" t="e">
        <f t="shared" si="37"/>
        <v>#VALUE!</v>
      </c>
      <c r="M130" s="23">
        <f t="shared" si="30"/>
        <v>300</v>
      </c>
      <c r="N130" s="23" t="e">
        <f t="shared" si="38"/>
        <v>#VALUE!</v>
      </c>
      <c r="O130" s="23" t="e">
        <f t="shared" si="31"/>
        <v>#VALUE!</v>
      </c>
      <c r="P130" s="23" t="e">
        <f t="shared" si="39"/>
        <v>#VALUE!</v>
      </c>
      <c r="Q130" s="23">
        <f t="shared" si="48"/>
        <v>189192.11165524044</v>
      </c>
      <c r="R130" s="25">
        <f t="shared" si="49"/>
        <v>1435.2505022121691</v>
      </c>
    </row>
    <row r="131" spans="2:18" x14ac:dyDescent="0.25">
      <c r="B131" s="22" t="str">
        <f t="shared" si="32"/>
        <v/>
      </c>
      <c r="C131" s="23" t="str">
        <f t="shared" si="33"/>
        <v/>
      </c>
      <c r="D131" s="23" t="str">
        <f t="shared" si="40"/>
        <v/>
      </c>
      <c r="E131" s="23" t="str">
        <f t="shared" si="41"/>
        <v/>
      </c>
      <c r="F131" s="24">
        <f t="shared" si="28"/>
        <v>0</v>
      </c>
      <c r="G131" s="23">
        <f t="shared" si="34"/>
        <v>0</v>
      </c>
      <c r="H131" s="24"/>
      <c r="I131" s="23">
        <f t="shared" si="29"/>
        <v>42.291666666666664</v>
      </c>
      <c r="J131" s="23">
        <f t="shared" si="35"/>
        <v>0</v>
      </c>
      <c r="K131" s="23" t="str">
        <f t="shared" si="36"/>
        <v/>
      </c>
      <c r="L131" s="23" t="e">
        <f t="shared" si="37"/>
        <v>#VALUE!</v>
      </c>
      <c r="M131" s="23">
        <f t="shared" si="30"/>
        <v>300</v>
      </c>
      <c r="N131" s="23" t="e">
        <f t="shared" si="38"/>
        <v>#VALUE!</v>
      </c>
      <c r="O131" s="23" t="e">
        <f t="shared" si="31"/>
        <v>#VALUE!</v>
      </c>
      <c r="P131" s="23" t="e">
        <f t="shared" si="39"/>
        <v>#VALUE!</v>
      </c>
      <c r="Q131" s="23">
        <f t="shared" si="48"/>
        <v>189192.11165524044</v>
      </c>
      <c r="R131" s="25">
        <f t="shared" si="49"/>
        <v>1435.2505022121691</v>
      </c>
    </row>
    <row r="132" spans="2:18" x14ac:dyDescent="0.25">
      <c r="B132" s="22" t="str">
        <f t="shared" si="32"/>
        <v/>
      </c>
      <c r="C132" s="23" t="str">
        <f t="shared" si="33"/>
        <v/>
      </c>
      <c r="D132" s="23" t="str">
        <f t="shared" si="40"/>
        <v/>
      </c>
      <c r="E132" s="23" t="str">
        <f t="shared" si="41"/>
        <v/>
      </c>
      <c r="F132" s="24">
        <f t="shared" si="28"/>
        <v>0</v>
      </c>
      <c r="G132" s="23">
        <f t="shared" si="34"/>
        <v>0</v>
      </c>
      <c r="H132" s="24"/>
      <c r="I132" s="23">
        <f t="shared" si="29"/>
        <v>42.291666666666664</v>
      </c>
      <c r="J132" s="23">
        <f t="shared" si="35"/>
        <v>0</v>
      </c>
      <c r="K132" s="23" t="str">
        <f t="shared" si="36"/>
        <v/>
      </c>
      <c r="L132" s="23" t="e">
        <f t="shared" si="37"/>
        <v>#VALUE!</v>
      </c>
      <c r="M132" s="23">
        <f t="shared" si="30"/>
        <v>300</v>
      </c>
      <c r="N132" s="23" t="e">
        <f t="shared" si="38"/>
        <v>#VALUE!</v>
      </c>
      <c r="O132" s="23" t="e">
        <f t="shared" si="31"/>
        <v>#VALUE!</v>
      </c>
      <c r="P132" s="23" t="e">
        <f t="shared" si="39"/>
        <v>#VALUE!</v>
      </c>
      <c r="Q132" s="23">
        <f t="shared" si="48"/>
        <v>189192.11165524044</v>
      </c>
      <c r="R132" s="25">
        <f t="shared" si="49"/>
        <v>1435.2505022121691</v>
      </c>
    </row>
    <row r="133" spans="2:18" x14ac:dyDescent="0.25">
      <c r="B133" s="22" t="str">
        <f t="shared" si="32"/>
        <v/>
      </c>
      <c r="C133" s="23" t="str">
        <f t="shared" si="33"/>
        <v/>
      </c>
      <c r="D133" s="23" t="str">
        <f t="shared" si="40"/>
        <v/>
      </c>
      <c r="E133" s="23" t="str">
        <f t="shared" si="41"/>
        <v/>
      </c>
      <c r="F133" s="24">
        <f t="shared" si="28"/>
        <v>0</v>
      </c>
      <c r="G133" s="23">
        <f t="shared" si="34"/>
        <v>0</v>
      </c>
      <c r="H133" s="24"/>
      <c r="I133" s="23">
        <f t="shared" si="29"/>
        <v>42.291666666666664</v>
      </c>
      <c r="J133" s="23">
        <f t="shared" si="35"/>
        <v>0</v>
      </c>
      <c r="K133" s="23" t="str">
        <f t="shared" si="36"/>
        <v/>
      </c>
      <c r="L133" s="23" t="e">
        <f t="shared" si="37"/>
        <v>#VALUE!</v>
      </c>
      <c r="M133" s="23">
        <f t="shared" si="30"/>
        <v>300</v>
      </c>
      <c r="N133" s="23" t="e">
        <f t="shared" si="38"/>
        <v>#VALUE!</v>
      </c>
      <c r="O133" s="23" t="e">
        <f t="shared" si="31"/>
        <v>#VALUE!</v>
      </c>
      <c r="P133" s="23" t="e">
        <f t="shared" si="39"/>
        <v>#VALUE!</v>
      </c>
      <c r="Q133" s="23">
        <f t="shared" ref="Q133:Q144" si="50">$Q$132+ $Q$132*$L$8</f>
        <v>194867.87500489765</v>
      </c>
      <c r="R133" s="25">
        <f t="shared" ref="R133:R144" si="51">$R$132 + ($R$132 * $S$5)</f>
        <v>1478.3080172785342</v>
      </c>
    </row>
    <row r="134" spans="2:18" x14ac:dyDescent="0.25">
      <c r="B134" s="22" t="str">
        <f t="shared" si="32"/>
        <v/>
      </c>
      <c r="C134" s="23" t="str">
        <f t="shared" si="33"/>
        <v/>
      </c>
      <c r="D134" s="23" t="str">
        <f t="shared" si="40"/>
        <v/>
      </c>
      <c r="E134" s="23" t="str">
        <f t="shared" si="41"/>
        <v/>
      </c>
      <c r="F134" s="24">
        <f t="shared" si="28"/>
        <v>0</v>
      </c>
      <c r="G134" s="23">
        <f t="shared" si="34"/>
        <v>0</v>
      </c>
      <c r="H134" s="24"/>
      <c r="I134" s="23">
        <f t="shared" si="29"/>
        <v>42.291666666666664</v>
      </c>
      <c r="J134" s="23">
        <f t="shared" si="35"/>
        <v>0</v>
      </c>
      <c r="K134" s="23" t="str">
        <f t="shared" si="36"/>
        <v/>
      </c>
      <c r="L134" s="23" t="e">
        <f t="shared" si="37"/>
        <v>#VALUE!</v>
      </c>
      <c r="M134" s="23">
        <f t="shared" si="30"/>
        <v>300</v>
      </c>
      <c r="N134" s="23" t="e">
        <f t="shared" si="38"/>
        <v>#VALUE!</v>
      </c>
      <c r="O134" s="23" t="e">
        <f t="shared" si="31"/>
        <v>#VALUE!</v>
      </c>
      <c r="P134" s="23" t="e">
        <f t="shared" si="39"/>
        <v>#VALUE!</v>
      </c>
      <c r="Q134" s="23">
        <f t="shared" si="50"/>
        <v>194867.87500489765</v>
      </c>
      <c r="R134" s="25">
        <f t="shared" si="51"/>
        <v>1478.3080172785342</v>
      </c>
    </row>
    <row r="135" spans="2:18" x14ac:dyDescent="0.25">
      <c r="B135" s="22" t="str">
        <f t="shared" si="32"/>
        <v/>
      </c>
      <c r="C135" s="23" t="str">
        <f t="shared" si="33"/>
        <v/>
      </c>
      <c r="D135" s="23" t="str">
        <f t="shared" si="40"/>
        <v/>
      </c>
      <c r="E135" s="23" t="str">
        <f t="shared" si="41"/>
        <v/>
      </c>
      <c r="F135" s="24">
        <f t="shared" si="28"/>
        <v>0</v>
      </c>
      <c r="G135" s="23">
        <f t="shared" si="34"/>
        <v>0</v>
      </c>
      <c r="H135" s="24"/>
      <c r="I135" s="23">
        <f t="shared" si="29"/>
        <v>42.291666666666664</v>
      </c>
      <c r="J135" s="23">
        <f t="shared" si="35"/>
        <v>0</v>
      </c>
      <c r="K135" s="23" t="str">
        <f t="shared" si="36"/>
        <v/>
      </c>
      <c r="L135" s="23" t="e">
        <f t="shared" si="37"/>
        <v>#VALUE!</v>
      </c>
      <c r="M135" s="23">
        <f t="shared" si="30"/>
        <v>300</v>
      </c>
      <c r="N135" s="23" t="e">
        <f t="shared" si="38"/>
        <v>#VALUE!</v>
      </c>
      <c r="O135" s="23" t="e">
        <f t="shared" si="31"/>
        <v>#VALUE!</v>
      </c>
      <c r="P135" s="23" t="e">
        <f t="shared" si="39"/>
        <v>#VALUE!</v>
      </c>
      <c r="Q135" s="23">
        <f t="shared" si="50"/>
        <v>194867.87500489765</v>
      </c>
      <c r="R135" s="25">
        <f t="shared" si="51"/>
        <v>1478.3080172785342</v>
      </c>
    </row>
    <row r="136" spans="2:18" x14ac:dyDescent="0.25">
      <c r="B136" s="22" t="str">
        <f t="shared" si="32"/>
        <v/>
      </c>
      <c r="C136" s="23" t="str">
        <f t="shared" si="33"/>
        <v/>
      </c>
      <c r="D136" s="23" t="str">
        <f t="shared" si="40"/>
        <v/>
      </c>
      <c r="E136" s="23" t="str">
        <f t="shared" si="41"/>
        <v/>
      </c>
      <c r="F136" s="24">
        <f t="shared" si="28"/>
        <v>0</v>
      </c>
      <c r="G136" s="23">
        <f t="shared" si="34"/>
        <v>0</v>
      </c>
      <c r="H136" s="24"/>
      <c r="I136" s="23">
        <f t="shared" si="29"/>
        <v>42.291666666666664</v>
      </c>
      <c r="J136" s="23">
        <f t="shared" si="35"/>
        <v>0</v>
      </c>
      <c r="K136" s="23" t="str">
        <f t="shared" si="36"/>
        <v/>
      </c>
      <c r="L136" s="23" t="e">
        <f t="shared" si="37"/>
        <v>#VALUE!</v>
      </c>
      <c r="M136" s="23">
        <f t="shared" si="30"/>
        <v>300</v>
      </c>
      <c r="N136" s="23" t="e">
        <f t="shared" si="38"/>
        <v>#VALUE!</v>
      </c>
      <c r="O136" s="23" t="e">
        <f t="shared" si="31"/>
        <v>#VALUE!</v>
      </c>
      <c r="P136" s="23" t="e">
        <f t="shared" si="39"/>
        <v>#VALUE!</v>
      </c>
      <c r="Q136" s="23">
        <f t="shared" si="50"/>
        <v>194867.87500489765</v>
      </c>
      <c r="R136" s="25">
        <f t="shared" si="51"/>
        <v>1478.3080172785342</v>
      </c>
    </row>
    <row r="137" spans="2:18" x14ac:dyDescent="0.25">
      <c r="B137" s="22" t="str">
        <f t="shared" si="32"/>
        <v/>
      </c>
      <c r="C137" s="23" t="str">
        <f t="shared" si="33"/>
        <v/>
      </c>
      <c r="D137" s="23" t="str">
        <f t="shared" si="40"/>
        <v/>
      </c>
      <c r="E137" s="23" t="str">
        <f t="shared" si="41"/>
        <v/>
      </c>
      <c r="F137" s="24">
        <f t="shared" si="28"/>
        <v>0</v>
      </c>
      <c r="G137" s="23">
        <f t="shared" si="34"/>
        <v>0</v>
      </c>
      <c r="H137" s="24"/>
      <c r="I137" s="23">
        <f t="shared" si="29"/>
        <v>42.291666666666664</v>
      </c>
      <c r="J137" s="23">
        <f t="shared" si="35"/>
        <v>0</v>
      </c>
      <c r="K137" s="23" t="str">
        <f t="shared" si="36"/>
        <v/>
      </c>
      <c r="L137" s="23" t="e">
        <f t="shared" si="37"/>
        <v>#VALUE!</v>
      </c>
      <c r="M137" s="23">
        <f t="shared" si="30"/>
        <v>300</v>
      </c>
      <c r="N137" s="23" t="e">
        <f t="shared" si="38"/>
        <v>#VALUE!</v>
      </c>
      <c r="O137" s="23" t="e">
        <f t="shared" si="31"/>
        <v>#VALUE!</v>
      </c>
      <c r="P137" s="23" t="e">
        <f t="shared" si="39"/>
        <v>#VALUE!</v>
      </c>
      <c r="Q137" s="23">
        <f t="shared" si="50"/>
        <v>194867.87500489765</v>
      </c>
      <c r="R137" s="25">
        <f t="shared" si="51"/>
        <v>1478.3080172785342</v>
      </c>
    </row>
    <row r="138" spans="2:18" x14ac:dyDescent="0.25">
      <c r="B138" s="22" t="str">
        <f t="shared" si="32"/>
        <v/>
      </c>
      <c r="C138" s="23" t="str">
        <f t="shared" si="33"/>
        <v/>
      </c>
      <c r="D138" s="23" t="str">
        <f t="shared" si="40"/>
        <v/>
      </c>
      <c r="E138" s="23" t="str">
        <f t="shared" si="41"/>
        <v/>
      </c>
      <c r="F138" s="24">
        <f t="shared" si="28"/>
        <v>0</v>
      </c>
      <c r="G138" s="23">
        <f t="shared" si="34"/>
        <v>0</v>
      </c>
      <c r="H138" s="24"/>
      <c r="I138" s="23">
        <f t="shared" si="29"/>
        <v>42.291666666666664</v>
      </c>
      <c r="J138" s="23">
        <f t="shared" si="35"/>
        <v>0</v>
      </c>
      <c r="K138" s="23" t="str">
        <f t="shared" si="36"/>
        <v/>
      </c>
      <c r="L138" s="23" t="e">
        <f t="shared" si="37"/>
        <v>#VALUE!</v>
      </c>
      <c r="M138" s="23">
        <f t="shared" si="30"/>
        <v>300</v>
      </c>
      <c r="N138" s="23" t="e">
        <f t="shared" si="38"/>
        <v>#VALUE!</v>
      </c>
      <c r="O138" s="23" t="e">
        <f t="shared" si="31"/>
        <v>#VALUE!</v>
      </c>
      <c r="P138" s="23" t="e">
        <f t="shared" si="39"/>
        <v>#VALUE!</v>
      </c>
      <c r="Q138" s="23">
        <f t="shared" si="50"/>
        <v>194867.87500489765</v>
      </c>
      <c r="R138" s="25">
        <f t="shared" si="51"/>
        <v>1478.3080172785342</v>
      </c>
    </row>
    <row r="139" spans="2:18" x14ac:dyDescent="0.25">
      <c r="B139" s="22" t="str">
        <f t="shared" si="32"/>
        <v/>
      </c>
      <c r="C139" s="23" t="str">
        <f t="shared" si="33"/>
        <v/>
      </c>
      <c r="D139" s="23" t="str">
        <f t="shared" si="40"/>
        <v/>
      </c>
      <c r="E139" s="23" t="str">
        <f t="shared" si="41"/>
        <v/>
      </c>
      <c r="F139" s="24">
        <f t="shared" si="28"/>
        <v>0</v>
      </c>
      <c r="G139" s="23">
        <f t="shared" si="34"/>
        <v>0</v>
      </c>
      <c r="H139" s="24"/>
      <c r="I139" s="23">
        <f t="shared" si="29"/>
        <v>42.291666666666664</v>
      </c>
      <c r="J139" s="23">
        <f t="shared" si="35"/>
        <v>0</v>
      </c>
      <c r="K139" s="23" t="str">
        <f t="shared" si="36"/>
        <v/>
      </c>
      <c r="L139" s="23" t="e">
        <f t="shared" si="37"/>
        <v>#VALUE!</v>
      </c>
      <c r="M139" s="23">
        <f t="shared" si="30"/>
        <v>300</v>
      </c>
      <c r="N139" s="23" t="e">
        <f t="shared" si="38"/>
        <v>#VALUE!</v>
      </c>
      <c r="O139" s="23" t="e">
        <f t="shared" si="31"/>
        <v>#VALUE!</v>
      </c>
      <c r="P139" s="23" t="e">
        <f t="shared" si="39"/>
        <v>#VALUE!</v>
      </c>
      <c r="Q139" s="23">
        <f t="shared" si="50"/>
        <v>194867.87500489765</v>
      </c>
      <c r="R139" s="25">
        <f t="shared" si="51"/>
        <v>1478.3080172785342</v>
      </c>
    </row>
    <row r="140" spans="2:18" x14ac:dyDescent="0.25">
      <c r="B140" s="22" t="str">
        <f t="shared" si="32"/>
        <v/>
      </c>
      <c r="C140" s="23" t="str">
        <f t="shared" si="33"/>
        <v/>
      </c>
      <c r="D140" s="23" t="str">
        <f t="shared" si="40"/>
        <v/>
      </c>
      <c r="E140" s="23" t="str">
        <f t="shared" si="41"/>
        <v/>
      </c>
      <c r="F140" s="24">
        <f t="shared" si="28"/>
        <v>0</v>
      </c>
      <c r="G140" s="23">
        <f t="shared" si="34"/>
        <v>0</v>
      </c>
      <c r="H140" s="24"/>
      <c r="I140" s="23">
        <f t="shared" si="29"/>
        <v>42.291666666666664</v>
      </c>
      <c r="J140" s="23">
        <f t="shared" si="35"/>
        <v>0</v>
      </c>
      <c r="K140" s="23" t="str">
        <f t="shared" si="36"/>
        <v/>
      </c>
      <c r="L140" s="23" t="e">
        <f t="shared" si="37"/>
        <v>#VALUE!</v>
      </c>
      <c r="M140" s="23">
        <f t="shared" si="30"/>
        <v>300</v>
      </c>
      <c r="N140" s="23" t="e">
        <f t="shared" si="38"/>
        <v>#VALUE!</v>
      </c>
      <c r="O140" s="23" t="e">
        <f t="shared" si="31"/>
        <v>#VALUE!</v>
      </c>
      <c r="P140" s="23" t="e">
        <f t="shared" si="39"/>
        <v>#VALUE!</v>
      </c>
      <c r="Q140" s="23">
        <f t="shared" si="50"/>
        <v>194867.87500489765</v>
      </c>
      <c r="R140" s="25">
        <f t="shared" si="51"/>
        <v>1478.3080172785342</v>
      </c>
    </row>
    <row r="141" spans="2:18" x14ac:dyDescent="0.25">
      <c r="B141" s="22" t="str">
        <f t="shared" si="32"/>
        <v/>
      </c>
      <c r="C141" s="23" t="str">
        <f t="shared" si="33"/>
        <v/>
      </c>
      <c r="D141" s="23" t="str">
        <f t="shared" si="40"/>
        <v/>
      </c>
      <c r="E141" s="23" t="str">
        <f t="shared" si="41"/>
        <v/>
      </c>
      <c r="F141" s="24">
        <f t="shared" ref="F141:F204" si="52">+IF(B141="",0,$G$4)</f>
        <v>0</v>
      </c>
      <c r="G141" s="23">
        <f t="shared" si="34"/>
        <v>0</v>
      </c>
      <c r="H141" s="24"/>
      <c r="I141" s="23">
        <f t="shared" ref="I141:I204" si="53">0.35/100*$C$4/12</f>
        <v>42.291666666666664</v>
      </c>
      <c r="J141" s="23">
        <f t="shared" si="35"/>
        <v>0</v>
      </c>
      <c r="K141" s="23" t="str">
        <f t="shared" si="36"/>
        <v/>
      </c>
      <c r="L141" s="23" t="e">
        <f t="shared" si="37"/>
        <v>#VALUE!</v>
      </c>
      <c r="M141" s="23">
        <f t="shared" ref="M141:M204" si="54">+$L$4</f>
        <v>300</v>
      </c>
      <c r="N141" s="23" t="e">
        <f t="shared" si="38"/>
        <v>#VALUE!</v>
      </c>
      <c r="O141" s="23" t="e">
        <f t="shared" ref="O141:O204" si="55">L141+M141-N141</f>
        <v>#VALUE!</v>
      </c>
      <c r="P141" s="23" t="e">
        <f t="shared" si="39"/>
        <v>#VALUE!</v>
      </c>
      <c r="Q141" s="23">
        <f t="shared" si="50"/>
        <v>194867.87500489765</v>
      </c>
      <c r="R141" s="25">
        <f t="shared" si="51"/>
        <v>1478.3080172785342</v>
      </c>
    </row>
    <row r="142" spans="2:18" x14ac:dyDescent="0.25">
      <c r="B142" s="22" t="str">
        <f t="shared" ref="B142:B205" si="56">+IF(K141&gt;1,IF(B141="","",B141+1),"")</f>
        <v/>
      </c>
      <c r="C142" s="23" t="str">
        <f t="shared" ref="C142:C205" si="57">+IF(B142="","",K141)</f>
        <v/>
      </c>
      <c r="D142" s="23" t="str">
        <f t="shared" si="40"/>
        <v/>
      </c>
      <c r="E142" s="23" t="str">
        <f t="shared" si="41"/>
        <v/>
      </c>
      <c r="F142" s="24">
        <f t="shared" si="52"/>
        <v>0</v>
      </c>
      <c r="G142" s="23">
        <f t="shared" ref="G142:G205" si="58">+IF(B142="",0,IF(C142&lt;$C$4*0.8,0,$G$5))</f>
        <v>0</v>
      </c>
      <c r="H142" s="24"/>
      <c r="I142" s="23">
        <f t="shared" si="53"/>
        <v>42.291666666666664</v>
      </c>
      <c r="J142" s="23">
        <f t="shared" ref="J142:J205" si="59">+IF(B142="",0,E142+H142)</f>
        <v>0</v>
      </c>
      <c r="K142" s="23" t="str">
        <f t="shared" ref="K142:K205" si="60">+IF(B142="","",C142-J142)</f>
        <v/>
      </c>
      <c r="L142" s="23" t="e">
        <f t="shared" ref="L142:L205" si="61">I142+H142+G142+F142+E142+D142</f>
        <v>#VALUE!</v>
      </c>
      <c r="M142" s="23">
        <f t="shared" si="54"/>
        <v>300</v>
      </c>
      <c r="N142" s="23" t="e">
        <f t="shared" ref="N142:N205" si="62">(D142+F142)*0.3</f>
        <v>#VALUE!</v>
      </c>
      <c r="O142" s="23" t="e">
        <f t="shared" si="55"/>
        <v>#VALUE!</v>
      </c>
      <c r="P142" s="23" t="e">
        <f t="shared" ref="P142:P205" si="63">O142-E142+M142</f>
        <v>#VALUE!</v>
      </c>
      <c r="Q142" s="23">
        <f t="shared" si="50"/>
        <v>194867.87500489765</v>
      </c>
      <c r="R142" s="25">
        <f t="shared" si="51"/>
        <v>1478.3080172785342</v>
      </c>
    </row>
    <row r="143" spans="2:18" x14ac:dyDescent="0.25">
      <c r="B143" s="22" t="str">
        <f t="shared" si="56"/>
        <v/>
      </c>
      <c r="C143" s="23" t="str">
        <f t="shared" si="57"/>
        <v/>
      </c>
      <c r="D143" s="23" t="str">
        <f t="shared" si="40"/>
        <v/>
      </c>
      <c r="E143" s="23" t="str">
        <f t="shared" si="41"/>
        <v/>
      </c>
      <c r="F143" s="24">
        <f t="shared" si="52"/>
        <v>0</v>
      </c>
      <c r="G143" s="23">
        <f t="shared" si="58"/>
        <v>0</v>
      </c>
      <c r="H143" s="24"/>
      <c r="I143" s="23">
        <f t="shared" si="53"/>
        <v>42.291666666666664</v>
      </c>
      <c r="J143" s="23">
        <f t="shared" si="59"/>
        <v>0</v>
      </c>
      <c r="K143" s="23" t="str">
        <f t="shared" si="60"/>
        <v/>
      </c>
      <c r="L143" s="23" t="e">
        <f t="shared" si="61"/>
        <v>#VALUE!</v>
      </c>
      <c r="M143" s="23">
        <f t="shared" si="54"/>
        <v>300</v>
      </c>
      <c r="N143" s="23" t="e">
        <f t="shared" si="62"/>
        <v>#VALUE!</v>
      </c>
      <c r="O143" s="23" t="e">
        <f t="shared" si="55"/>
        <v>#VALUE!</v>
      </c>
      <c r="P143" s="23" t="e">
        <f t="shared" si="63"/>
        <v>#VALUE!</v>
      </c>
      <c r="Q143" s="23">
        <f t="shared" si="50"/>
        <v>194867.87500489765</v>
      </c>
      <c r="R143" s="25">
        <f t="shared" si="51"/>
        <v>1478.3080172785342</v>
      </c>
    </row>
    <row r="144" spans="2:18" x14ac:dyDescent="0.25">
      <c r="B144" s="22" t="str">
        <f t="shared" si="56"/>
        <v/>
      </c>
      <c r="C144" s="23" t="str">
        <f t="shared" si="57"/>
        <v/>
      </c>
      <c r="D144" s="23" t="str">
        <f t="shared" si="40"/>
        <v/>
      </c>
      <c r="E144" s="23" t="str">
        <f t="shared" si="41"/>
        <v/>
      </c>
      <c r="F144" s="24">
        <f t="shared" si="52"/>
        <v>0</v>
      </c>
      <c r="G144" s="23">
        <f t="shared" si="58"/>
        <v>0</v>
      </c>
      <c r="H144" s="24"/>
      <c r="I144" s="23">
        <f t="shared" si="53"/>
        <v>42.291666666666664</v>
      </c>
      <c r="J144" s="23">
        <f t="shared" si="59"/>
        <v>0</v>
      </c>
      <c r="K144" s="23" t="str">
        <f t="shared" si="60"/>
        <v/>
      </c>
      <c r="L144" s="23" t="e">
        <f t="shared" si="61"/>
        <v>#VALUE!</v>
      </c>
      <c r="M144" s="23">
        <f t="shared" si="54"/>
        <v>300</v>
      </c>
      <c r="N144" s="23" t="e">
        <f t="shared" si="62"/>
        <v>#VALUE!</v>
      </c>
      <c r="O144" s="23" t="e">
        <f t="shared" si="55"/>
        <v>#VALUE!</v>
      </c>
      <c r="P144" s="23" t="e">
        <f t="shared" si="63"/>
        <v>#VALUE!</v>
      </c>
      <c r="Q144" s="23">
        <f t="shared" si="50"/>
        <v>194867.87500489765</v>
      </c>
      <c r="R144" s="25">
        <f t="shared" si="51"/>
        <v>1478.3080172785342</v>
      </c>
    </row>
    <row r="145" spans="2:18" x14ac:dyDescent="0.25">
      <c r="B145" s="22" t="str">
        <f t="shared" si="56"/>
        <v/>
      </c>
      <c r="C145" s="23" t="str">
        <f t="shared" si="57"/>
        <v/>
      </c>
      <c r="D145" s="23" t="str">
        <f t="shared" ref="D145:D208" si="64">IF(B145="","",($C$5/12)*C145)</f>
        <v/>
      </c>
      <c r="E145" s="23" t="str">
        <f t="shared" si="41"/>
        <v/>
      </c>
      <c r="F145" s="24">
        <f t="shared" si="52"/>
        <v>0</v>
      </c>
      <c r="G145" s="23">
        <f t="shared" si="58"/>
        <v>0</v>
      </c>
      <c r="H145" s="24"/>
      <c r="I145" s="23">
        <f t="shared" si="53"/>
        <v>42.291666666666664</v>
      </c>
      <c r="J145" s="23">
        <f t="shared" si="59"/>
        <v>0</v>
      </c>
      <c r="K145" s="23" t="str">
        <f t="shared" si="60"/>
        <v/>
      </c>
      <c r="L145" s="23" t="e">
        <f t="shared" si="61"/>
        <v>#VALUE!</v>
      </c>
      <c r="M145" s="23">
        <f t="shared" si="54"/>
        <v>300</v>
      </c>
      <c r="N145" s="23" t="e">
        <f t="shared" si="62"/>
        <v>#VALUE!</v>
      </c>
      <c r="O145" s="23" t="e">
        <f t="shared" si="55"/>
        <v>#VALUE!</v>
      </c>
      <c r="P145" s="23" t="e">
        <f t="shared" si="63"/>
        <v>#VALUE!</v>
      </c>
      <c r="Q145" s="23">
        <f t="shared" ref="Q145:Q156" si="65">$Q$144+ $Q$144*$L$8</f>
        <v>200713.91125504457</v>
      </c>
      <c r="R145" s="25">
        <f t="shared" ref="R145:R156" si="66">$R$144 + ($R$144 * $S$5)</f>
        <v>1522.6572577968902</v>
      </c>
    </row>
    <row r="146" spans="2:18" x14ac:dyDescent="0.25">
      <c r="B146" s="22" t="str">
        <f t="shared" si="56"/>
        <v/>
      </c>
      <c r="C146" s="23" t="str">
        <f t="shared" si="57"/>
        <v/>
      </c>
      <c r="D146" s="23" t="str">
        <f t="shared" si="64"/>
        <v/>
      </c>
      <c r="E146" s="23" t="str">
        <f t="shared" si="41"/>
        <v/>
      </c>
      <c r="F146" s="24">
        <f t="shared" si="52"/>
        <v>0</v>
      </c>
      <c r="G146" s="23">
        <f t="shared" si="58"/>
        <v>0</v>
      </c>
      <c r="H146" s="24"/>
      <c r="I146" s="23">
        <f t="shared" si="53"/>
        <v>42.291666666666664</v>
      </c>
      <c r="J146" s="23">
        <f t="shared" si="59"/>
        <v>0</v>
      </c>
      <c r="K146" s="23" t="str">
        <f t="shared" si="60"/>
        <v/>
      </c>
      <c r="L146" s="23" t="e">
        <f t="shared" si="61"/>
        <v>#VALUE!</v>
      </c>
      <c r="M146" s="23">
        <f t="shared" si="54"/>
        <v>300</v>
      </c>
      <c r="N146" s="23" t="e">
        <f t="shared" si="62"/>
        <v>#VALUE!</v>
      </c>
      <c r="O146" s="23" t="e">
        <f t="shared" si="55"/>
        <v>#VALUE!</v>
      </c>
      <c r="P146" s="23" t="e">
        <f t="shared" si="63"/>
        <v>#VALUE!</v>
      </c>
      <c r="Q146" s="23">
        <f t="shared" si="65"/>
        <v>200713.91125504457</v>
      </c>
      <c r="R146" s="25">
        <f t="shared" si="66"/>
        <v>1522.6572577968902</v>
      </c>
    </row>
    <row r="147" spans="2:18" x14ac:dyDescent="0.25">
      <c r="B147" s="22" t="str">
        <f t="shared" si="56"/>
        <v/>
      </c>
      <c r="C147" s="23" t="str">
        <f t="shared" si="57"/>
        <v/>
      </c>
      <c r="D147" s="23" t="str">
        <f t="shared" si="64"/>
        <v/>
      </c>
      <c r="E147" s="23" t="str">
        <f t="shared" si="41"/>
        <v/>
      </c>
      <c r="F147" s="24">
        <f t="shared" si="52"/>
        <v>0</v>
      </c>
      <c r="G147" s="23">
        <f t="shared" si="58"/>
        <v>0</v>
      </c>
      <c r="H147" s="24"/>
      <c r="I147" s="23">
        <f t="shared" si="53"/>
        <v>42.291666666666664</v>
      </c>
      <c r="J147" s="23">
        <f t="shared" si="59"/>
        <v>0</v>
      </c>
      <c r="K147" s="23" t="str">
        <f t="shared" si="60"/>
        <v/>
      </c>
      <c r="L147" s="23" t="e">
        <f t="shared" si="61"/>
        <v>#VALUE!</v>
      </c>
      <c r="M147" s="23">
        <f t="shared" si="54"/>
        <v>300</v>
      </c>
      <c r="N147" s="23" t="e">
        <f t="shared" si="62"/>
        <v>#VALUE!</v>
      </c>
      <c r="O147" s="23" t="e">
        <f t="shared" si="55"/>
        <v>#VALUE!</v>
      </c>
      <c r="P147" s="23" t="e">
        <f t="shared" si="63"/>
        <v>#VALUE!</v>
      </c>
      <c r="Q147" s="23">
        <f t="shared" si="65"/>
        <v>200713.91125504457</v>
      </c>
      <c r="R147" s="25">
        <f t="shared" si="66"/>
        <v>1522.6572577968902</v>
      </c>
    </row>
    <row r="148" spans="2:18" x14ac:dyDescent="0.25">
      <c r="B148" s="22" t="str">
        <f t="shared" si="56"/>
        <v/>
      </c>
      <c r="C148" s="23" t="str">
        <f t="shared" si="57"/>
        <v/>
      </c>
      <c r="D148" s="23" t="str">
        <f t="shared" si="64"/>
        <v/>
      </c>
      <c r="E148" s="23" t="str">
        <f t="shared" si="41"/>
        <v/>
      </c>
      <c r="F148" s="24">
        <f t="shared" si="52"/>
        <v>0</v>
      </c>
      <c r="G148" s="23">
        <f t="shared" si="58"/>
        <v>0</v>
      </c>
      <c r="H148" s="24"/>
      <c r="I148" s="23">
        <f t="shared" si="53"/>
        <v>42.291666666666664</v>
      </c>
      <c r="J148" s="23">
        <f t="shared" si="59"/>
        <v>0</v>
      </c>
      <c r="K148" s="23" t="str">
        <f t="shared" si="60"/>
        <v/>
      </c>
      <c r="L148" s="23" t="e">
        <f t="shared" si="61"/>
        <v>#VALUE!</v>
      </c>
      <c r="M148" s="23">
        <f t="shared" si="54"/>
        <v>300</v>
      </c>
      <c r="N148" s="23" t="e">
        <f t="shared" si="62"/>
        <v>#VALUE!</v>
      </c>
      <c r="O148" s="23" t="e">
        <f t="shared" si="55"/>
        <v>#VALUE!</v>
      </c>
      <c r="P148" s="23" t="e">
        <f t="shared" si="63"/>
        <v>#VALUE!</v>
      </c>
      <c r="Q148" s="23">
        <f t="shared" si="65"/>
        <v>200713.91125504457</v>
      </c>
      <c r="R148" s="25">
        <f t="shared" si="66"/>
        <v>1522.6572577968902</v>
      </c>
    </row>
    <row r="149" spans="2:18" x14ac:dyDescent="0.25">
      <c r="B149" s="22" t="str">
        <f t="shared" si="56"/>
        <v/>
      </c>
      <c r="C149" s="23" t="str">
        <f t="shared" si="57"/>
        <v/>
      </c>
      <c r="D149" s="23" t="str">
        <f t="shared" si="64"/>
        <v/>
      </c>
      <c r="E149" s="23" t="str">
        <f t="shared" ref="E149:E209" si="67">IF(B149="","",$C$8-D149)</f>
        <v/>
      </c>
      <c r="F149" s="24">
        <f t="shared" si="52"/>
        <v>0</v>
      </c>
      <c r="G149" s="23">
        <f t="shared" si="58"/>
        <v>0</v>
      </c>
      <c r="H149" s="24"/>
      <c r="I149" s="23">
        <f t="shared" si="53"/>
        <v>42.291666666666664</v>
      </c>
      <c r="J149" s="23">
        <f t="shared" si="59"/>
        <v>0</v>
      </c>
      <c r="K149" s="23" t="str">
        <f t="shared" si="60"/>
        <v/>
      </c>
      <c r="L149" s="23" t="e">
        <f t="shared" si="61"/>
        <v>#VALUE!</v>
      </c>
      <c r="M149" s="23">
        <f t="shared" si="54"/>
        <v>300</v>
      </c>
      <c r="N149" s="23" t="e">
        <f t="shared" si="62"/>
        <v>#VALUE!</v>
      </c>
      <c r="O149" s="23" t="e">
        <f t="shared" si="55"/>
        <v>#VALUE!</v>
      </c>
      <c r="P149" s="23" t="e">
        <f t="shared" si="63"/>
        <v>#VALUE!</v>
      </c>
      <c r="Q149" s="23">
        <f t="shared" si="65"/>
        <v>200713.91125504457</v>
      </c>
      <c r="R149" s="25">
        <f t="shared" si="66"/>
        <v>1522.6572577968902</v>
      </c>
    </row>
    <row r="150" spans="2:18" x14ac:dyDescent="0.25">
      <c r="B150" s="22" t="str">
        <f t="shared" si="56"/>
        <v/>
      </c>
      <c r="C150" s="23" t="str">
        <f t="shared" si="57"/>
        <v/>
      </c>
      <c r="D150" s="23" t="str">
        <f t="shared" si="64"/>
        <v/>
      </c>
      <c r="E150" s="23" t="str">
        <f t="shared" si="67"/>
        <v/>
      </c>
      <c r="F150" s="24">
        <f t="shared" si="52"/>
        <v>0</v>
      </c>
      <c r="G150" s="23">
        <f t="shared" si="58"/>
        <v>0</v>
      </c>
      <c r="H150" s="24"/>
      <c r="I150" s="23">
        <f t="shared" si="53"/>
        <v>42.291666666666664</v>
      </c>
      <c r="J150" s="23">
        <f t="shared" si="59"/>
        <v>0</v>
      </c>
      <c r="K150" s="23" t="str">
        <f t="shared" si="60"/>
        <v/>
      </c>
      <c r="L150" s="23" t="e">
        <f t="shared" si="61"/>
        <v>#VALUE!</v>
      </c>
      <c r="M150" s="23">
        <f t="shared" si="54"/>
        <v>300</v>
      </c>
      <c r="N150" s="23" t="e">
        <f t="shared" si="62"/>
        <v>#VALUE!</v>
      </c>
      <c r="O150" s="23" t="e">
        <f t="shared" si="55"/>
        <v>#VALUE!</v>
      </c>
      <c r="P150" s="23" t="e">
        <f t="shared" si="63"/>
        <v>#VALUE!</v>
      </c>
      <c r="Q150" s="23">
        <f t="shared" si="65"/>
        <v>200713.91125504457</v>
      </c>
      <c r="R150" s="25">
        <f t="shared" si="66"/>
        <v>1522.6572577968902</v>
      </c>
    </row>
    <row r="151" spans="2:18" x14ac:dyDescent="0.25">
      <c r="B151" s="22" t="str">
        <f t="shared" si="56"/>
        <v/>
      </c>
      <c r="C151" s="23" t="str">
        <f t="shared" si="57"/>
        <v/>
      </c>
      <c r="D151" s="23" t="str">
        <f t="shared" si="64"/>
        <v/>
      </c>
      <c r="E151" s="23" t="str">
        <f t="shared" si="67"/>
        <v/>
      </c>
      <c r="F151" s="24">
        <f t="shared" si="52"/>
        <v>0</v>
      </c>
      <c r="G151" s="23">
        <f t="shared" si="58"/>
        <v>0</v>
      </c>
      <c r="H151" s="24"/>
      <c r="I151" s="23">
        <f t="shared" si="53"/>
        <v>42.291666666666664</v>
      </c>
      <c r="J151" s="23">
        <f t="shared" si="59"/>
        <v>0</v>
      </c>
      <c r="K151" s="23" t="str">
        <f t="shared" si="60"/>
        <v/>
      </c>
      <c r="L151" s="23" t="e">
        <f t="shared" si="61"/>
        <v>#VALUE!</v>
      </c>
      <c r="M151" s="23">
        <f t="shared" si="54"/>
        <v>300</v>
      </c>
      <c r="N151" s="23" t="e">
        <f t="shared" si="62"/>
        <v>#VALUE!</v>
      </c>
      <c r="O151" s="23" t="e">
        <f t="shared" si="55"/>
        <v>#VALUE!</v>
      </c>
      <c r="P151" s="23" t="e">
        <f t="shared" si="63"/>
        <v>#VALUE!</v>
      </c>
      <c r="Q151" s="23">
        <f t="shared" si="65"/>
        <v>200713.91125504457</v>
      </c>
      <c r="R151" s="25">
        <f t="shared" si="66"/>
        <v>1522.6572577968902</v>
      </c>
    </row>
    <row r="152" spans="2:18" x14ac:dyDescent="0.25">
      <c r="B152" s="22" t="str">
        <f t="shared" si="56"/>
        <v/>
      </c>
      <c r="C152" s="23" t="str">
        <f t="shared" si="57"/>
        <v/>
      </c>
      <c r="D152" s="23" t="str">
        <f t="shared" si="64"/>
        <v/>
      </c>
      <c r="E152" s="23" t="str">
        <f t="shared" si="67"/>
        <v/>
      </c>
      <c r="F152" s="24">
        <f t="shared" si="52"/>
        <v>0</v>
      </c>
      <c r="G152" s="23">
        <f t="shared" si="58"/>
        <v>0</v>
      </c>
      <c r="H152" s="24">
        <v>500</v>
      </c>
      <c r="I152" s="23">
        <f t="shared" si="53"/>
        <v>42.291666666666664</v>
      </c>
      <c r="J152" s="23">
        <f t="shared" si="59"/>
        <v>0</v>
      </c>
      <c r="K152" s="23" t="str">
        <f t="shared" si="60"/>
        <v/>
      </c>
      <c r="L152" s="23" t="e">
        <f t="shared" si="61"/>
        <v>#VALUE!</v>
      </c>
      <c r="M152" s="23">
        <f t="shared" si="54"/>
        <v>300</v>
      </c>
      <c r="N152" s="23" t="e">
        <f t="shared" si="62"/>
        <v>#VALUE!</v>
      </c>
      <c r="O152" s="23" t="e">
        <f t="shared" si="55"/>
        <v>#VALUE!</v>
      </c>
      <c r="P152" s="23" t="e">
        <f t="shared" si="63"/>
        <v>#VALUE!</v>
      </c>
      <c r="Q152" s="23">
        <f t="shared" si="65"/>
        <v>200713.91125504457</v>
      </c>
      <c r="R152" s="25">
        <f t="shared" si="66"/>
        <v>1522.6572577968902</v>
      </c>
    </row>
    <row r="153" spans="2:18" x14ac:dyDescent="0.25">
      <c r="B153" s="22" t="str">
        <f t="shared" si="56"/>
        <v/>
      </c>
      <c r="C153" s="23" t="str">
        <f t="shared" si="57"/>
        <v/>
      </c>
      <c r="D153" s="23" t="str">
        <f t="shared" si="64"/>
        <v/>
      </c>
      <c r="E153" s="23" t="str">
        <f t="shared" si="67"/>
        <v/>
      </c>
      <c r="F153" s="24">
        <f t="shared" si="52"/>
        <v>0</v>
      </c>
      <c r="G153" s="23">
        <f t="shared" si="58"/>
        <v>0</v>
      </c>
      <c r="H153" s="24">
        <v>500</v>
      </c>
      <c r="I153" s="23">
        <f t="shared" si="53"/>
        <v>42.291666666666664</v>
      </c>
      <c r="J153" s="23">
        <f t="shared" si="59"/>
        <v>0</v>
      </c>
      <c r="K153" s="23" t="str">
        <f t="shared" si="60"/>
        <v/>
      </c>
      <c r="L153" s="23" t="e">
        <f t="shared" si="61"/>
        <v>#VALUE!</v>
      </c>
      <c r="M153" s="23">
        <f t="shared" si="54"/>
        <v>300</v>
      </c>
      <c r="N153" s="23" t="e">
        <f t="shared" si="62"/>
        <v>#VALUE!</v>
      </c>
      <c r="O153" s="23" t="e">
        <f t="shared" si="55"/>
        <v>#VALUE!</v>
      </c>
      <c r="P153" s="23" t="e">
        <f t="shared" si="63"/>
        <v>#VALUE!</v>
      </c>
      <c r="Q153" s="23">
        <f t="shared" si="65"/>
        <v>200713.91125504457</v>
      </c>
      <c r="R153" s="25">
        <f t="shared" si="66"/>
        <v>1522.6572577968902</v>
      </c>
    </row>
    <row r="154" spans="2:18" x14ac:dyDescent="0.25">
      <c r="B154" s="22" t="str">
        <f t="shared" si="56"/>
        <v/>
      </c>
      <c r="C154" s="23" t="str">
        <f t="shared" si="57"/>
        <v/>
      </c>
      <c r="D154" s="23" t="str">
        <f t="shared" si="64"/>
        <v/>
      </c>
      <c r="E154" s="23" t="str">
        <f t="shared" si="67"/>
        <v/>
      </c>
      <c r="F154" s="24">
        <f t="shared" si="52"/>
        <v>0</v>
      </c>
      <c r="G154" s="23">
        <f t="shared" si="58"/>
        <v>0</v>
      </c>
      <c r="H154" s="24">
        <v>500</v>
      </c>
      <c r="I154" s="23">
        <f t="shared" si="53"/>
        <v>42.291666666666664</v>
      </c>
      <c r="J154" s="23">
        <f t="shared" si="59"/>
        <v>0</v>
      </c>
      <c r="K154" s="23" t="str">
        <f t="shared" si="60"/>
        <v/>
      </c>
      <c r="L154" s="23" t="e">
        <f t="shared" si="61"/>
        <v>#VALUE!</v>
      </c>
      <c r="M154" s="23">
        <f t="shared" si="54"/>
        <v>300</v>
      </c>
      <c r="N154" s="23" t="e">
        <f t="shared" si="62"/>
        <v>#VALUE!</v>
      </c>
      <c r="O154" s="23" t="e">
        <f t="shared" si="55"/>
        <v>#VALUE!</v>
      </c>
      <c r="P154" s="23" t="e">
        <f t="shared" si="63"/>
        <v>#VALUE!</v>
      </c>
      <c r="Q154" s="23">
        <f t="shared" si="65"/>
        <v>200713.91125504457</v>
      </c>
      <c r="R154" s="25">
        <f t="shared" si="66"/>
        <v>1522.6572577968902</v>
      </c>
    </row>
    <row r="155" spans="2:18" x14ac:dyDescent="0.25">
      <c r="B155" s="22" t="str">
        <f t="shared" si="56"/>
        <v/>
      </c>
      <c r="C155" s="23" t="str">
        <f t="shared" si="57"/>
        <v/>
      </c>
      <c r="D155" s="23" t="str">
        <f t="shared" si="64"/>
        <v/>
      </c>
      <c r="E155" s="23" t="str">
        <f t="shared" si="67"/>
        <v/>
      </c>
      <c r="F155" s="24">
        <f t="shared" si="52"/>
        <v>0</v>
      </c>
      <c r="G155" s="23">
        <f t="shared" si="58"/>
        <v>0</v>
      </c>
      <c r="H155" s="24">
        <v>500</v>
      </c>
      <c r="I155" s="23">
        <f t="shared" si="53"/>
        <v>42.291666666666664</v>
      </c>
      <c r="J155" s="23">
        <f t="shared" si="59"/>
        <v>0</v>
      </c>
      <c r="K155" s="23" t="str">
        <f t="shared" si="60"/>
        <v/>
      </c>
      <c r="L155" s="23" t="e">
        <f t="shared" si="61"/>
        <v>#VALUE!</v>
      </c>
      <c r="M155" s="23">
        <f t="shared" si="54"/>
        <v>300</v>
      </c>
      <c r="N155" s="23" t="e">
        <f t="shared" si="62"/>
        <v>#VALUE!</v>
      </c>
      <c r="O155" s="23" t="e">
        <f t="shared" si="55"/>
        <v>#VALUE!</v>
      </c>
      <c r="P155" s="23" t="e">
        <f t="shared" si="63"/>
        <v>#VALUE!</v>
      </c>
      <c r="Q155" s="23">
        <f t="shared" si="65"/>
        <v>200713.91125504457</v>
      </c>
      <c r="R155" s="25">
        <f t="shared" si="66"/>
        <v>1522.6572577968902</v>
      </c>
    </row>
    <row r="156" spans="2:18" x14ac:dyDescent="0.25">
      <c r="B156" s="22" t="str">
        <f t="shared" si="56"/>
        <v/>
      </c>
      <c r="C156" s="23" t="str">
        <f t="shared" si="57"/>
        <v/>
      </c>
      <c r="D156" s="23" t="str">
        <f t="shared" si="64"/>
        <v/>
      </c>
      <c r="E156" s="23" t="str">
        <f t="shared" si="67"/>
        <v/>
      </c>
      <c r="F156" s="24">
        <f t="shared" si="52"/>
        <v>0</v>
      </c>
      <c r="G156" s="23">
        <f t="shared" si="58"/>
        <v>0</v>
      </c>
      <c r="H156" s="24">
        <v>500</v>
      </c>
      <c r="I156" s="23">
        <f t="shared" si="53"/>
        <v>42.291666666666664</v>
      </c>
      <c r="J156" s="23">
        <f t="shared" si="59"/>
        <v>0</v>
      </c>
      <c r="K156" s="23" t="str">
        <f t="shared" si="60"/>
        <v/>
      </c>
      <c r="L156" s="23" t="e">
        <f t="shared" si="61"/>
        <v>#VALUE!</v>
      </c>
      <c r="M156" s="23">
        <f t="shared" si="54"/>
        <v>300</v>
      </c>
      <c r="N156" s="23" t="e">
        <f t="shared" si="62"/>
        <v>#VALUE!</v>
      </c>
      <c r="O156" s="23" t="e">
        <f t="shared" si="55"/>
        <v>#VALUE!</v>
      </c>
      <c r="P156" s="23" t="e">
        <f t="shared" si="63"/>
        <v>#VALUE!</v>
      </c>
      <c r="Q156" s="23">
        <f t="shared" si="65"/>
        <v>200713.91125504457</v>
      </c>
      <c r="R156" s="25">
        <f t="shared" si="66"/>
        <v>1522.6572577968902</v>
      </c>
    </row>
    <row r="157" spans="2:18" x14ac:dyDescent="0.25">
      <c r="B157" s="22" t="str">
        <f t="shared" si="56"/>
        <v/>
      </c>
      <c r="C157" s="23" t="str">
        <f t="shared" si="57"/>
        <v/>
      </c>
      <c r="D157" s="23" t="str">
        <f t="shared" si="64"/>
        <v/>
      </c>
      <c r="E157" s="23" t="str">
        <f t="shared" si="67"/>
        <v/>
      </c>
      <c r="F157" s="24">
        <f t="shared" si="52"/>
        <v>0</v>
      </c>
      <c r="G157" s="23">
        <f t="shared" si="58"/>
        <v>0</v>
      </c>
      <c r="H157" s="24">
        <v>500</v>
      </c>
      <c r="I157" s="23">
        <f t="shared" si="53"/>
        <v>42.291666666666664</v>
      </c>
      <c r="J157" s="23">
        <f t="shared" si="59"/>
        <v>0</v>
      </c>
      <c r="K157" s="23" t="str">
        <f t="shared" si="60"/>
        <v/>
      </c>
      <c r="L157" s="23" t="e">
        <f t="shared" si="61"/>
        <v>#VALUE!</v>
      </c>
      <c r="M157" s="23">
        <f t="shared" si="54"/>
        <v>300</v>
      </c>
      <c r="N157" s="23" t="e">
        <f t="shared" si="62"/>
        <v>#VALUE!</v>
      </c>
      <c r="O157" s="23" t="e">
        <f t="shared" si="55"/>
        <v>#VALUE!</v>
      </c>
      <c r="P157" s="23" t="e">
        <f t="shared" si="63"/>
        <v>#VALUE!</v>
      </c>
      <c r="Q157" s="23">
        <f t="shared" ref="Q157:Q168" si="68">$Q$156+ $Q$156*$L$8</f>
        <v>206735.32859269591</v>
      </c>
      <c r="R157" s="25">
        <f t="shared" ref="R157:R168" si="69">$R$156 + ($R$156 * $S$5)</f>
        <v>1568.336975530797</v>
      </c>
    </row>
    <row r="158" spans="2:18" x14ac:dyDescent="0.25">
      <c r="B158" s="22" t="str">
        <f t="shared" si="56"/>
        <v/>
      </c>
      <c r="C158" s="23" t="str">
        <f t="shared" si="57"/>
        <v/>
      </c>
      <c r="D158" s="23" t="str">
        <f t="shared" si="64"/>
        <v/>
      </c>
      <c r="E158" s="23" t="str">
        <f t="shared" si="67"/>
        <v/>
      </c>
      <c r="F158" s="24">
        <f t="shared" si="52"/>
        <v>0</v>
      </c>
      <c r="G158" s="23">
        <f t="shared" si="58"/>
        <v>0</v>
      </c>
      <c r="H158" s="24">
        <v>500</v>
      </c>
      <c r="I158" s="23">
        <f t="shared" si="53"/>
        <v>42.291666666666664</v>
      </c>
      <c r="J158" s="23">
        <f t="shared" si="59"/>
        <v>0</v>
      </c>
      <c r="K158" s="23" t="str">
        <f t="shared" si="60"/>
        <v/>
      </c>
      <c r="L158" s="23" t="e">
        <f t="shared" si="61"/>
        <v>#VALUE!</v>
      </c>
      <c r="M158" s="23">
        <f t="shared" si="54"/>
        <v>300</v>
      </c>
      <c r="N158" s="23" t="e">
        <f t="shared" si="62"/>
        <v>#VALUE!</v>
      </c>
      <c r="O158" s="23" t="e">
        <f t="shared" si="55"/>
        <v>#VALUE!</v>
      </c>
      <c r="P158" s="23" t="e">
        <f t="shared" si="63"/>
        <v>#VALUE!</v>
      </c>
      <c r="Q158" s="23">
        <f t="shared" si="68"/>
        <v>206735.32859269591</v>
      </c>
      <c r="R158" s="25">
        <f t="shared" si="69"/>
        <v>1568.336975530797</v>
      </c>
    </row>
    <row r="159" spans="2:18" x14ac:dyDescent="0.25">
      <c r="B159" s="22" t="str">
        <f t="shared" si="56"/>
        <v/>
      </c>
      <c r="C159" s="23" t="str">
        <f t="shared" si="57"/>
        <v/>
      </c>
      <c r="D159" s="23" t="str">
        <f t="shared" si="64"/>
        <v/>
      </c>
      <c r="E159" s="23" t="str">
        <f t="shared" si="67"/>
        <v/>
      </c>
      <c r="F159" s="24">
        <f t="shared" si="52"/>
        <v>0</v>
      </c>
      <c r="G159" s="23">
        <f t="shared" si="58"/>
        <v>0</v>
      </c>
      <c r="H159" s="24">
        <v>500</v>
      </c>
      <c r="I159" s="23">
        <f t="shared" si="53"/>
        <v>42.291666666666664</v>
      </c>
      <c r="J159" s="23">
        <f t="shared" si="59"/>
        <v>0</v>
      </c>
      <c r="K159" s="23" t="str">
        <f t="shared" si="60"/>
        <v/>
      </c>
      <c r="L159" s="23" t="e">
        <f t="shared" si="61"/>
        <v>#VALUE!</v>
      </c>
      <c r="M159" s="23">
        <f t="shared" si="54"/>
        <v>300</v>
      </c>
      <c r="N159" s="23" t="e">
        <f t="shared" si="62"/>
        <v>#VALUE!</v>
      </c>
      <c r="O159" s="23" t="e">
        <f t="shared" si="55"/>
        <v>#VALUE!</v>
      </c>
      <c r="P159" s="23" t="e">
        <f t="shared" si="63"/>
        <v>#VALUE!</v>
      </c>
      <c r="Q159" s="23">
        <f t="shared" si="68"/>
        <v>206735.32859269591</v>
      </c>
      <c r="R159" s="25">
        <f t="shared" si="69"/>
        <v>1568.336975530797</v>
      </c>
    </row>
    <row r="160" spans="2:18" x14ac:dyDescent="0.25">
      <c r="B160" s="22" t="str">
        <f t="shared" si="56"/>
        <v/>
      </c>
      <c r="C160" s="23" t="str">
        <f t="shared" si="57"/>
        <v/>
      </c>
      <c r="D160" s="23" t="str">
        <f t="shared" si="64"/>
        <v/>
      </c>
      <c r="E160" s="23" t="str">
        <f t="shared" si="67"/>
        <v/>
      </c>
      <c r="F160" s="24">
        <f t="shared" si="52"/>
        <v>0</v>
      </c>
      <c r="G160" s="23">
        <f t="shared" si="58"/>
        <v>0</v>
      </c>
      <c r="H160" s="24">
        <v>500</v>
      </c>
      <c r="I160" s="23">
        <f t="shared" si="53"/>
        <v>42.291666666666664</v>
      </c>
      <c r="J160" s="23">
        <f t="shared" si="59"/>
        <v>0</v>
      </c>
      <c r="K160" s="23" t="str">
        <f t="shared" si="60"/>
        <v/>
      </c>
      <c r="L160" s="23" t="e">
        <f t="shared" si="61"/>
        <v>#VALUE!</v>
      </c>
      <c r="M160" s="23">
        <f t="shared" si="54"/>
        <v>300</v>
      </c>
      <c r="N160" s="23" t="e">
        <f t="shared" si="62"/>
        <v>#VALUE!</v>
      </c>
      <c r="O160" s="23" t="e">
        <f t="shared" si="55"/>
        <v>#VALUE!</v>
      </c>
      <c r="P160" s="23" t="e">
        <f t="shared" si="63"/>
        <v>#VALUE!</v>
      </c>
      <c r="Q160" s="23">
        <f t="shared" si="68"/>
        <v>206735.32859269591</v>
      </c>
      <c r="R160" s="25">
        <f t="shared" si="69"/>
        <v>1568.336975530797</v>
      </c>
    </row>
    <row r="161" spans="2:18" x14ac:dyDescent="0.25">
      <c r="B161" s="22" t="str">
        <f t="shared" si="56"/>
        <v/>
      </c>
      <c r="C161" s="23" t="str">
        <f t="shared" si="57"/>
        <v/>
      </c>
      <c r="D161" s="23" t="str">
        <f t="shared" si="64"/>
        <v/>
      </c>
      <c r="E161" s="23" t="str">
        <f t="shared" si="67"/>
        <v/>
      </c>
      <c r="F161" s="24">
        <f t="shared" si="52"/>
        <v>0</v>
      </c>
      <c r="G161" s="23">
        <f t="shared" si="58"/>
        <v>0</v>
      </c>
      <c r="H161" s="24">
        <v>500</v>
      </c>
      <c r="I161" s="23">
        <f t="shared" si="53"/>
        <v>42.291666666666664</v>
      </c>
      <c r="J161" s="23">
        <f t="shared" si="59"/>
        <v>0</v>
      </c>
      <c r="K161" s="23" t="str">
        <f t="shared" si="60"/>
        <v/>
      </c>
      <c r="L161" s="23" t="e">
        <f t="shared" si="61"/>
        <v>#VALUE!</v>
      </c>
      <c r="M161" s="23">
        <f t="shared" si="54"/>
        <v>300</v>
      </c>
      <c r="N161" s="23" t="e">
        <f t="shared" si="62"/>
        <v>#VALUE!</v>
      </c>
      <c r="O161" s="23" t="e">
        <f t="shared" si="55"/>
        <v>#VALUE!</v>
      </c>
      <c r="P161" s="23" t="e">
        <f t="shared" si="63"/>
        <v>#VALUE!</v>
      </c>
      <c r="Q161" s="23">
        <f t="shared" si="68"/>
        <v>206735.32859269591</v>
      </c>
      <c r="R161" s="25">
        <f t="shared" si="69"/>
        <v>1568.336975530797</v>
      </c>
    </row>
    <row r="162" spans="2:18" x14ac:dyDescent="0.25">
      <c r="B162" s="22" t="str">
        <f t="shared" si="56"/>
        <v/>
      </c>
      <c r="C162" s="23" t="str">
        <f t="shared" si="57"/>
        <v/>
      </c>
      <c r="D162" s="23" t="str">
        <f t="shared" si="64"/>
        <v/>
      </c>
      <c r="E162" s="23" t="str">
        <f t="shared" si="67"/>
        <v/>
      </c>
      <c r="F162" s="24">
        <f t="shared" si="52"/>
        <v>0</v>
      </c>
      <c r="G162" s="23">
        <f t="shared" si="58"/>
        <v>0</v>
      </c>
      <c r="H162" s="24">
        <v>500</v>
      </c>
      <c r="I162" s="23">
        <f t="shared" si="53"/>
        <v>42.291666666666664</v>
      </c>
      <c r="J162" s="23">
        <f t="shared" si="59"/>
        <v>0</v>
      </c>
      <c r="K162" s="23" t="str">
        <f t="shared" si="60"/>
        <v/>
      </c>
      <c r="L162" s="23" t="e">
        <f t="shared" si="61"/>
        <v>#VALUE!</v>
      </c>
      <c r="M162" s="23">
        <f t="shared" si="54"/>
        <v>300</v>
      </c>
      <c r="N162" s="23" t="e">
        <f t="shared" si="62"/>
        <v>#VALUE!</v>
      </c>
      <c r="O162" s="23" t="e">
        <f t="shared" si="55"/>
        <v>#VALUE!</v>
      </c>
      <c r="P162" s="23" t="e">
        <f t="shared" si="63"/>
        <v>#VALUE!</v>
      </c>
      <c r="Q162" s="23">
        <f t="shared" si="68"/>
        <v>206735.32859269591</v>
      </c>
      <c r="R162" s="25">
        <f t="shared" si="69"/>
        <v>1568.336975530797</v>
      </c>
    </row>
    <row r="163" spans="2:18" x14ac:dyDescent="0.25">
      <c r="B163" s="22" t="str">
        <f t="shared" si="56"/>
        <v/>
      </c>
      <c r="C163" s="23" t="str">
        <f t="shared" si="57"/>
        <v/>
      </c>
      <c r="D163" s="23" t="str">
        <f t="shared" si="64"/>
        <v/>
      </c>
      <c r="E163" s="23" t="str">
        <f t="shared" si="67"/>
        <v/>
      </c>
      <c r="F163" s="24">
        <f t="shared" si="52"/>
        <v>0</v>
      </c>
      <c r="G163" s="23">
        <f t="shared" si="58"/>
        <v>0</v>
      </c>
      <c r="H163" s="24">
        <v>500</v>
      </c>
      <c r="I163" s="23">
        <f t="shared" si="53"/>
        <v>42.291666666666664</v>
      </c>
      <c r="J163" s="23">
        <f t="shared" si="59"/>
        <v>0</v>
      </c>
      <c r="K163" s="23" t="str">
        <f t="shared" si="60"/>
        <v/>
      </c>
      <c r="L163" s="23" t="e">
        <f t="shared" si="61"/>
        <v>#VALUE!</v>
      </c>
      <c r="M163" s="23">
        <f t="shared" si="54"/>
        <v>300</v>
      </c>
      <c r="N163" s="23" t="e">
        <f t="shared" si="62"/>
        <v>#VALUE!</v>
      </c>
      <c r="O163" s="23" t="e">
        <f t="shared" si="55"/>
        <v>#VALUE!</v>
      </c>
      <c r="P163" s="23" t="e">
        <f t="shared" si="63"/>
        <v>#VALUE!</v>
      </c>
      <c r="Q163" s="23">
        <f t="shared" si="68"/>
        <v>206735.32859269591</v>
      </c>
      <c r="R163" s="25">
        <f t="shared" si="69"/>
        <v>1568.336975530797</v>
      </c>
    </row>
    <row r="164" spans="2:18" x14ac:dyDescent="0.25">
      <c r="B164" s="22" t="str">
        <f t="shared" si="56"/>
        <v/>
      </c>
      <c r="C164" s="23" t="str">
        <f t="shared" si="57"/>
        <v/>
      </c>
      <c r="D164" s="23" t="str">
        <f t="shared" si="64"/>
        <v/>
      </c>
      <c r="E164" s="23" t="str">
        <f t="shared" si="67"/>
        <v/>
      </c>
      <c r="F164" s="24">
        <f t="shared" si="52"/>
        <v>0</v>
      </c>
      <c r="G164" s="23">
        <f t="shared" si="58"/>
        <v>0</v>
      </c>
      <c r="H164" s="24">
        <v>500</v>
      </c>
      <c r="I164" s="23">
        <f t="shared" si="53"/>
        <v>42.291666666666664</v>
      </c>
      <c r="J164" s="23">
        <f t="shared" si="59"/>
        <v>0</v>
      </c>
      <c r="K164" s="23" t="str">
        <f t="shared" si="60"/>
        <v/>
      </c>
      <c r="L164" s="23" t="e">
        <f t="shared" si="61"/>
        <v>#VALUE!</v>
      </c>
      <c r="M164" s="23">
        <f t="shared" si="54"/>
        <v>300</v>
      </c>
      <c r="N164" s="23" t="e">
        <f t="shared" si="62"/>
        <v>#VALUE!</v>
      </c>
      <c r="O164" s="23" t="e">
        <f t="shared" si="55"/>
        <v>#VALUE!</v>
      </c>
      <c r="P164" s="23" t="e">
        <f t="shared" si="63"/>
        <v>#VALUE!</v>
      </c>
      <c r="Q164" s="23">
        <f t="shared" si="68"/>
        <v>206735.32859269591</v>
      </c>
      <c r="R164" s="25">
        <f t="shared" si="69"/>
        <v>1568.336975530797</v>
      </c>
    </row>
    <row r="165" spans="2:18" x14ac:dyDescent="0.25">
      <c r="B165" s="22" t="str">
        <f t="shared" si="56"/>
        <v/>
      </c>
      <c r="C165" s="23" t="str">
        <f t="shared" si="57"/>
        <v/>
      </c>
      <c r="D165" s="23" t="str">
        <f t="shared" si="64"/>
        <v/>
      </c>
      <c r="E165" s="23" t="str">
        <f t="shared" si="67"/>
        <v/>
      </c>
      <c r="F165" s="24">
        <f t="shared" si="52"/>
        <v>0</v>
      </c>
      <c r="G165" s="23">
        <f t="shared" si="58"/>
        <v>0</v>
      </c>
      <c r="H165" s="24">
        <v>500</v>
      </c>
      <c r="I165" s="23">
        <f t="shared" si="53"/>
        <v>42.291666666666664</v>
      </c>
      <c r="J165" s="23">
        <f t="shared" si="59"/>
        <v>0</v>
      </c>
      <c r="K165" s="23" t="str">
        <f t="shared" si="60"/>
        <v/>
      </c>
      <c r="L165" s="23" t="e">
        <f t="shared" si="61"/>
        <v>#VALUE!</v>
      </c>
      <c r="M165" s="23">
        <f t="shared" si="54"/>
        <v>300</v>
      </c>
      <c r="N165" s="23" t="e">
        <f t="shared" si="62"/>
        <v>#VALUE!</v>
      </c>
      <c r="O165" s="23" t="e">
        <f t="shared" si="55"/>
        <v>#VALUE!</v>
      </c>
      <c r="P165" s="23" t="e">
        <f t="shared" si="63"/>
        <v>#VALUE!</v>
      </c>
      <c r="Q165" s="23">
        <f t="shared" si="68"/>
        <v>206735.32859269591</v>
      </c>
      <c r="R165" s="25">
        <f t="shared" si="69"/>
        <v>1568.336975530797</v>
      </c>
    </row>
    <row r="166" spans="2:18" x14ac:dyDescent="0.25">
      <c r="B166" s="22" t="str">
        <f t="shared" si="56"/>
        <v/>
      </c>
      <c r="C166" s="23" t="str">
        <f t="shared" si="57"/>
        <v/>
      </c>
      <c r="D166" s="23" t="str">
        <f t="shared" si="64"/>
        <v/>
      </c>
      <c r="E166" s="23" t="str">
        <f t="shared" si="67"/>
        <v/>
      </c>
      <c r="F166" s="24">
        <f t="shared" si="52"/>
        <v>0</v>
      </c>
      <c r="G166" s="23">
        <f t="shared" si="58"/>
        <v>0</v>
      </c>
      <c r="H166" s="24">
        <v>500</v>
      </c>
      <c r="I166" s="23">
        <f t="shared" si="53"/>
        <v>42.291666666666664</v>
      </c>
      <c r="J166" s="23">
        <f t="shared" si="59"/>
        <v>0</v>
      </c>
      <c r="K166" s="23" t="str">
        <f t="shared" si="60"/>
        <v/>
      </c>
      <c r="L166" s="23" t="e">
        <f t="shared" si="61"/>
        <v>#VALUE!</v>
      </c>
      <c r="M166" s="23">
        <f t="shared" si="54"/>
        <v>300</v>
      </c>
      <c r="N166" s="23" t="e">
        <f t="shared" si="62"/>
        <v>#VALUE!</v>
      </c>
      <c r="O166" s="23" t="e">
        <f t="shared" si="55"/>
        <v>#VALUE!</v>
      </c>
      <c r="P166" s="23" t="e">
        <f t="shared" si="63"/>
        <v>#VALUE!</v>
      </c>
      <c r="Q166" s="23">
        <f t="shared" si="68"/>
        <v>206735.32859269591</v>
      </c>
      <c r="R166" s="25">
        <f t="shared" si="69"/>
        <v>1568.336975530797</v>
      </c>
    </row>
    <row r="167" spans="2:18" x14ac:dyDescent="0.25">
      <c r="B167" s="22" t="str">
        <f t="shared" si="56"/>
        <v/>
      </c>
      <c r="C167" s="23" t="str">
        <f t="shared" si="57"/>
        <v/>
      </c>
      <c r="D167" s="23" t="str">
        <f t="shared" si="64"/>
        <v/>
      </c>
      <c r="E167" s="23" t="str">
        <f t="shared" si="67"/>
        <v/>
      </c>
      <c r="F167" s="24">
        <f t="shared" si="52"/>
        <v>0</v>
      </c>
      <c r="G167" s="23">
        <f t="shared" si="58"/>
        <v>0</v>
      </c>
      <c r="H167" s="24">
        <v>500</v>
      </c>
      <c r="I167" s="23">
        <f t="shared" si="53"/>
        <v>42.291666666666664</v>
      </c>
      <c r="J167" s="23">
        <f t="shared" si="59"/>
        <v>0</v>
      </c>
      <c r="K167" s="23" t="str">
        <f t="shared" si="60"/>
        <v/>
      </c>
      <c r="L167" s="23" t="e">
        <f t="shared" si="61"/>
        <v>#VALUE!</v>
      </c>
      <c r="M167" s="23">
        <f t="shared" si="54"/>
        <v>300</v>
      </c>
      <c r="N167" s="23" t="e">
        <f t="shared" si="62"/>
        <v>#VALUE!</v>
      </c>
      <c r="O167" s="23" t="e">
        <f t="shared" si="55"/>
        <v>#VALUE!</v>
      </c>
      <c r="P167" s="23" t="e">
        <f t="shared" si="63"/>
        <v>#VALUE!</v>
      </c>
      <c r="Q167" s="23">
        <f t="shared" si="68"/>
        <v>206735.32859269591</v>
      </c>
      <c r="R167" s="25">
        <f t="shared" si="69"/>
        <v>1568.336975530797</v>
      </c>
    </row>
    <row r="168" spans="2:18" x14ac:dyDescent="0.25">
      <c r="B168" s="22" t="str">
        <f t="shared" si="56"/>
        <v/>
      </c>
      <c r="C168" s="23" t="str">
        <f t="shared" si="57"/>
        <v/>
      </c>
      <c r="D168" s="23" t="str">
        <f t="shared" si="64"/>
        <v/>
      </c>
      <c r="E168" s="23" t="str">
        <f t="shared" si="67"/>
        <v/>
      </c>
      <c r="F168" s="24">
        <f t="shared" si="52"/>
        <v>0</v>
      </c>
      <c r="G168" s="23">
        <f t="shared" si="58"/>
        <v>0</v>
      </c>
      <c r="H168" s="24">
        <v>500</v>
      </c>
      <c r="I168" s="23">
        <f t="shared" si="53"/>
        <v>42.291666666666664</v>
      </c>
      <c r="J168" s="23">
        <f t="shared" si="59"/>
        <v>0</v>
      </c>
      <c r="K168" s="23" t="str">
        <f t="shared" si="60"/>
        <v/>
      </c>
      <c r="L168" s="23" t="e">
        <f t="shared" si="61"/>
        <v>#VALUE!</v>
      </c>
      <c r="M168" s="23">
        <f t="shared" si="54"/>
        <v>300</v>
      </c>
      <c r="N168" s="23" t="e">
        <f t="shared" si="62"/>
        <v>#VALUE!</v>
      </c>
      <c r="O168" s="23" t="e">
        <f t="shared" si="55"/>
        <v>#VALUE!</v>
      </c>
      <c r="P168" s="23" t="e">
        <f t="shared" si="63"/>
        <v>#VALUE!</v>
      </c>
      <c r="Q168" s="23">
        <f t="shared" si="68"/>
        <v>206735.32859269591</v>
      </c>
      <c r="R168" s="25">
        <f t="shared" si="69"/>
        <v>1568.336975530797</v>
      </c>
    </row>
    <row r="169" spans="2:18" x14ac:dyDescent="0.25">
      <c r="B169" s="22" t="str">
        <f t="shared" si="56"/>
        <v/>
      </c>
      <c r="C169" s="23" t="str">
        <f t="shared" si="57"/>
        <v/>
      </c>
      <c r="D169" s="23" t="str">
        <f t="shared" si="64"/>
        <v/>
      </c>
      <c r="E169" s="23" t="str">
        <f t="shared" si="67"/>
        <v/>
      </c>
      <c r="F169" s="24">
        <f t="shared" si="52"/>
        <v>0</v>
      </c>
      <c r="G169" s="23">
        <f t="shared" si="58"/>
        <v>0</v>
      </c>
      <c r="H169" s="24">
        <v>500</v>
      </c>
      <c r="I169" s="23">
        <f t="shared" si="53"/>
        <v>42.291666666666664</v>
      </c>
      <c r="J169" s="23">
        <f t="shared" si="59"/>
        <v>0</v>
      </c>
      <c r="K169" s="23" t="str">
        <f t="shared" si="60"/>
        <v/>
      </c>
      <c r="L169" s="23" t="e">
        <f t="shared" si="61"/>
        <v>#VALUE!</v>
      </c>
      <c r="M169" s="23">
        <f t="shared" si="54"/>
        <v>300</v>
      </c>
      <c r="N169" s="23" t="e">
        <f t="shared" si="62"/>
        <v>#VALUE!</v>
      </c>
      <c r="O169" s="23" t="e">
        <f t="shared" si="55"/>
        <v>#VALUE!</v>
      </c>
      <c r="P169" s="23" t="e">
        <f t="shared" si="63"/>
        <v>#VALUE!</v>
      </c>
      <c r="Q169" s="23">
        <f t="shared" ref="Q169:Q180" si="70">$Q$168+ $Q$168*$L$8</f>
        <v>212937.38845047678</v>
      </c>
      <c r="R169" s="25">
        <f t="shared" ref="R169:R180" si="71">$R$168 + ($R$168 * $S$5)</f>
        <v>1615.387084796721</v>
      </c>
    </row>
    <row r="170" spans="2:18" x14ac:dyDescent="0.25">
      <c r="B170" s="22" t="str">
        <f t="shared" si="56"/>
        <v/>
      </c>
      <c r="C170" s="23" t="str">
        <f t="shared" si="57"/>
        <v/>
      </c>
      <c r="D170" s="23" t="str">
        <f t="shared" si="64"/>
        <v/>
      </c>
      <c r="E170" s="23" t="str">
        <f t="shared" si="67"/>
        <v/>
      </c>
      <c r="F170" s="24">
        <f t="shared" si="52"/>
        <v>0</v>
      </c>
      <c r="G170" s="23">
        <f t="shared" si="58"/>
        <v>0</v>
      </c>
      <c r="H170" s="24">
        <v>500</v>
      </c>
      <c r="I170" s="23">
        <f t="shared" si="53"/>
        <v>42.291666666666664</v>
      </c>
      <c r="J170" s="23">
        <f t="shared" si="59"/>
        <v>0</v>
      </c>
      <c r="K170" s="23" t="str">
        <f t="shared" si="60"/>
        <v/>
      </c>
      <c r="L170" s="23" t="e">
        <f t="shared" si="61"/>
        <v>#VALUE!</v>
      </c>
      <c r="M170" s="23">
        <f t="shared" si="54"/>
        <v>300</v>
      </c>
      <c r="N170" s="23" t="e">
        <f t="shared" si="62"/>
        <v>#VALUE!</v>
      </c>
      <c r="O170" s="23" t="e">
        <f t="shared" si="55"/>
        <v>#VALUE!</v>
      </c>
      <c r="P170" s="23" t="e">
        <f t="shared" si="63"/>
        <v>#VALUE!</v>
      </c>
      <c r="Q170" s="23">
        <f t="shared" si="70"/>
        <v>212937.38845047678</v>
      </c>
      <c r="R170" s="25">
        <f t="shared" si="71"/>
        <v>1615.387084796721</v>
      </c>
    </row>
    <row r="171" spans="2:18" x14ac:dyDescent="0.25">
      <c r="B171" s="22" t="str">
        <f t="shared" si="56"/>
        <v/>
      </c>
      <c r="C171" s="23" t="str">
        <f t="shared" si="57"/>
        <v/>
      </c>
      <c r="D171" s="23" t="str">
        <f t="shared" si="64"/>
        <v/>
      </c>
      <c r="E171" s="23" t="str">
        <f t="shared" si="67"/>
        <v/>
      </c>
      <c r="F171" s="24">
        <f t="shared" si="52"/>
        <v>0</v>
      </c>
      <c r="G171" s="23">
        <f t="shared" si="58"/>
        <v>0</v>
      </c>
      <c r="H171" s="24">
        <v>500</v>
      </c>
      <c r="I171" s="23">
        <f t="shared" si="53"/>
        <v>42.291666666666664</v>
      </c>
      <c r="J171" s="23">
        <f t="shared" si="59"/>
        <v>0</v>
      </c>
      <c r="K171" s="23" t="str">
        <f t="shared" si="60"/>
        <v/>
      </c>
      <c r="L171" s="23" t="e">
        <f t="shared" si="61"/>
        <v>#VALUE!</v>
      </c>
      <c r="M171" s="23">
        <f t="shared" si="54"/>
        <v>300</v>
      </c>
      <c r="N171" s="23" t="e">
        <f t="shared" si="62"/>
        <v>#VALUE!</v>
      </c>
      <c r="O171" s="23" t="e">
        <f t="shared" si="55"/>
        <v>#VALUE!</v>
      </c>
      <c r="P171" s="23" t="e">
        <f t="shared" si="63"/>
        <v>#VALUE!</v>
      </c>
      <c r="Q171" s="23">
        <f t="shared" si="70"/>
        <v>212937.38845047678</v>
      </c>
      <c r="R171" s="25">
        <f t="shared" si="71"/>
        <v>1615.387084796721</v>
      </c>
    </row>
    <row r="172" spans="2:18" x14ac:dyDescent="0.25">
      <c r="B172" s="22" t="str">
        <f t="shared" si="56"/>
        <v/>
      </c>
      <c r="C172" s="23" t="str">
        <f t="shared" si="57"/>
        <v/>
      </c>
      <c r="D172" s="23" t="str">
        <f t="shared" si="64"/>
        <v/>
      </c>
      <c r="E172" s="23" t="str">
        <f t="shared" si="67"/>
        <v/>
      </c>
      <c r="F172" s="24">
        <f t="shared" si="52"/>
        <v>0</v>
      </c>
      <c r="G172" s="23">
        <f t="shared" si="58"/>
        <v>0</v>
      </c>
      <c r="H172" s="24">
        <v>500</v>
      </c>
      <c r="I172" s="23">
        <f t="shared" si="53"/>
        <v>42.291666666666664</v>
      </c>
      <c r="J172" s="23">
        <f t="shared" si="59"/>
        <v>0</v>
      </c>
      <c r="K172" s="23" t="str">
        <f t="shared" si="60"/>
        <v/>
      </c>
      <c r="L172" s="23" t="e">
        <f t="shared" si="61"/>
        <v>#VALUE!</v>
      </c>
      <c r="M172" s="23">
        <f t="shared" si="54"/>
        <v>300</v>
      </c>
      <c r="N172" s="23" t="e">
        <f t="shared" si="62"/>
        <v>#VALUE!</v>
      </c>
      <c r="O172" s="23" t="e">
        <f t="shared" si="55"/>
        <v>#VALUE!</v>
      </c>
      <c r="P172" s="23" t="e">
        <f t="shared" si="63"/>
        <v>#VALUE!</v>
      </c>
      <c r="Q172" s="23">
        <f t="shared" si="70"/>
        <v>212937.38845047678</v>
      </c>
      <c r="R172" s="25">
        <f t="shared" si="71"/>
        <v>1615.387084796721</v>
      </c>
    </row>
    <row r="173" spans="2:18" x14ac:dyDescent="0.25">
      <c r="B173" s="22" t="str">
        <f t="shared" si="56"/>
        <v/>
      </c>
      <c r="C173" s="23" t="str">
        <f t="shared" si="57"/>
        <v/>
      </c>
      <c r="D173" s="23" t="str">
        <f t="shared" si="64"/>
        <v/>
      </c>
      <c r="E173" s="23" t="str">
        <f t="shared" si="67"/>
        <v/>
      </c>
      <c r="F173" s="24">
        <f t="shared" si="52"/>
        <v>0</v>
      </c>
      <c r="G173" s="23">
        <f t="shared" si="58"/>
        <v>0</v>
      </c>
      <c r="H173" s="24">
        <v>500</v>
      </c>
      <c r="I173" s="23">
        <f t="shared" si="53"/>
        <v>42.291666666666664</v>
      </c>
      <c r="J173" s="23">
        <f t="shared" si="59"/>
        <v>0</v>
      </c>
      <c r="K173" s="23" t="str">
        <f t="shared" si="60"/>
        <v/>
      </c>
      <c r="L173" s="23" t="e">
        <f t="shared" si="61"/>
        <v>#VALUE!</v>
      </c>
      <c r="M173" s="23">
        <f t="shared" si="54"/>
        <v>300</v>
      </c>
      <c r="N173" s="23" t="e">
        <f t="shared" si="62"/>
        <v>#VALUE!</v>
      </c>
      <c r="O173" s="23" t="e">
        <f t="shared" si="55"/>
        <v>#VALUE!</v>
      </c>
      <c r="P173" s="23" t="e">
        <f t="shared" si="63"/>
        <v>#VALUE!</v>
      </c>
      <c r="Q173" s="23">
        <f t="shared" si="70"/>
        <v>212937.38845047678</v>
      </c>
      <c r="R173" s="25">
        <f t="shared" si="71"/>
        <v>1615.387084796721</v>
      </c>
    </row>
    <row r="174" spans="2:18" x14ac:dyDescent="0.25">
      <c r="B174" s="22" t="str">
        <f t="shared" si="56"/>
        <v/>
      </c>
      <c r="C174" s="23" t="str">
        <f t="shared" si="57"/>
        <v/>
      </c>
      <c r="D174" s="23" t="str">
        <f t="shared" si="64"/>
        <v/>
      </c>
      <c r="E174" s="23" t="str">
        <f t="shared" si="67"/>
        <v/>
      </c>
      <c r="F174" s="24">
        <f t="shared" si="52"/>
        <v>0</v>
      </c>
      <c r="G174" s="23">
        <f t="shared" si="58"/>
        <v>0</v>
      </c>
      <c r="H174" s="24">
        <v>500</v>
      </c>
      <c r="I174" s="23">
        <f t="shared" si="53"/>
        <v>42.291666666666664</v>
      </c>
      <c r="J174" s="23">
        <f t="shared" si="59"/>
        <v>0</v>
      </c>
      <c r="K174" s="23" t="str">
        <f t="shared" si="60"/>
        <v/>
      </c>
      <c r="L174" s="23" t="e">
        <f t="shared" si="61"/>
        <v>#VALUE!</v>
      </c>
      <c r="M174" s="23">
        <f t="shared" si="54"/>
        <v>300</v>
      </c>
      <c r="N174" s="23" t="e">
        <f t="shared" si="62"/>
        <v>#VALUE!</v>
      </c>
      <c r="O174" s="23" t="e">
        <f t="shared" si="55"/>
        <v>#VALUE!</v>
      </c>
      <c r="P174" s="23" t="e">
        <f t="shared" si="63"/>
        <v>#VALUE!</v>
      </c>
      <c r="Q174" s="23">
        <f t="shared" si="70"/>
        <v>212937.38845047678</v>
      </c>
      <c r="R174" s="25">
        <f t="shared" si="71"/>
        <v>1615.387084796721</v>
      </c>
    </row>
    <row r="175" spans="2:18" x14ac:dyDescent="0.25">
      <c r="B175" s="22" t="str">
        <f t="shared" si="56"/>
        <v/>
      </c>
      <c r="C175" s="23" t="str">
        <f t="shared" si="57"/>
        <v/>
      </c>
      <c r="D175" s="23" t="str">
        <f t="shared" si="64"/>
        <v/>
      </c>
      <c r="E175" s="23" t="str">
        <f t="shared" si="67"/>
        <v/>
      </c>
      <c r="F175" s="24">
        <f t="shared" si="52"/>
        <v>0</v>
      </c>
      <c r="G175" s="23">
        <f t="shared" si="58"/>
        <v>0</v>
      </c>
      <c r="H175" s="24">
        <v>500</v>
      </c>
      <c r="I175" s="23">
        <f t="shared" si="53"/>
        <v>42.291666666666664</v>
      </c>
      <c r="J175" s="23">
        <f t="shared" si="59"/>
        <v>0</v>
      </c>
      <c r="K175" s="23" t="str">
        <f t="shared" si="60"/>
        <v/>
      </c>
      <c r="L175" s="23" t="e">
        <f t="shared" si="61"/>
        <v>#VALUE!</v>
      </c>
      <c r="M175" s="23">
        <f t="shared" si="54"/>
        <v>300</v>
      </c>
      <c r="N175" s="23" t="e">
        <f t="shared" si="62"/>
        <v>#VALUE!</v>
      </c>
      <c r="O175" s="23" t="e">
        <f t="shared" si="55"/>
        <v>#VALUE!</v>
      </c>
      <c r="P175" s="23" t="e">
        <f t="shared" si="63"/>
        <v>#VALUE!</v>
      </c>
      <c r="Q175" s="23">
        <f t="shared" si="70"/>
        <v>212937.38845047678</v>
      </c>
      <c r="R175" s="25">
        <f t="shared" si="71"/>
        <v>1615.387084796721</v>
      </c>
    </row>
    <row r="176" spans="2:18" x14ac:dyDescent="0.25">
      <c r="B176" s="22" t="str">
        <f t="shared" si="56"/>
        <v/>
      </c>
      <c r="C176" s="23" t="str">
        <f t="shared" si="57"/>
        <v/>
      </c>
      <c r="D176" s="23" t="str">
        <f t="shared" si="64"/>
        <v/>
      </c>
      <c r="E176" s="23" t="str">
        <f t="shared" si="67"/>
        <v/>
      </c>
      <c r="F176" s="24">
        <f t="shared" si="52"/>
        <v>0</v>
      </c>
      <c r="G176" s="23">
        <f t="shared" si="58"/>
        <v>0</v>
      </c>
      <c r="H176" s="24">
        <v>500</v>
      </c>
      <c r="I176" s="23">
        <f t="shared" si="53"/>
        <v>42.291666666666664</v>
      </c>
      <c r="J176" s="23">
        <f t="shared" si="59"/>
        <v>0</v>
      </c>
      <c r="K176" s="23" t="str">
        <f t="shared" si="60"/>
        <v/>
      </c>
      <c r="L176" s="23" t="e">
        <f t="shared" si="61"/>
        <v>#VALUE!</v>
      </c>
      <c r="M176" s="23">
        <f t="shared" si="54"/>
        <v>300</v>
      </c>
      <c r="N176" s="23" t="e">
        <f t="shared" si="62"/>
        <v>#VALUE!</v>
      </c>
      <c r="O176" s="23" t="e">
        <f t="shared" si="55"/>
        <v>#VALUE!</v>
      </c>
      <c r="P176" s="23" t="e">
        <f t="shared" si="63"/>
        <v>#VALUE!</v>
      </c>
      <c r="Q176" s="23">
        <f t="shared" si="70"/>
        <v>212937.38845047678</v>
      </c>
      <c r="R176" s="25">
        <f t="shared" si="71"/>
        <v>1615.387084796721</v>
      </c>
    </row>
    <row r="177" spans="2:18" x14ac:dyDescent="0.25">
      <c r="B177" s="22" t="str">
        <f t="shared" si="56"/>
        <v/>
      </c>
      <c r="C177" s="23" t="str">
        <f t="shared" si="57"/>
        <v/>
      </c>
      <c r="D177" s="23" t="str">
        <f t="shared" si="64"/>
        <v/>
      </c>
      <c r="E177" s="23" t="str">
        <f t="shared" si="67"/>
        <v/>
      </c>
      <c r="F177" s="24">
        <f t="shared" si="52"/>
        <v>0</v>
      </c>
      <c r="G177" s="23">
        <f t="shared" si="58"/>
        <v>0</v>
      </c>
      <c r="H177" s="24">
        <v>500</v>
      </c>
      <c r="I177" s="23">
        <f t="shared" si="53"/>
        <v>42.291666666666664</v>
      </c>
      <c r="J177" s="23">
        <f t="shared" si="59"/>
        <v>0</v>
      </c>
      <c r="K177" s="23" t="str">
        <f t="shared" si="60"/>
        <v/>
      </c>
      <c r="L177" s="23" t="e">
        <f t="shared" si="61"/>
        <v>#VALUE!</v>
      </c>
      <c r="M177" s="23">
        <f t="shared" si="54"/>
        <v>300</v>
      </c>
      <c r="N177" s="23" t="e">
        <f t="shared" si="62"/>
        <v>#VALUE!</v>
      </c>
      <c r="O177" s="23" t="e">
        <f t="shared" si="55"/>
        <v>#VALUE!</v>
      </c>
      <c r="P177" s="23" t="e">
        <f t="shared" si="63"/>
        <v>#VALUE!</v>
      </c>
      <c r="Q177" s="23">
        <f t="shared" si="70"/>
        <v>212937.38845047678</v>
      </c>
      <c r="R177" s="25">
        <f t="shared" si="71"/>
        <v>1615.387084796721</v>
      </c>
    </row>
    <row r="178" spans="2:18" x14ac:dyDescent="0.25">
      <c r="B178" s="22" t="str">
        <f t="shared" si="56"/>
        <v/>
      </c>
      <c r="C178" s="23" t="str">
        <f t="shared" si="57"/>
        <v/>
      </c>
      <c r="D178" s="23" t="str">
        <f t="shared" si="64"/>
        <v/>
      </c>
      <c r="E178" s="23" t="str">
        <f t="shared" si="67"/>
        <v/>
      </c>
      <c r="F178" s="24">
        <f t="shared" si="52"/>
        <v>0</v>
      </c>
      <c r="G178" s="23">
        <f t="shared" si="58"/>
        <v>0</v>
      </c>
      <c r="H178" s="24">
        <v>500</v>
      </c>
      <c r="I178" s="23">
        <f t="shared" si="53"/>
        <v>42.291666666666664</v>
      </c>
      <c r="J178" s="23">
        <f t="shared" si="59"/>
        <v>0</v>
      </c>
      <c r="K178" s="23" t="str">
        <f t="shared" si="60"/>
        <v/>
      </c>
      <c r="L178" s="23" t="e">
        <f t="shared" si="61"/>
        <v>#VALUE!</v>
      </c>
      <c r="M178" s="23">
        <f t="shared" si="54"/>
        <v>300</v>
      </c>
      <c r="N178" s="23" t="e">
        <f t="shared" si="62"/>
        <v>#VALUE!</v>
      </c>
      <c r="O178" s="23" t="e">
        <f t="shared" si="55"/>
        <v>#VALUE!</v>
      </c>
      <c r="P178" s="23" t="e">
        <f t="shared" si="63"/>
        <v>#VALUE!</v>
      </c>
      <c r="Q178" s="23">
        <f t="shared" si="70"/>
        <v>212937.38845047678</v>
      </c>
      <c r="R178" s="25">
        <f t="shared" si="71"/>
        <v>1615.387084796721</v>
      </c>
    </row>
    <row r="179" spans="2:18" x14ac:dyDescent="0.25">
      <c r="B179" s="22" t="str">
        <f t="shared" si="56"/>
        <v/>
      </c>
      <c r="C179" s="23" t="str">
        <f t="shared" si="57"/>
        <v/>
      </c>
      <c r="D179" s="23" t="str">
        <f t="shared" si="64"/>
        <v/>
      </c>
      <c r="E179" s="23" t="str">
        <f t="shared" si="67"/>
        <v/>
      </c>
      <c r="F179" s="24">
        <f t="shared" si="52"/>
        <v>0</v>
      </c>
      <c r="G179" s="23">
        <f t="shared" si="58"/>
        <v>0</v>
      </c>
      <c r="H179" s="24">
        <v>500</v>
      </c>
      <c r="I179" s="23">
        <f t="shared" si="53"/>
        <v>42.291666666666664</v>
      </c>
      <c r="J179" s="23">
        <f t="shared" si="59"/>
        <v>0</v>
      </c>
      <c r="K179" s="23" t="str">
        <f t="shared" si="60"/>
        <v/>
      </c>
      <c r="L179" s="23" t="e">
        <f t="shared" si="61"/>
        <v>#VALUE!</v>
      </c>
      <c r="M179" s="23">
        <f t="shared" si="54"/>
        <v>300</v>
      </c>
      <c r="N179" s="23" t="e">
        <f t="shared" si="62"/>
        <v>#VALUE!</v>
      </c>
      <c r="O179" s="23" t="e">
        <f t="shared" si="55"/>
        <v>#VALUE!</v>
      </c>
      <c r="P179" s="23" t="e">
        <f t="shared" si="63"/>
        <v>#VALUE!</v>
      </c>
      <c r="Q179" s="23">
        <f t="shared" si="70"/>
        <v>212937.38845047678</v>
      </c>
      <c r="R179" s="25">
        <f t="shared" si="71"/>
        <v>1615.387084796721</v>
      </c>
    </row>
    <row r="180" spans="2:18" x14ac:dyDescent="0.25">
      <c r="B180" s="22" t="str">
        <f t="shared" si="56"/>
        <v/>
      </c>
      <c r="C180" s="23" t="str">
        <f t="shared" si="57"/>
        <v/>
      </c>
      <c r="D180" s="23" t="str">
        <f t="shared" si="64"/>
        <v/>
      </c>
      <c r="E180" s="23" t="str">
        <f t="shared" si="67"/>
        <v/>
      </c>
      <c r="F180" s="24">
        <f t="shared" si="52"/>
        <v>0</v>
      </c>
      <c r="G180" s="23">
        <f t="shared" si="58"/>
        <v>0</v>
      </c>
      <c r="H180" s="24">
        <v>500</v>
      </c>
      <c r="I180" s="23">
        <f t="shared" si="53"/>
        <v>42.291666666666664</v>
      </c>
      <c r="J180" s="23">
        <f t="shared" si="59"/>
        <v>0</v>
      </c>
      <c r="K180" s="23" t="str">
        <f t="shared" si="60"/>
        <v/>
      </c>
      <c r="L180" s="23" t="e">
        <f t="shared" si="61"/>
        <v>#VALUE!</v>
      </c>
      <c r="M180" s="23">
        <f t="shared" si="54"/>
        <v>300</v>
      </c>
      <c r="N180" s="23" t="e">
        <f t="shared" si="62"/>
        <v>#VALUE!</v>
      </c>
      <c r="O180" s="23" t="e">
        <f t="shared" si="55"/>
        <v>#VALUE!</v>
      </c>
      <c r="P180" s="23" t="e">
        <f t="shared" si="63"/>
        <v>#VALUE!</v>
      </c>
      <c r="Q180" s="23">
        <f t="shared" si="70"/>
        <v>212937.38845047678</v>
      </c>
      <c r="R180" s="25">
        <f t="shared" si="71"/>
        <v>1615.387084796721</v>
      </c>
    </row>
    <row r="181" spans="2:18" x14ac:dyDescent="0.25">
      <c r="B181" s="22" t="str">
        <f t="shared" si="56"/>
        <v/>
      </c>
      <c r="C181" s="23" t="str">
        <f t="shared" si="57"/>
        <v/>
      </c>
      <c r="D181" s="23" t="str">
        <f t="shared" si="64"/>
        <v/>
      </c>
      <c r="E181" s="23" t="str">
        <f t="shared" si="67"/>
        <v/>
      </c>
      <c r="F181" s="24">
        <f t="shared" si="52"/>
        <v>0</v>
      </c>
      <c r="G181" s="23">
        <f t="shared" si="58"/>
        <v>0</v>
      </c>
      <c r="H181" s="24">
        <v>500</v>
      </c>
      <c r="I181" s="23">
        <f t="shared" si="53"/>
        <v>42.291666666666664</v>
      </c>
      <c r="J181" s="23">
        <f t="shared" si="59"/>
        <v>0</v>
      </c>
      <c r="K181" s="23" t="str">
        <f t="shared" si="60"/>
        <v/>
      </c>
      <c r="L181" s="23" t="e">
        <f t="shared" si="61"/>
        <v>#VALUE!</v>
      </c>
      <c r="M181" s="23">
        <f t="shared" si="54"/>
        <v>300</v>
      </c>
      <c r="N181" s="23" t="e">
        <f t="shared" si="62"/>
        <v>#VALUE!</v>
      </c>
      <c r="O181" s="23" t="e">
        <f t="shared" si="55"/>
        <v>#VALUE!</v>
      </c>
      <c r="P181" s="23" t="e">
        <f t="shared" si="63"/>
        <v>#VALUE!</v>
      </c>
      <c r="Q181" s="23">
        <f t="shared" ref="Q181:Q192" si="72">$Q$180+ $Q$180*$L$8</f>
        <v>219325.51010399108</v>
      </c>
      <c r="R181" s="25">
        <f t="shared" ref="R181:R192" si="73">$R$180 + ($R$180 * $S$5)</f>
        <v>1663.8486973406225</v>
      </c>
    </row>
    <row r="182" spans="2:18" x14ac:dyDescent="0.25">
      <c r="B182" s="22" t="str">
        <f t="shared" si="56"/>
        <v/>
      </c>
      <c r="C182" s="23" t="str">
        <f t="shared" si="57"/>
        <v/>
      </c>
      <c r="D182" s="23" t="str">
        <f t="shared" si="64"/>
        <v/>
      </c>
      <c r="E182" s="23" t="str">
        <f t="shared" si="67"/>
        <v/>
      </c>
      <c r="F182" s="24">
        <f t="shared" si="52"/>
        <v>0</v>
      </c>
      <c r="G182" s="23">
        <f t="shared" si="58"/>
        <v>0</v>
      </c>
      <c r="H182" s="24">
        <v>500</v>
      </c>
      <c r="I182" s="23">
        <f t="shared" si="53"/>
        <v>42.291666666666664</v>
      </c>
      <c r="J182" s="23">
        <f t="shared" si="59"/>
        <v>0</v>
      </c>
      <c r="K182" s="23" t="str">
        <f t="shared" si="60"/>
        <v/>
      </c>
      <c r="L182" s="23" t="e">
        <f t="shared" si="61"/>
        <v>#VALUE!</v>
      </c>
      <c r="M182" s="23">
        <f t="shared" si="54"/>
        <v>300</v>
      </c>
      <c r="N182" s="23" t="e">
        <f t="shared" si="62"/>
        <v>#VALUE!</v>
      </c>
      <c r="O182" s="23" t="e">
        <f t="shared" si="55"/>
        <v>#VALUE!</v>
      </c>
      <c r="P182" s="23" t="e">
        <f t="shared" si="63"/>
        <v>#VALUE!</v>
      </c>
      <c r="Q182" s="23">
        <f t="shared" si="72"/>
        <v>219325.51010399108</v>
      </c>
      <c r="R182" s="25">
        <f t="shared" si="73"/>
        <v>1663.8486973406225</v>
      </c>
    </row>
    <row r="183" spans="2:18" x14ac:dyDescent="0.25">
      <c r="B183" s="22" t="str">
        <f t="shared" si="56"/>
        <v/>
      </c>
      <c r="C183" s="23" t="str">
        <f t="shared" si="57"/>
        <v/>
      </c>
      <c r="D183" s="23" t="str">
        <f t="shared" si="64"/>
        <v/>
      </c>
      <c r="E183" s="23" t="str">
        <f t="shared" si="67"/>
        <v/>
      </c>
      <c r="F183" s="24">
        <f t="shared" si="52"/>
        <v>0</v>
      </c>
      <c r="G183" s="23">
        <f t="shared" si="58"/>
        <v>0</v>
      </c>
      <c r="H183" s="24">
        <v>500</v>
      </c>
      <c r="I183" s="23">
        <f t="shared" si="53"/>
        <v>42.291666666666664</v>
      </c>
      <c r="J183" s="23">
        <f t="shared" si="59"/>
        <v>0</v>
      </c>
      <c r="K183" s="23" t="str">
        <f t="shared" si="60"/>
        <v/>
      </c>
      <c r="L183" s="23" t="e">
        <f t="shared" si="61"/>
        <v>#VALUE!</v>
      </c>
      <c r="M183" s="23">
        <f t="shared" si="54"/>
        <v>300</v>
      </c>
      <c r="N183" s="23" t="e">
        <f t="shared" si="62"/>
        <v>#VALUE!</v>
      </c>
      <c r="O183" s="23" t="e">
        <f t="shared" si="55"/>
        <v>#VALUE!</v>
      </c>
      <c r="P183" s="23" t="e">
        <f t="shared" si="63"/>
        <v>#VALUE!</v>
      </c>
      <c r="Q183" s="23">
        <f t="shared" si="72"/>
        <v>219325.51010399108</v>
      </c>
      <c r="R183" s="25">
        <f t="shared" si="73"/>
        <v>1663.8486973406225</v>
      </c>
    </row>
    <row r="184" spans="2:18" x14ac:dyDescent="0.25">
      <c r="B184" s="22" t="str">
        <f t="shared" si="56"/>
        <v/>
      </c>
      <c r="C184" s="23" t="str">
        <f t="shared" si="57"/>
        <v/>
      </c>
      <c r="D184" s="23" t="str">
        <f t="shared" si="64"/>
        <v/>
      </c>
      <c r="E184" s="23" t="str">
        <f t="shared" si="67"/>
        <v/>
      </c>
      <c r="F184" s="24">
        <f t="shared" si="52"/>
        <v>0</v>
      </c>
      <c r="G184" s="23">
        <f t="shared" si="58"/>
        <v>0</v>
      </c>
      <c r="H184" s="24">
        <v>500</v>
      </c>
      <c r="I184" s="23">
        <f t="shared" si="53"/>
        <v>42.291666666666664</v>
      </c>
      <c r="J184" s="23">
        <f t="shared" si="59"/>
        <v>0</v>
      </c>
      <c r="K184" s="23" t="str">
        <f t="shared" si="60"/>
        <v/>
      </c>
      <c r="L184" s="23" t="e">
        <f t="shared" si="61"/>
        <v>#VALUE!</v>
      </c>
      <c r="M184" s="23">
        <f t="shared" si="54"/>
        <v>300</v>
      </c>
      <c r="N184" s="23" t="e">
        <f t="shared" si="62"/>
        <v>#VALUE!</v>
      </c>
      <c r="O184" s="23" t="e">
        <f t="shared" si="55"/>
        <v>#VALUE!</v>
      </c>
      <c r="P184" s="23" t="e">
        <f t="shared" si="63"/>
        <v>#VALUE!</v>
      </c>
      <c r="Q184" s="23">
        <f t="shared" si="72"/>
        <v>219325.51010399108</v>
      </c>
      <c r="R184" s="25">
        <f t="shared" si="73"/>
        <v>1663.8486973406225</v>
      </c>
    </row>
    <row r="185" spans="2:18" x14ac:dyDescent="0.25">
      <c r="B185" s="22" t="str">
        <f t="shared" si="56"/>
        <v/>
      </c>
      <c r="C185" s="23" t="str">
        <f t="shared" si="57"/>
        <v/>
      </c>
      <c r="D185" s="23" t="str">
        <f t="shared" si="64"/>
        <v/>
      </c>
      <c r="E185" s="23" t="str">
        <f t="shared" si="67"/>
        <v/>
      </c>
      <c r="F185" s="24">
        <f t="shared" si="52"/>
        <v>0</v>
      </c>
      <c r="G185" s="23">
        <f t="shared" si="58"/>
        <v>0</v>
      </c>
      <c r="H185" s="24">
        <v>500</v>
      </c>
      <c r="I185" s="23">
        <f t="shared" si="53"/>
        <v>42.291666666666664</v>
      </c>
      <c r="J185" s="23">
        <f t="shared" si="59"/>
        <v>0</v>
      </c>
      <c r="K185" s="23" t="str">
        <f t="shared" si="60"/>
        <v/>
      </c>
      <c r="L185" s="23" t="e">
        <f t="shared" si="61"/>
        <v>#VALUE!</v>
      </c>
      <c r="M185" s="23">
        <f t="shared" si="54"/>
        <v>300</v>
      </c>
      <c r="N185" s="23" t="e">
        <f t="shared" si="62"/>
        <v>#VALUE!</v>
      </c>
      <c r="O185" s="23" t="e">
        <f t="shared" si="55"/>
        <v>#VALUE!</v>
      </c>
      <c r="P185" s="23" t="e">
        <f t="shared" si="63"/>
        <v>#VALUE!</v>
      </c>
      <c r="Q185" s="23">
        <f t="shared" si="72"/>
        <v>219325.51010399108</v>
      </c>
      <c r="R185" s="25">
        <f t="shared" si="73"/>
        <v>1663.8486973406225</v>
      </c>
    </row>
    <row r="186" spans="2:18" x14ac:dyDescent="0.25">
      <c r="B186" s="22" t="str">
        <f t="shared" si="56"/>
        <v/>
      </c>
      <c r="C186" s="23" t="str">
        <f t="shared" si="57"/>
        <v/>
      </c>
      <c r="D186" s="23" t="str">
        <f t="shared" si="64"/>
        <v/>
      </c>
      <c r="E186" s="23" t="str">
        <f t="shared" si="67"/>
        <v/>
      </c>
      <c r="F186" s="24">
        <f t="shared" si="52"/>
        <v>0</v>
      </c>
      <c r="G186" s="23">
        <f t="shared" si="58"/>
        <v>0</v>
      </c>
      <c r="H186" s="24">
        <v>500</v>
      </c>
      <c r="I186" s="23">
        <f t="shared" si="53"/>
        <v>42.291666666666664</v>
      </c>
      <c r="J186" s="23">
        <f t="shared" si="59"/>
        <v>0</v>
      </c>
      <c r="K186" s="23" t="str">
        <f t="shared" si="60"/>
        <v/>
      </c>
      <c r="L186" s="23" t="e">
        <f t="shared" si="61"/>
        <v>#VALUE!</v>
      </c>
      <c r="M186" s="23">
        <f t="shared" si="54"/>
        <v>300</v>
      </c>
      <c r="N186" s="23" t="e">
        <f t="shared" si="62"/>
        <v>#VALUE!</v>
      </c>
      <c r="O186" s="23" t="e">
        <f t="shared" si="55"/>
        <v>#VALUE!</v>
      </c>
      <c r="P186" s="23" t="e">
        <f t="shared" si="63"/>
        <v>#VALUE!</v>
      </c>
      <c r="Q186" s="23">
        <f t="shared" si="72"/>
        <v>219325.51010399108</v>
      </c>
      <c r="R186" s="25">
        <f t="shared" si="73"/>
        <v>1663.8486973406225</v>
      </c>
    </row>
    <row r="187" spans="2:18" x14ac:dyDescent="0.25">
      <c r="B187" s="22" t="str">
        <f t="shared" si="56"/>
        <v/>
      </c>
      <c r="C187" s="23" t="str">
        <f t="shared" si="57"/>
        <v/>
      </c>
      <c r="D187" s="23" t="str">
        <f t="shared" si="64"/>
        <v/>
      </c>
      <c r="E187" s="23" t="str">
        <f t="shared" si="67"/>
        <v/>
      </c>
      <c r="F187" s="24">
        <f t="shared" si="52"/>
        <v>0</v>
      </c>
      <c r="G187" s="23">
        <f t="shared" si="58"/>
        <v>0</v>
      </c>
      <c r="H187" s="24">
        <v>500</v>
      </c>
      <c r="I187" s="23">
        <f t="shared" si="53"/>
        <v>42.291666666666664</v>
      </c>
      <c r="J187" s="23">
        <f t="shared" si="59"/>
        <v>0</v>
      </c>
      <c r="K187" s="23" t="str">
        <f t="shared" si="60"/>
        <v/>
      </c>
      <c r="L187" s="23" t="e">
        <f t="shared" si="61"/>
        <v>#VALUE!</v>
      </c>
      <c r="M187" s="23">
        <f t="shared" si="54"/>
        <v>300</v>
      </c>
      <c r="N187" s="23" t="e">
        <f t="shared" si="62"/>
        <v>#VALUE!</v>
      </c>
      <c r="O187" s="23" t="e">
        <f t="shared" si="55"/>
        <v>#VALUE!</v>
      </c>
      <c r="P187" s="23" t="e">
        <f t="shared" si="63"/>
        <v>#VALUE!</v>
      </c>
      <c r="Q187" s="23">
        <f t="shared" si="72"/>
        <v>219325.51010399108</v>
      </c>
      <c r="R187" s="25">
        <f t="shared" si="73"/>
        <v>1663.8486973406225</v>
      </c>
    </row>
    <row r="188" spans="2:18" x14ac:dyDescent="0.25">
      <c r="B188" s="22" t="str">
        <f t="shared" si="56"/>
        <v/>
      </c>
      <c r="C188" s="23" t="str">
        <f t="shared" si="57"/>
        <v/>
      </c>
      <c r="D188" s="23" t="str">
        <f t="shared" si="64"/>
        <v/>
      </c>
      <c r="E188" s="23" t="str">
        <f t="shared" si="67"/>
        <v/>
      </c>
      <c r="F188" s="24">
        <f t="shared" si="52"/>
        <v>0</v>
      </c>
      <c r="G188" s="23">
        <f t="shared" si="58"/>
        <v>0</v>
      </c>
      <c r="H188" s="24">
        <v>500</v>
      </c>
      <c r="I188" s="23">
        <f t="shared" si="53"/>
        <v>42.291666666666664</v>
      </c>
      <c r="J188" s="23">
        <f t="shared" si="59"/>
        <v>0</v>
      </c>
      <c r="K188" s="23" t="str">
        <f t="shared" si="60"/>
        <v/>
      </c>
      <c r="L188" s="23" t="e">
        <f t="shared" si="61"/>
        <v>#VALUE!</v>
      </c>
      <c r="M188" s="23">
        <f t="shared" si="54"/>
        <v>300</v>
      </c>
      <c r="N188" s="23" t="e">
        <f t="shared" si="62"/>
        <v>#VALUE!</v>
      </c>
      <c r="O188" s="23" t="e">
        <f t="shared" si="55"/>
        <v>#VALUE!</v>
      </c>
      <c r="P188" s="23" t="e">
        <f t="shared" si="63"/>
        <v>#VALUE!</v>
      </c>
      <c r="Q188" s="23">
        <f t="shared" si="72"/>
        <v>219325.51010399108</v>
      </c>
      <c r="R188" s="25">
        <f t="shared" si="73"/>
        <v>1663.8486973406225</v>
      </c>
    </row>
    <row r="189" spans="2:18" x14ac:dyDescent="0.25">
      <c r="B189" s="22" t="str">
        <f t="shared" si="56"/>
        <v/>
      </c>
      <c r="C189" s="23" t="str">
        <f t="shared" si="57"/>
        <v/>
      </c>
      <c r="D189" s="23" t="str">
        <f t="shared" si="64"/>
        <v/>
      </c>
      <c r="E189" s="23" t="str">
        <f t="shared" si="67"/>
        <v/>
      </c>
      <c r="F189" s="24">
        <f t="shared" si="52"/>
        <v>0</v>
      </c>
      <c r="G189" s="23">
        <f t="shared" si="58"/>
        <v>0</v>
      </c>
      <c r="H189" s="24">
        <v>500</v>
      </c>
      <c r="I189" s="23">
        <f t="shared" si="53"/>
        <v>42.291666666666664</v>
      </c>
      <c r="J189" s="23">
        <f t="shared" si="59"/>
        <v>0</v>
      </c>
      <c r="K189" s="23" t="str">
        <f t="shared" si="60"/>
        <v/>
      </c>
      <c r="L189" s="23" t="e">
        <f t="shared" si="61"/>
        <v>#VALUE!</v>
      </c>
      <c r="M189" s="23">
        <f t="shared" si="54"/>
        <v>300</v>
      </c>
      <c r="N189" s="23" t="e">
        <f t="shared" si="62"/>
        <v>#VALUE!</v>
      </c>
      <c r="O189" s="23" t="e">
        <f t="shared" si="55"/>
        <v>#VALUE!</v>
      </c>
      <c r="P189" s="23" t="e">
        <f t="shared" si="63"/>
        <v>#VALUE!</v>
      </c>
      <c r="Q189" s="23">
        <f t="shared" si="72"/>
        <v>219325.51010399108</v>
      </c>
      <c r="R189" s="25">
        <f t="shared" si="73"/>
        <v>1663.8486973406225</v>
      </c>
    </row>
    <row r="190" spans="2:18" x14ac:dyDescent="0.25">
      <c r="B190" s="22" t="str">
        <f t="shared" si="56"/>
        <v/>
      </c>
      <c r="C190" s="23" t="str">
        <f t="shared" si="57"/>
        <v/>
      </c>
      <c r="D190" s="23" t="str">
        <f t="shared" si="64"/>
        <v/>
      </c>
      <c r="E190" s="23" t="str">
        <f t="shared" si="67"/>
        <v/>
      </c>
      <c r="F190" s="24">
        <f t="shared" si="52"/>
        <v>0</v>
      </c>
      <c r="G190" s="23">
        <f t="shared" si="58"/>
        <v>0</v>
      </c>
      <c r="H190" s="24">
        <v>500</v>
      </c>
      <c r="I190" s="23">
        <f t="shared" si="53"/>
        <v>42.291666666666664</v>
      </c>
      <c r="J190" s="23">
        <f t="shared" si="59"/>
        <v>0</v>
      </c>
      <c r="K190" s="23" t="str">
        <f t="shared" si="60"/>
        <v/>
      </c>
      <c r="L190" s="23" t="e">
        <f t="shared" si="61"/>
        <v>#VALUE!</v>
      </c>
      <c r="M190" s="23">
        <f t="shared" si="54"/>
        <v>300</v>
      </c>
      <c r="N190" s="23" t="e">
        <f t="shared" si="62"/>
        <v>#VALUE!</v>
      </c>
      <c r="O190" s="23" t="e">
        <f t="shared" si="55"/>
        <v>#VALUE!</v>
      </c>
      <c r="P190" s="23" t="e">
        <f t="shared" si="63"/>
        <v>#VALUE!</v>
      </c>
      <c r="Q190" s="23">
        <f t="shared" si="72"/>
        <v>219325.51010399108</v>
      </c>
      <c r="R190" s="25">
        <f t="shared" si="73"/>
        <v>1663.8486973406225</v>
      </c>
    </row>
    <row r="191" spans="2:18" x14ac:dyDescent="0.25">
      <c r="B191" s="22" t="str">
        <f t="shared" si="56"/>
        <v/>
      </c>
      <c r="C191" s="23" t="str">
        <f t="shared" si="57"/>
        <v/>
      </c>
      <c r="D191" s="23" t="str">
        <f t="shared" si="64"/>
        <v/>
      </c>
      <c r="E191" s="23" t="str">
        <f t="shared" si="67"/>
        <v/>
      </c>
      <c r="F191" s="24">
        <f t="shared" si="52"/>
        <v>0</v>
      </c>
      <c r="G191" s="23">
        <f t="shared" si="58"/>
        <v>0</v>
      </c>
      <c r="H191" s="24">
        <v>500</v>
      </c>
      <c r="I191" s="23">
        <f t="shared" si="53"/>
        <v>42.291666666666664</v>
      </c>
      <c r="J191" s="23">
        <f t="shared" si="59"/>
        <v>0</v>
      </c>
      <c r="K191" s="23" t="str">
        <f t="shared" si="60"/>
        <v/>
      </c>
      <c r="L191" s="23" t="e">
        <f t="shared" si="61"/>
        <v>#VALUE!</v>
      </c>
      <c r="M191" s="23">
        <f t="shared" si="54"/>
        <v>300</v>
      </c>
      <c r="N191" s="23" t="e">
        <f t="shared" si="62"/>
        <v>#VALUE!</v>
      </c>
      <c r="O191" s="23" t="e">
        <f t="shared" si="55"/>
        <v>#VALUE!</v>
      </c>
      <c r="P191" s="23" t="e">
        <f t="shared" si="63"/>
        <v>#VALUE!</v>
      </c>
      <c r="Q191" s="23">
        <f t="shared" si="72"/>
        <v>219325.51010399108</v>
      </c>
      <c r="R191" s="25">
        <f t="shared" si="73"/>
        <v>1663.8486973406225</v>
      </c>
    </row>
    <row r="192" spans="2:18" x14ac:dyDescent="0.25">
      <c r="B192" s="22" t="str">
        <f t="shared" si="56"/>
        <v/>
      </c>
      <c r="C192" s="23" t="str">
        <f t="shared" si="57"/>
        <v/>
      </c>
      <c r="D192" s="23" t="str">
        <f t="shared" si="64"/>
        <v/>
      </c>
      <c r="E192" s="23" t="str">
        <f t="shared" si="67"/>
        <v/>
      </c>
      <c r="F192" s="24">
        <f t="shared" si="52"/>
        <v>0</v>
      </c>
      <c r="G192" s="23">
        <f t="shared" si="58"/>
        <v>0</v>
      </c>
      <c r="H192" s="24">
        <v>500</v>
      </c>
      <c r="I192" s="23">
        <f t="shared" si="53"/>
        <v>42.291666666666664</v>
      </c>
      <c r="J192" s="23">
        <f t="shared" si="59"/>
        <v>0</v>
      </c>
      <c r="K192" s="23" t="str">
        <f t="shared" si="60"/>
        <v/>
      </c>
      <c r="L192" s="23" t="e">
        <f t="shared" si="61"/>
        <v>#VALUE!</v>
      </c>
      <c r="M192" s="23">
        <f t="shared" si="54"/>
        <v>300</v>
      </c>
      <c r="N192" s="23" t="e">
        <f t="shared" si="62"/>
        <v>#VALUE!</v>
      </c>
      <c r="O192" s="23" t="e">
        <f t="shared" si="55"/>
        <v>#VALUE!</v>
      </c>
      <c r="P192" s="23" t="e">
        <f t="shared" si="63"/>
        <v>#VALUE!</v>
      </c>
      <c r="Q192" s="23">
        <f t="shared" si="72"/>
        <v>219325.51010399108</v>
      </c>
      <c r="R192" s="25">
        <f t="shared" si="73"/>
        <v>1663.8486973406225</v>
      </c>
    </row>
    <row r="193" spans="2:18" x14ac:dyDescent="0.25">
      <c r="B193" s="22" t="str">
        <f t="shared" si="56"/>
        <v/>
      </c>
      <c r="C193" s="23" t="str">
        <f t="shared" si="57"/>
        <v/>
      </c>
      <c r="D193" s="23" t="str">
        <f t="shared" si="64"/>
        <v/>
      </c>
      <c r="E193" s="23" t="str">
        <f t="shared" si="67"/>
        <v/>
      </c>
      <c r="F193" s="24">
        <f t="shared" si="52"/>
        <v>0</v>
      </c>
      <c r="G193" s="23">
        <f t="shared" si="58"/>
        <v>0</v>
      </c>
      <c r="H193" s="24">
        <v>500</v>
      </c>
      <c r="I193" s="23">
        <f t="shared" si="53"/>
        <v>42.291666666666664</v>
      </c>
      <c r="J193" s="23">
        <f t="shared" si="59"/>
        <v>0</v>
      </c>
      <c r="K193" s="23" t="str">
        <f t="shared" si="60"/>
        <v/>
      </c>
      <c r="L193" s="23" t="e">
        <f t="shared" si="61"/>
        <v>#VALUE!</v>
      </c>
      <c r="M193" s="23">
        <f t="shared" si="54"/>
        <v>300</v>
      </c>
      <c r="N193" s="23" t="e">
        <f t="shared" si="62"/>
        <v>#VALUE!</v>
      </c>
      <c r="O193" s="23" t="e">
        <f t="shared" si="55"/>
        <v>#VALUE!</v>
      </c>
      <c r="P193" s="23" t="e">
        <f t="shared" si="63"/>
        <v>#VALUE!</v>
      </c>
      <c r="Q193" s="23">
        <f t="shared" ref="Q193:Q204" si="74">$Q$192+ $Q$192*$L$8</f>
        <v>225905.27540711081</v>
      </c>
      <c r="R193" s="25">
        <f t="shared" ref="R193:R204" si="75">$R$192 + ($R$192 * $S$5)</f>
        <v>1713.7641582608412</v>
      </c>
    </row>
    <row r="194" spans="2:18" x14ac:dyDescent="0.25">
      <c r="B194" s="22" t="str">
        <f t="shared" si="56"/>
        <v/>
      </c>
      <c r="C194" s="23" t="str">
        <f t="shared" si="57"/>
        <v/>
      </c>
      <c r="D194" s="23" t="str">
        <f t="shared" si="64"/>
        <v/>
      </c>
      <c r="E194" s="23" t="str">
        <f t="shared" si="67"/>
        <v/>
      </c>
      <c r="F194" s="24">
        <f t="shared" si="52"/>
        <v>0</v>
      </c>
      <c r="G194" s="23">
        <f t="shared" si="58"/>
        <v>0</v>
      </c>
      <c r="H194" s="24">
        <v>500</v>
      </c>
      <c r="I194" s="23">
        <f t="shared" si="53"/>
        <v>42.291666666666664</v>
      </c>
      <c r="J194" s="23">
        <f t="shared" si="59"/>
        <v>0</v>
      </c>
      <c r="K194" s="23" t="str">
        <f t="shared" si="60"/>
        <v/>
      </c>
      <c r="L194" s="23" t="e">
        <f t="shared" si="61"/>
        <v>#VALUE!</v>
      </c>
      <c r="M194" s="23">
        <f t="shared" si="54"/>
        <v>300</v>
      </c>
      <c r="N194" s="23" t="e">
        <f t="shared" si="62"/>
        <v>#VALUE!</v>
      </c>
      <c r="O194" s="23" t="e">
        <f t="shared" si="55"/>
        <v>#VALUE!</v>
      </c>
      <c r="P194" s="23" t="e">
        <f t="shared" si="63"/>
        <v>#VALUE!</v>
      </c>
      <c r="Q194" s="23">
        <f t="shared" si="74"/>
        <v>225905.27540711081</v>
      </c>
      <c r="R194" s="25">
        <f t="shared" si="75"/>
        <v>1713.7641582608412</v>
      </c>
    </row>
    <row r="195" spans="2:18" x14ac:dyDescent="0.25">
      <c r="B195" s="22" t="str">
        <f t="shared" si="56"/>
        <v/>
      </c>
      <c r="C195" s="23" t="str">
        <f t="shared" si="57"/>
        <v/>
      </c>
      <c r="D195" s="23" t="str">
        <f t="shared" si="64"/>
        <v/>
      </c>
      <c r="E195" s="23" t="str">
        <f t="shared" si="67"/>
        <v/>
      </c>
      <c r="F195" s="24">
        <f t="shared" si="52"/>
        <v>0</v>
      </c>
      <c r="G195" s="23">
        <f t="shared" si="58"/>
        <v>0</v>
      </c>
      <c r="H195" s="24">
        <v>500</v>
      </c>
      <c r="I195" s="23">
        <f t="shared" si="53"/>
        <v>42.291666666666664</v>
      </c>
      <c r="J195" s="23">
        <f t="shared" si="59"/>
        <v>0</v>
      </c>
      <c r="K195" s="23" t="str">
        <f t="shared" si="60"/>
        <v/>
      </c>
      <c r="L195" s="23" t="e">
        <f t="shared" si="61"/>
        <v>#VALUE!</v>
      </c>
      <c r="M195" s="23">
        <f t="shared" si="54"/>
        <v>300</v>
      </c>
      <c r="N195" s="23" t="e">
        <f t="shared" si="62"/>
        <v>#VALUE!</v>
      </c>
      <c r="O195" s="23" t="e">
        <f t="shared" si="55"/>
        <v>#VALUE!</v>
      </c>
      <c r="P195" s="23" t="e">
        <f t="shared" si="63"/>
        <v>#VALUE!</v>
      </c>
      <c r="Q195" s="23">
        <f t="shared" si="74"/>
        <v>225905.27540711081</v>
      </c>
      <c r="R195" s="25">
        <f t="shared" si="75"/>
        <v>1713.7641582608412</v>
      </c>
    </row>
    <row r="196" spans="2:18" x14ac:dyDescent="0.25">
      <c r="B196" s="22" t="str">
        <f t="shared" si="56"/>
        <v/>
      </c>
      <c r="C196" s="23" t="str">
        <f t="shared" si="57"/>
        <v/>
      </c>
      <c r="D196" s="23" t="str">
        <f t="shared" si="64"/>
        <v/>
      </c>
      <c r="E196" s="23" t="str">
        <f t="shared" si="67"/>
        <v/>
      </c>
      <c r="F196" s="24">
        <f t="shared" si="52"/>
        <v>0</v>
      </c>
      <c r="G196" s="23">
        <f t="shared" si="58"/>
        <v>0</v>
      </c>
      <c r="H196" s="24">
        <v>500</v>
      </c>
      <c r="I196" s="23">
        <f t="shared" si="53"/>
        <v>42.291666666666664</v>
      </c>
      <c r="J196" s="23">
        <f t="shared" si="59"/>
        <v>0</v>
      </c>
      <c r="K196" s="23" t="str">
        <f t="shared" si="60"/>
        <v/>
      </c>
      <c r="L196" s="23" t="e">
        <f t="shared" si="61"/>
        <v>#VALUE!</v>
      </c>
      <c r="M196" s="23">
        <f t="shared" si="54"/>
        <v>300</v>
      </c>
      <c r="N196" s="23" t="e">
        <f t="shared" si="62"/>
        <v>#VALUE!</v>
      </c>
      <c r="O196" s="23" t="e">
        <f t="shared" si="55"/>
        <v>#VALUE!</v>
      </c>
      <c r="P196" s="23" t="e">
        <f t="shared" si="63"/>
        <v>#VALUE!</v>
      </c>
      <c r="Q196" s="23">
        <f t="shared" si="74"/>
        <v>225905.27540711081</v>
      </c>
      <c r="R196" s="25">
        <f t="shared" si="75"/>
        <v>1713.7641582608412</v>
      </c>
    </row>
    <row r="197" spans="2:18" x14ac:dyDescent="0.25">
      <c r="B197" s="22" t="str">
        <f t="shared" si="56"/>
        <v/>
      </c>
      <c r="C197" s="23" t="str">
        <f t="shared" si="57"/>
        <v/>
      </c>
      <c r="D197" s="23" t="str">
        <f t="shared" si="64"/>
        <v/>
      </c>
      <c r="E197" s="23" t="str">
        <f t="shared" si="67"/>
        <v/>
      </c>
      <c r="F197" s="24">
        <f t="shared" si="52"/>
        <v>0</v>
      </c>
      <c r="G197" s="23">
        <f t="shared" si="58"/>
        <v>0</v>
      </c>
      <c r="H197" s="24">
        <v>500</v>
      </c>
      <c r="I197" s="23">
        <f t="shared" si="53"/>
        <v>42.291666666666664</v>
      </c>
      <c r="J197" s="23">
        <f t="shared" si="59"/>
        <v>0</v>
      </c>
      <c r="K197" s="23" t="str">
        <f t="shared" si="60"/>
        <v/>
      </c>
      <c r="L197" s="23" t="e">
        <f t="shared" si="61"/>
        <v>#VALUE!</v>
      </c>
      <c r="M197" s="23">
        <f t="shared" si="54"/>
        <v>300</v>
      </c>
      <c r="N197" s="23" t="e">
        <f t="shared" si="62"/>
        <v>#VALUE!</v>
      </c>
      <c r="O197" s="23" t="e">
        <f t="shared" si="55"/>
        <v>#VALUE!</v>
      </c>
      <c r="P197" s="23" t="e">
        <f t="shared" si="63"/>
        <v>#VALUE!</v>
      </c>
      <c r="Q197" s="23">
        <f t="shared" si="74"/>
        <v>225905.27540711081</v>
      </c>
      <c r="R197" s="25">
        <f t="shared" si="75"/>
        <v>1713.7641582608412</v>
      </c>
    </row>
    <row r="198" spans="2:18" x14ac:dyDescent="0.25">
      <c r="B198" s="22" t="str">
        <f t="shared" si="56"/>
        <v/>
      </c>
      <c r="C198" s="23" t="str">
        <f t="shared" si="57"/>
        <v/>
      </c>
      <c r="D198" s="23" t="str">
        <f t="shared" si="64"/>
        <v/>
      </c>
      <c r="E198" s="23" t="str">
        <f t="shared" si="67"/>
        <v/>
      </c>
      <c r="F198" s="24">
        <f t="shared" si="52"/>
        <v>0</v>
      </c>
      <c r="G198" s="23">
        <f t="shared" si="58"/>
        <v>0</v>
      </c>
      <c r="H198" s="24">
        <v>500</v>
      </c>
      <c r="I198" s="23">
        <f t="shared" si="53"/>
        <v>42.291666666666664</v>
      </c>
      <c r="J198" s="23">
        <f t="shared" si="59"/>
        <v>0</v>
      </c>
      <c r="K198" s="23" t="str">
        <f t="shared" si="60"/>
        <v/>
      </c>
      <c r="L198" s="23" t="e">
        <f t="shared" si="61"/>
        <v>#VALUE!</v>
      </c>
      <c r="M198" s="23">
        <f t="shared" si="54"/>
        <v>300</v>
      </c>
      <c r="N198" s="23" t="e">
        <f t="shared" si="62"/>
        <v>#VALUE!</v>
      </c>
      <c r="O198" s="23" t="e">
        <f t="shared" si="55"/>
        <v>#VALUE!</v>
      </c>
      <c r="P198" s="23" t="e">
        <f t="shared" si="63"/>
        <v>#VALUE!</v>
      </c>
      <c r="Q198" s="23">
        <f t="shared" si="74"/>
        <v>225905.27540711081</v>
      </c>
      <c r="R198" s="25">
        <f t="shared" si="75"/>
        <v>1713.7641582608412</v>
      </c>
    </row>
    <row r="199" spans="2:18" x14ac:dyDescent="0.25">
      <c r="B199" s="22" t="str">
        <f t="shared" si="56"/>
        <v/>
      </c>
      <c r="C199" s="23" t="str">
        <f t="shared" si="57"/>
        <v/>
      </c>
      <c r="D199" s="23" t="str">
        <f t="shared" si="64"/>
        <v/>
      </c>
      <c r="E199" s="23" t="str">
        <f t="shared" si="67"/>
        <v/>
      </c>
      <c r="F199" s="24">
        <f t="shared" si="52"/>
        <v>0</v>
      </c>
      <c r="G199" s="23">
        <f t="shared" si="58"/>
        <v>0</v>
      </c>
      <c r="H199" s="24">
        <v>500</v>
      </c>
      <c r="I199" s="23">
        <f t="shared" si="53"/>
        <v>42.291666666666664</v>
      </c>
      <c r="J199" s="23">
        <f t="shared" si="59"/>
        <v>0</v>
      </c>
      <c r="K199" s="23" t="str">
        <f t="shared" si="60"/>
        <v/>
      </c>
      <c r="L199" s="23" t="e">
        <f t="shared" si="61"/>
        <v>#VALUE!</v>
      </c>
      <c r="M199" s="23">
        <f t="shared" si="54"/>
        <v>300</v>
      </c>
      <c r="N199" s="23" t="e">
        <f t="shared" si="62"/>
        <v>#VALUE!</v>
      </c>
      <c r="O199" s="23" t="e">
        <f t="shared" si="55"/>
        <v>#VALUE!</v>
      </c>
      <c r="P199" s="23" t="e">
        <f t="shared" si="63"/>
        <v>#VALUE!</v>
      </c>
      <c r="Q199" s="23">
        <f t="shared" si="74"/>
        <v>225905.27540711081</v>
      </c>
      <c r="R199" s="25">
        <f t="shared" si="75"/>
        <v>1713.7641582608412</v>
      </c>
    </row>
    <row r="200" spans="2:18" x14ac:dyDescent="0.25">
      <c r="B200" s="22" t="str">
        <f t="shared" si="56"/>
        <v/>
      </c>
      <c r="C200" s="23" t="str">
        <f t="shared" si="57"/>
        <v/>
      </c>
      <c r="D200" s="23" t="str">
        <f t="shared" si="64"/>
        <v/>
      </c>
      <c r="E200" s="23" t="str">
        <f t="shared" si="67"/>
        <v/>
      </c>
      <c r="F200" s="24">
        <f t="shared" si="52"/>
        <v>0</v>
      </c>
      <c r="G200" s="23">
        <f t="shared" si="58"/>
        <v>0</v>
      </c>
      <c r="H200" s="24">
        <v>500</v>
      </c>
      <c r="I200" s="23">
        <f t="shared" si="53"/>
        <v>42.291666666666664</v>
      </c>
      <c r="J200" s="23">
        <f t="shared" si="59"/>
        <v>0</v>
      </c>
      <c r="K200" s="23" t="str">
        <f t="shared" si="60"/>
        <v/>
      </c>
      <c r="L200" s="23" t="e">
        <f t="shared" si="61"/>
        <v>#VALUE!</v>
      </c>
      <c r="M200" s="23">
        <f t="shared" si="54"/>
        <v>300</v>
      </c>
      <c r="N200" s="23" t="e">
        <f t="shared" si="62"/>
        <v>#VALUE!</v>
      </c>
      <c r="O200" s="23" t="e">
        <f t="shared" si="55"/>
        <v>#VALUE!</v>
      </c>
      <c r="P200" s="23" t="e">
        <f t="shared" si="63"/>
        <v>#VALUE!</v>
      </c>
      <c r="Q200" s="23">
        <f t="shared" si="74"/>
        <v>225905.27540711081</v>
      </c>
      <c r="R200" s="25">
        <f t="shared" si="75"/>
        <v>1713.7641582608412</v>
      </c>
    </row>
    <row r="201" spans="2:18" x14ac:dyDescent="0.25">
      <c r="B201" s="22" t="str">
        <f t="shared" si="56"/>
        <v/>
      </c>
      <c r="C201" s="23" t="str">
        <f t="shared" si="57"/>
        <v/>
      </c>
      <c r="D201" s="23" t="str">
        <f t="shared" si="64"/>
        <v/>
      </c>
      <c r="E201" s="23" t="str">
        <f t="shared" si="67"/>
        <v/>
      </c>
      <c r="F201" s="24">
        <f t="shared" si="52"/>
        <v>0</v>
      </c>
      <c r="G201" s="23">
        <f t="shared" si="58"/>
        <v>0</v>
      </c>
      <c r="H201" s="24">
        <v>500</v>
      </c>
      <c r="I201" s="23">
        <f t="shared" si="53"/>
        <v>42.291666666666664</v>
      </c>
      <c r="J201" s="23">
        <f t="shared" si="59"/>
        <v>0</v>
      </c>
      <c r="K201" s="23" t="str">
        <f t="shared" si="60"/>
        <v/>
      </c>
      <c r="L201" s="23" t="e">
        <f t="shared" si="61"/>
        <v>#VALUE!</v>
      </c>
      <c r="M201" s="23">
        <f t="shared" si="54"/>
        <v>300</v>
      </c>
      <c r="N201" s="23" t="e">
        <f t="shared" si="62"/>
        <v>#VALUE!</v>
      </c>
      <c r="O201" s="23" t="e">
        <f t="shared" si="55"/>
        <v>#VALUE!</v>
      </c>
      <c r="P201" s="23" t="e">
        <f t="shared" si="63"/>
        <v>#VALUE!</v>
      </c>
      <c r="Q201" s="23">
        <f t="shared" si="74"/>
        <v>225905.27540711081</v>
      </c>
      <c r="R201" s="25">
        <f t="shared" si="75"/>
        <v>1713.7641582608412</v>
      </c>
    </row>
    <row r="202" spans="2:18" x14ac:dyDescent="0.25">
      <c r="B202" s="22" t="str">
        <f t="shared" si="56"/>
        <v/>
      </c>
      <c r="C202" s="23" t="str">
        <f t="shared" si="57"/>
        <v/>
      </c>
      <c r="D202" s="23" t="str">
        <f t="shared" si="64"/>
        <v/>
      </c>
      <c r="E202" s="23" t="str">
        <f t="shared" si="67"/>
        <v/>
      </c>
      <c r="F202" s="24">
        <f t="shared" si="52"/>
        <v>0</v>
      </c>
      <c r="G202" s="23">
        <f t="shared" si="58"/>
        <v>0</v>
      </c>
      <c r="H202" s="24">
        <v>500</v>
      </c>
      <c r="I202" s="23">
        <f t="shared" si="53"/>
        <v>42.291666666666664</v>
      </c>
      <c r="J202" s="23">
        <f t="shared" si="59"/>
        <v>0</v>
      </c>
      <c r="K202" s="23" t="str">
        <f t="shared" si="60"/>
        <v/>
      </c>
      <c r="L202" s="23" t="e">
        <f t="shared" si="61"/>
        <v>#VALUE!</v>
      </c>
      <c r="M202" s="23">
        <f t="shared" si="54"/>
        <v>300</v>
      </c>
      <c r="N202" s="23" t="e">
        <f t="shared" si="62"/>
        <v>#VALUE!</v>
      </c>
      <c r="O202" s="23" t="e">
        <f t="shared" si="55"/>
        <v>#VALUE!</v>
      </c>
      <c r="P202" s="23" t="e">
        <f t="shared" si="63"/>
        <v>#VALUE!</v>
      </c>
      <c r="Q202" s="23">
        <f t="shared" si="74"/>
        <v>225905.27540711081</v>
      </c>
      <c r="R202" s="25">
        <f t="shared" si="75"/>
        <v>1713.7641582608412</v>
      </c>
    </row>
    <row r="203" spans="2:18" x14ac:dyDescent="0.25">
      <c r="B203" s="22" t="str">
        <f t="shared" si="56"/>
        <v/>
      </c>
      <c r="C203" s="23" t="str">
        <f t="shared" si="57"/>
        <v/>
      </c>
      <c r="D203" s="23" t="str">
        <f t="shared" si="64"/>
        <v/>
      </c>
      <c r="E203" s="23" t="str">
        <f t="shared" si="67"/>
        <v/>
      </c>
      <c r="F203" s="24">
        <f t="shared" si="52"/>
        <v>0</v>
      </c>
      <c r="G203" s="23">
        <f t="shared" si="58"/>
        <v>0</v>
      </c>
      <c r="H203" s="24">
        <v>500</v>
      </c>
      <c r="I203" s="23">
        <f t="shared" si="53"/>
        <v>42.291666666666664</v>
      </c>
      <c r="J203" s="23">
        <f t="shared" si="59"/>
        <v>0</v>
      </c>
      <c r="K203" s="23" t="str">
        <f t="shared" si="60"/>
        <v/>
      </c>
      <c r="L203" s="23" t="e">
        <f t="shared" si="61"/>
        <v>#VALUE!</v>
      </c>
      <c r="M203" s="23">
        <f t="shared" si="54"/>
        <v>300</v>
      </c>
      <c r="N203" s="23" t="e">
        <f t="shared" si="62"/>
        <v>#VALUE!</v>
      </c>
      <c r="O203" s="23" t="e">
        <f t="shared" si="55"/>
        <v>#VALUE!</v>
      </c>
      <c r="P203" s="23" t="e">
        <f t="shared" si="63"/>
        <v>#VALUE!</v>
      </c>
      <c r="Q203" s="23">
        <f t="shared" si="74"/>
        <v>225905.27540711081</v>
      </c>
      <c r="R203" s="25">
        <f t="shared" si="75"/>
        <v>1713.7641582608412</v>
      </c>
    </row>
    <row r="204" spans="2:18" x14ac:dyDescent="0.25">
      <c r="B204" s="22" t="str">
        <f t="shared" si="56"/>
        <v/>
      </c>
      <c r="C204" s="23" t="str">
        <f t="shared" si="57"/>
        <v/>
      </c>
      <c r="D204" s="23" t="str">
        <f t="shared" si="64"/>
        <v/>
      </c>
      <c r="E204" s="23" t="str">
        <f t="shared" si="67"/>
        <v/>
      </c>
      <c r="F204" s="24">
        <f t="shared" si="52"/>
        <v>0</v>
      </c>
      <c r="G204" s="23">
        <f t="shared" si="58"/>
        <v>0</v>
      </c>
      <c r="H204" s="24">
        <v>500</v>
      </c>
      <c r="I204" s="23">
        <f t="shared" si="53"/>
        <v>42.291666666666664</v>
      </c>
      <c r="J204" s="23">
        <f t="shared" si="59"/>
        <v>0</v>
      </c>
      <c r="K204" s="23" t="str">
        <f t="shared" si="60"/>
        <v/>
      </c>
      <c r="L204" s="23" t="e">
        <f t="shared" si="61"/>
        <v>#VALUE!</v>
      </c>
      <c r="M204" s="23">
        <f t="shared" si="54"/>
        <v>300</v>
      </c>
      <c r="N204" s="23" t="e">
        <f t="shared" si="62"/>
        <v>#VALUE!</v>
      </c>
      <c r="O204" s="23" t="e">
        <f t="shared" si="55"/>
        <v>#VALUE!</v>
      </c>
      <c r="P204" s="23" t="e">
        <f t="shared" si="63"/>
        <v>#VALUE!</v>
      </c>
      <c r="Q204" s="23">
        <f t="shared" si="74"/>
        <v>225905.27540711081</v>
      </c>
      <c r="R204" s="25">
        <f t="shared" si="75"/>
        <v>1713.7641582608412</v>
      </c>
    </row>
    <row r="205" spans="2:18" x14ac:dyDescent="0.25">
      <c r="B205" s="22" t="str">
        <f t="shared" si="56"/>
        <v/>
      </c>
      <c r="C205" s="23" t="str">
        <f t="shared" si="57"/>
        <v/>
      </c>
      <c r="D205" s="23" t="str">
        <f t="shared" si="64"/>
        <v/>
      </c>
      <c r="E205" s="23" t="str">
        <f t="shared" si="67"/>
        <v/>
      </c>
      <c r="F205" s="24">
        <f t="shared" ref="F205:F268" si="76">+IF(B205="",0,$G$4)</f>
        <v>0</v>
      </c>
      <c r="G205" s="23">
        <f t="shared" si="58"/>
        <v>0</v>
      </c>
      <c r="H205" s="24">
        <v>500</v>
      </c>
      <c r="I205" s="23">
        <f t="shared" ref="I205:I268" si="77">0.35/100*$C$4/12</f>
        <v>42.291666666666664</v>
      </c>
      <c r="J205" s="23">
        <f t="shared" si="59"/>
        <v>0</v>
      </c>
      <c r="K205" s="23" t="str">
        <f t="shared" si="60"/>
        <v/>
      </c>
      <c r="L205" s="23" t="e">
        <f t="shared" si="61"/>
        <v>#VALUE!</v>
      </c>
      <c r="M205" s="23">
        <f t="shared" ref="M205:M268" si="78">+$L$4</f>
        <v>300</v>
      </c>
      <c r="N205" s="23" t="e">
        <f t="shared" si="62"/>
        <v>#VALUE!</v>
      </c>
      <c r="O205" s="23" t="e">
        <f t="shared" ref="O205:O268" si="79">L205+M205-N205</f>
        <v>#VALUE!</v>
      </c>
      <c r="P205" s="23" t="e">
        <f t="shared" si="63"/>
        <v>#VALUE!</v>
      </c>
      <c r="Q205" s="23">
        <f t="shared" ref="Q205:Q216" si="80">$Q$204+ $Q$204*$L$8</f>
        <v>232682.43366932412</v>
      </c>
      <c r="R205" s="25">
        <f t="shared" ref="R205:R216" si="81">$R$204 + ($R$204 * $S$5)</f>
        <v>1765.1770830086664</v>
      </c>
    </row>
    <row r="206" spans="2:18" x14ac:dyDescent="0.25">
      <c r="B206" s="22" t="str">
        <f t="shared" ref="B206:B269" si="82">+IF(K205&gt;1,IF(B205="","",B205+1),"")</f>
        <v/>
      </c>
      <c r="C206" s="23" t="str">
        <f t="shared" ref="C206:C269" si="83">+IF(B206="","",K205)</f>
        <v/>
      </c>
      <c r="D206" s="23" t="str">
        <f t="shared" si="64"/>
        <v/>
      </c>
      <c r="E206" s="23" t="str">
        <f t="shared" si="67"/>
        <v/>
      </c>
      <c r="F206" s="24">
        <f t="shared" si="76"/>
        <v>0</v>
      </c>
      <c r="G206" s="23">
        <f t="shared" ref="G206:G269" si="84">+IF(B206="",0,IF(C206&lt;$C$4*0.8,0,$G$5))</f>
        <v>0</v>
      </c>
      <c r="H206" s="24">
        <v>500</v>
      </c>
      <c r="I206" s="23">
        <f t="shared" si="77"/>
        <v>42.291666666666664</v>
      </c>
      <c r="J206" s="23">
        <f t="shared" ref="J206:J269" si="85">+IF(B206="",0,E206+H206)</f>
        <v>0</v>
      </c>
      <c r="K206" s="23" t="str">
        <f t="shared" ref="K206:K269" si="86">+IF(B206="","",C206-J206)</f>
        <v/>
      </c>
      <c r="L206" s="23" t="e">
        <f t="shared" ref="L206:L269" si="87">I206+H206+G206+F206+E206+D206</f>
        <v>#VALUE!</v>
      </c>
      <c r="M206" s="23">
        <f t="shared" si="78"/>
        <v>300</v>
      </c>
      <c r="N206" s="23" t="e">
        <f t="shared" ref="N206:N269" si="88">(D206+F206)*0.3</f>
        <v>#VALUE!</v>
      </c>
      <c r="O206" s="23" t="e">
        <f t="shared" si="79"/>
        <v>#VALUE!</v>
      </c>
      <c r="P206" s="23" t="e">
        <f t="shared" ref="P206:P269" si="89">O206-E206+M206</f>
        <v>#VALUE!</v>
      </c>
      <c r="Q206" s="23">
        <f t="shared" si="80"/>
        <v>232682.43366932412</v>
      </c>
      <c r="R206" s="25">
        <f t="shared" si="81"/>
        <v>1765.1770830086664</v>
      </c>
    </row>
    <row r="207" spans="2:18" x14ac:dyDescent="0.25">
      <c r="B207" s="22" t="str">
        <f t="shared" si="82"/>
        <v/>
      </c>
      <c r="C207" s="23" t="str">
        <f t="shared" si="83"/>
        <v/>
      </c>
      <c r="D207" s="23" t="str">
        <f t="shared" si="64"/>
        <v/>
      </c>
      <c r="E207" s="23" t="str">
        <f t="shared" si="67"/>
        <v/>
      </c>
      <c r="F207" s="24">
        <f t="shared" si="76"/>
        <v>0</v>
      </c>
      <c r="G207" s="23">
        <f t="shared" si="84"/>
        <v>0</v>
      </c>
      <c r="H207" s="24">
        <v>500</v>
      </c>
      <c r="I207" s="23">
        <f t="shared" si="77"/>
        <v>42.291666666666664</v>
      </c>
      <c r="J207" s="23">
        <f t="shared" si="85"/>
        <v>0</v>
      </c>
      <c r="K207" s="23" t="str">
        <f t="shared" si="86"/>
        <v/>
      </c>
      <c r="L207" s="23" t="e">
        <f t="shared" si="87"/>
        <v>#VALUE!</v>
      </c>
      <c r="M207" s="23">
        <f t="shared" si="78"/>
        <v>300</v>
      </c>
      <c r="N207" s="23" t="e">
        <f t="shared" si="88"/>
        <v>#VALUE!</v>
      </c>
      <c r="O207" s="23" t="e">
        <f t="shared" si="79"/>
        <v>#VALUE!</v>
      </c>
      <c r="P207" s="23" t="e">
        <f t="shared" si="89"/>
        <v>#VALUE!</v>
      </c>
      <c r="Q207" s="23">
        <f t="shared" si="80"/>
        <v>232682.43366932412</v>
      </c>
      <c r="R207" s="25">
        <f t="shared" si="81"/>
        <v>1765.1770830086664</v>
      </c>
    </row>
    <row r="208" spans="2:18" x14ac:dyDescent="0.25">
      <c r="B208" s="22" t="str">
        <f t="shared" si="82"/>
        <v/>
      </c>
      <c r="C208" s="23" t="str">
        <f t="shared" si="83"/>
        <v/>
      </c>
      <c r="D208" s="23" t="str">
        <f t="shared" si="64"/>
        <v/>
      </c>
      <c r="E208" s="23" t="str">
        <f t="shared" si="67"/>
        <v/>
      </c>
      <c r="F208" s="24">
        <f t="shared" si="76"/>
        <v>0</v>
      </c>
      <c r="G208" s="23">
        <f t="shared" si="84"/>
        <v>0</v>
      </c>
      <c r="H208" s="24">
        <v>500</v>
      </c>
      <c r="I208" s="23">
        <f t="shared" si="77"/>
        <v>42.291666666666664</v>
      </c>
      <c r="J208" s="23">
        <f t="shared" si="85"/>
        <v>0</v>
      </c>
      <c r="K208" s="23" t="str">
        <f t="shared" si="86"/>
        <v/>
      </c>
      <c r="L208" s="23" t="e">
        <f t="shared" si="87"/>
        <v>#VALUE!</v>
      </c>
      <c r="M208" s="23">
        <f t="shared" si="78"/>
        <v>300</v>
      </c>
      <c r="N208" s="23" t="e">
        <f t="shared" si="88"/>
        <v>#VALUE!</v>
      </c>
      <c r="O208" s="23" t="e">
        <f t="shared" si="79"/>
        <v>#VALUE!</v>
      </c>
      <c r="P208" s="23" t="e">
        <f t="shared" si="89"/>
        <v>#VALUE!</v>
      </c>
      <c r="Q208" s="23">
        <f t="shared" si="80"/>
        <v>232682.43366932412</v>
      </c>
      <c r="R208" s="25">
        <f t="shared" si="81"/>
        <v>1765.1770830086664</v>
      </c>
    </row>
    <row r="209" spans="2:18" x14ac:dyDescent="0.25">
      <c r="B209" s="22" t="str">
        <f t="shared" si="82"/>
        <v/>
      </c>
      <c r="C209" s="23" t="str">
        <f t="shared" si="83"/>
        <v/>
      </c>
      <c r="D209" s="23" t="str">
        <f t="shared" ref="D209:D272" si="90">IF(B209="","",($C$5/12)*C209)</f>
        <v/>
      </c>
      <c r="E209" s="23" t="str">
        <f t="shared" si="67"/>
        <v/>
      </c>
      <c r="F209" s="24">
        <f t="shared" si="76"/>
        <v>0</v>
      </c>
      <c r="G209" s="23">
        <f t="shared" si="84"/>
        <v>0</v>
      </c>
      <c r="H209" s="24">
        <v>500</v>
      </c>
      <c r="I209" s="23">
        <f t="shared" si="77"/>
        <v>42.291666666666664</v>
      </c>
      <c r="J209" s="23">
        <f t="shared" si="85"/>
        <v>0</v>
      </c>
      <c r="K209" s="23" t="str">
        <f t="shared" si="86"/>
        <v/>
      </c>
      <c r="L209" s="23" t="e">
        <f t="shared" si="87"/>
        <v>#VALUE!</v>
      </c>
      <c r="M209" s="23">
        <f t="shared" si="78"/>
        <v>300</v>
      </c>
      <c r="N209" s="23" t="e">
        <f t="shared" si="88"/>
        <v>#VALUE!</v>
      </c>
      <c r="O209" s="23" t="e">
        <f t="shared" si="79"/>
        <v>#VALUE!</v>
      </c>
      <c r="P209" s="23" t="e">
        <f t="shared" si="89"/>
        <v>#VALUE!</v>
      </c>
      <c r="Q209" s="23">
        <f t="shared" si="80"/>
        <v>232682.43366932412</v>
      </c>
      <c r="R209" s="25">
        <f t="shared" si="81"/>
        <v>1765.1770830086664</v>
      </c>
    </row>
    <row r="210" spans="2:18" x14ac:dyDescent="0.25">
      <c r="B210" s="22" t="str">
        <f t="shared" si="82"/>
        <v/>
      </c>
      <c r="C210" s="23" t="str">
        <f t="shared" si="83"/>
        <v/>
      </c>
      <c r="D210" s="23" t="str">
        <f t="shared" si="90"/>
        <v/>
      </c>
      <c r="E210" s="23" t="str">
        <f>IF(B210="","",$C$8-D210)</f>
        <v/>
      </c>
      <c r="F210" s="24">
        <f t="shared" si="76"/>
        <v>0</v>
      </c>
      <c r="G210" s="23">
        <f t="shared" si="84"/>
        <v>0</v>
      </c>
      <c r="H210" s="24">
        <v>500</v>
      </c>
      <c r="I210" s="23">
        <f t="shared" si="77"/>
        <v>42.291666666666664</v>
      </c>
      <c r="J210" s="23">
        <f t="shared" si="85"/>
        <v>0</v>
      </c>
      <c r="K210" s="23" t="str">
        <f t="shared" si="86"/>
        <v/>
      </c>
      <c r="L210" s="23" t="e">
        <f t="shared" si="87"/>
        <v>#VALUE!</v>
      </c>
      <c r="M210" s="23">
        <f t="shared" si="78"/>
        <v>300</v>
      </c>
      <c r="N210" s="23" t="e">
        <f t="shared" si="88"/>
        <v>#VALUE!</v>
      </c>
      <c r="O210" s="23" t="e">
        <f t="shared" si="79"/>
        <v>#VALUE!</v>
      </c>
      <c r="P210" s="23" t="e">
        <f t="shared" si="89"/>
        <v>#VALUE!</v>
      </c>
      <c r="Q210" s="23">
        <f t="shared" si="80"/>
        <v>232682.43366932412</v>
      </c>
      <c r="R210" s="25">
        <f t="shared" si="81"/>
        <v>1765.1770830086664</v>
      </c>
    </row>
    <row r="211" spans="2:18" x14ac:dyDescent="0.25">
      <c r="B211" s="22" t="str">
        <f t="shared" si="82"/>
        <v/>
      </c>
      <c r="C211" s="23" t="str">
        <f t="shared" si="83"/>
        <v/>
      </c>
      <c r="D211" s="23" t="str">
        <f t="shared" si="90"/>
        <v/>
      </c>
      <c r="E211" s="23" t="str">
        <f t="shared" ref="E211:E274" si="91">IF(B211="","",$C$8-D211)</f>
        <v/>
      </c>
      <c r="F211" s="24">
        <f t="shared" si="76"/>
        <v>0</v>
      </c>
      <c r="G211" s="23">
        <f t="shared" si="84"/>
        <v>0</v>
      </c>
      <c r="H211" s="24">
        <v>500</v>
      </c>
      <c r="I211" s="23">
        <f t="shared" si="77"/>
        <v>42.291666666666664</v>
      </c>
      <c r="J211" s="23">
        <f t="shared" si="85"/>
        <v>0</v>
      </c>
      <c r="K211" s="23" t="str">
        <f t="shared" si="86"/>
        <v/>
      </c>
      <c r="L211" s="23" t="e">
        <f t="shared" si="87"/>
        <v>#VALUE!</v>
      </c>
      <c r="M211" s="23">
        <f t="shared" si="78"/>
        <v>300</v>
      </c>
      <c r="N211" s="23" t="e">
        <f t="shared" si="88"/>
        <v>#VALUE!</v>
      </c>
      <c r="O211" s="23" t="e">
        <f t="shared" si="79"/>
        <v>#VALUE!</v>
      </c>
      <c r="P211" s="23" t="e">
        <f t="shared" si="89"/>
        <v>#VALUE!</v>
      </c>
      <c r="Q211" s="23">
        <f t="shared" si="80"/>
        <v>232682.43366932412</v>
      </c>
      <c r="R211" s="25">
        <f t="shared" si="81"/>
        <v>1765.1770830086664</v>
      </c>
    </row>
    <row r="212" spans="2:18" x14ac:dyDescent="0.25">
      <c r="B212" s="22" t="str">
        <f t="shared" si="82"/>
        <v/>
      </c>
      <c r="C212" s="23" t="str">
        <f t="shared" si="83"/>
        <v/>
      </c>
      <c r="D212" s="23" t="str">
        <f t="shared" si="90"/>
        <v/>
      </c>
      <c r="E212" s="23" t="str">
        <f t="shared" si="91"/>
        <v/>
      </c>
      <c r="F212" s="24">
        <f t="shared" si="76"/>
        <v>0</v>
      </c>
      <c r="G212" s="23">
        <f t="shared" si="84"/>
        <v>0</v>
      </c>
      <c r="H212" s="24">
        <v>500</v>
      </c>
      <c r="I212" s="23">
        <f t="shared" si="77"/>
        <v>42.291666666666664</v>
      </c>
      <c r="J212" s="23">
        <f t="shared" si="85"/>
        <v>0</v>
      </c>
      <c r="K212" s="23" t="str">
        <f t="shared" si="86"/>
        <v/>
      </c>
      <c r="L212" s="23" t="e">
        <f t="shared" si="87"/>
        <v>#VALUE!</v>
      </c>
      <c r="M212" s="23">
        <f t="shared" si="78"/>
        <v>300</v>
      </c>
      <c r="N212" s="23" t="e">
        <f t="shared" si="88"/>
        <v>#VALUE!</v>
      </c>
      <c r="O212" s="23" t="e">
        <f t="shared" si="79"/>
        <v>#VALUE!</v>
      </c>
      <c r="P212" s="23" t="e">
        <f t="shared" si="89"/>
        <v>#VALUE!</v>
      </c>
      <c r="Q212" s="23">
        <f t="shared" si="80"/>
        <v>232682.43366932412</v>
      </c>
      <c r="R212" s="25">
        <f t="shared" si="81"/>
        <v>1765.1770830086664</v>
      </c>
    </row>
    <row r="213" spans="2:18" x14ac:dyDescent="0.25">
      <c r="B213" s="22" t="str">
        <f t="shared" si="82"/>
        <v/>
      </c>
      <c r="C213" s="23" t="str">
        <f t="shared" si="83"/>
        <v/>
      </c>
      <c r="D213" s="23" t="str">
        <f t="shared" si="90"/>
        <v/>
      </c>
      <c r="E213" s="23" t="str">
        <f t="shared" si="91"/>
        <v/>
      </c>
      <c r="F213" s="24">
        <f t="shared" si="76"/>
        <v>0</v>
      </c>
      <c r="G213" s="23">
        <f t="shared" si="84"/>
        <v>0</v>
      </c>
      <c r="H213" s="24">
        <v>500</v>
      </c>
      <c r="I213" s="23">
        <f t="shared" si="77"/>
        <v>42.291666666666664</v>
      </c>
      <c r="J213" s="23">
        <f t="shared" si="85"/>
        <v>0</v>
      </c>
      <c r="K213" s="23" t="str">
        <f t="shared" si="86"/>
        <v/>
      </c>
      <c r="L213" s="23" t="e">
        <f t="shared" si="87"/>
        <v>#VALUE!</v>
      </c>
      <c r="M213" s="23">
        <f t="shared" si="78"/>
        <v>300</v>
      </c>
      <c r="N213" s="23" t="e">
        <f t="shared" si="88"/>
        <v>#VALUE!</v>
      </c>
      <c r="O213" s="23" t="e">
        <f t="shared" si="79"/>
        <v>#VALUE!</v>
      </c>
      <c r="P213" s="23" t="e">
        <f t="shared" si="89"/>
        <v>#VALUE!</v>
      </c>
      <c r="Q213" s="23">
        <f t="shared" si="80"/>
        <v>232682.43366932412</v>
      </c>
      <c r="R213" s="25">
        <f t="shared" si="81"/>
        <v>1765.1770830086664</v>
      </c>
    </row>
    <row r="214" spans="2:18" x14ac:dyDescent="0.25">
      <c r="B214" s="22" t="str">
        <f t="shared" si="82"/>
        <v/>
      </c>
      <c r="C214" s="23" t="str">
        <f t="shared" si="83"/>
        <v/>
      </c>
      <c r="D214" s="23" t="str">
        <f t="shared" si="90"/>
        <v/>
      </c>
      <c r="E214" s="23" t="str">
        <f t="shared" si="91"/>
        <v/>
      </c>
      <c r="F214" s="24">
        <f t="shared" si="76"/>
        <v>0</v>
      </c>
      <c r="G214" s="23">
        <f t="shared" si="84"/>
        <v>0</v>
      </c>
      <c r="H214" s="24">
        <v>500</v>
      </c>
      <c r="I214" s="23">
        <f t="shared" si="77"/>
        <v>42.291666666666664</v>
      </c>
      <c r="J214" s="23">
        <f t="shared" si="85"/>
        <v>0</v>
      </c>
      <c r="K214" s="23" t="str">
        <f t="shared" si="86"/>
        <v/>
      </c>
      <c r="L214" s="23" t="e">
        <f t="shared" si="87"/>
        <v>#VALUE!</v>
      </c>
      <c r="M214" s="23">
        <f t="shared" si="78"/>
        <v>300</v>
      </c>
      <c r="N214" s="23" t="e">
        <f t="shared" si="88"/>
        <v>#VALUE!</v>
      </c>
      <c r="O214" s="23" t="e">
        <f t="shared" si="79"/>
        <v>#VALUE!</v>
      </c>
      <c r="P214" s="23" t="e">
        <f t="shared" si="89"/>
        <v>#VALUE!</v>
      </c>
      <c r="Q214" s="23">
        <f t="shared" si="80"/>
        <v>232682.43366932412</v>
      </c>
      <c r="R214" s="25">
        <f t="shared" si="81"/>
        <v>1765.1770830086664</v>
      </c>
    </row>
    <row r="215" spans="2:18" x14ac:dyDescent="0.25">
      <c r="B215" s="22" t="str">
        <f t="shared" si="82"/>
        <v/>
      </c>
      <c r="C215" s="23" t="str">
        <f t="shared" si="83"/>
        <v/>
      </c>
      <c r="D215" s="23" t="str">
        <f t="shared" si="90"/>
        <v/>
      </c>
      <c r="E215" s="23" t="str">
        <f t="shared" si="91"/>
        <v/>
      </c>
      <c r="F215" s="24">
        <f t="shared" si="76"/>
        <v>0</v>
      </c>
      <c r="G215" s="23">
        <f t="shared" si="84"/>
        <v>0</v>
      </c>
      <c r="H215" s="24">
        <v>500</v>
      </c>
      <c r="I215" s="23">
        <f t="shared" si="77"/>
        <v>42.291666666666664</v>
      </c>
      <c r="J215" s="23">
        <f t="shared" si="85"/>
        <v>0</v>
      </c>
      <c r="K215" s="23" t="str">
        <f t="shared" si="86"/>
        <v/>
      </c>
      <c r="L215" s="23" t="e">
        <f t="shared" si="87"/>
        <v>#VALUE!</v>
      </c>
      <c r="M215" s="23">
        <f t="shared" si="78"/>
        <v>300</v>
      </c>
      <c r="N215" s="23" t="e">
        <f t="shared" si="88"/>
        <v>#VALUE!</v>
      </c>
      <c r="O215" s="23" t="e">
        <f t="shared" si="79"/>
        <v>#VALUE!</v>
      </c>
      <c r="P215" s="23" t="e">
        <f t="shared" si="89"/>
        <v>#VALUE!</v>
      </c>
      <c r="Q215" s="23">
        <f t="shared" si="80"/>
        <v>232682.43366932412</v>
      </c>
      <c r="R215" s="25">
        <f t="shared" si="81"/>
        <v>1765.1770830086664</v>
      </c>
    </row>
    <row r="216" spans="2:18" x14ac:dyDescent="0.25">
      <c r="B216" s="22" t="str">
        <f t="shared" si="82"/>
        <v/>
      </c>
      <c r="C216" s="23" t="str">
        <f t="shared" si="83"/>
        <v/>
      </c>
      <c r="D216" s="23" t="str">
        <f t="shared" si="90"/>
        <v/>
      </c>
      <c r="E216" s="23" t="str">
        <f t="shared" si="91"/>
        <v/>
      </c>
      <c r="F216" s="24">
        <f t="shared" si="76"/>
        <v>0</v>
      </c>
      <c r="G216" s="23">
        <f t="shared" si="84"/>
        <v>0</v>
      </c>
      <c r="H216" s="24">
        <v>500</v>
      </c>
      <c r="I216" s="23">
        <f t="shared" si="77"/>
        <v>42.291666666666664</v>
      </c>
      <c r="J216" s="23">
        <f t="shared" si="85"/>
        <v>0</v>
      </c>
      <c r="K216" s="23" t="str">
        <f t="shared" si="86"/>
        <v/>
      </c>
      <c r="L216" s="23" t="e">
        <f t="shared" si="87"/>
        <v>#VALUE!</v>
      </c>
      <c r="M216" s="23">
        <f t="shared" si="78"/>
        <v>300</v>
      </c>
      <c r="N216" s="23" t="e">
        <f t="shared" si="88"/>
        <v>#VALUE!</v>
      </c>
      <c r="O216" s="23" t="e">
        <f t="shared" si="79"/>
        <v>#VALUE!</v>
      </c>
      <c r="P216" s="23" t="e">
        <f t="shared" si="89"/>
        <v>#VALUE!</v>
      </c>
      <c r="Q216" s="23">
        <f t="shared" si="80"/>
        <v>232682.43366932412</v>
      </c>
      <c r="R216" s="25">
        <f t="shared" si="81"/>
        <v>1765.1770830086664</v>
      </c>
    </row>
    <row r="217" spans="2:18" x14ac:dyDescent="0.25">
      <c r="B217" s="22" t="str">
        <f t="shared" si="82"/>
        <v/>
      </c>
      <c r="C217" s="23" t="str">
        <f t="shared" si="83"/>
        <v/>
      </c>
      <c r="D217" s="23" t="str">
        <f t="shared" si="90"/>
        <v/>
      </c>
      <c r="E217" s="23" t="str">
        <f t="shared" si="91"/>
        <v/>
      </c>
      <c r="F217" s="24">
        <f t="shared" si="76"/>
        <v>0</v>
      </c>
      <c r="G217" s="23">
        <f t="shared" si="84"/>
        <v>0</v>
      </c>
      <c r="H217" s="24">
        <v>500</v>
      </c>
      <c r="I217" s="23">
        <f t="shared" si="77"/>
        <v>42.291666666666664</v>
      </c>
      <c r="J217" s="23">
        <f t="shared" si="85"/>
        <v>0</v>
      </c>
      <c r="K217" s="23" t="str">
        <f t="shared" si="86"/>
        <v/>
      </c>
      <c r="L217" s="23" t="e">
        <f t="shared" si="87"/>
        <v>#VALUE!</v>
      </c>
      <c r="M217" s="23">
        <f t="shared" si="78"/>
        <v>300</v>
      </c>
      <c r="N217" s="23" t="e">
        <f t="shared" si="88"/>
        <v>#VALUE!</v>
      </c>
      <c r="O217" s="23" t="e">
        <f t="shared" si="79"/>
        <v>#VALUE!</v>
      </c>
      <c r="P217" s="23" t="e">
        <f t="shared" si="89"/>
        <v>#VALUE!</v>
      </c>
      <c r="Q217" s="23">
        <f t="shared" ref="Q217:Q228" si="92">$Q$216+ $Q$216*$L$8</f>
        <v>239662.90667940385</v>
      </c>
      <c r="R217" s="25">
        <f t="shared" ref="R217:R228" si="93">$R$216 + ($R$216 * $S$5)</f>
        <v>1818.1323954989264</v>
      </c>
    </row>
    <row r="218" spans="2:18" x14ac:dyDescent="0.25">
      <c r="B218" s="22" t="str">
        <f t="shared" si="82"/>
        <v/>
      </c>
      <c r="C218" s="23" t="str">
        <f t="shared" si="83"/>
        <v/>
      </c>
      <c r="D218" s="23" t="str">
        <f t="shared" si="90"/>
        <v/>
      </c>
      <c r="E218" s="23" t="str">
        <f t="shared" si="91"/>
        <v/>
      </c>
      <c r="F218" s="24">
        <f t="shared" si="76"/>
        <v>0</v>
      </c>
      <c r="G218" s="23">
        <f t="shared" si="84"/>
        <v>0</v>
      </c>
      <c r="H218" s="24">
        <v>500</v>
      </c>
      <c r="I218" s="23">
        <f t="shared" si="77"/>
        <v>42.291666666666664</v>
      </c>
      <c r="J218" s="23">
        <f t="shared" si="85"/>
        <v>0</v>
      </c>
      <c r="K218" s="23" t="str">
        <f t="shared" si="86"/>
        <v/>
      </c>
      <c r="L218" s="23" t="e">
        <f t="shared" si="87"/>
        <v>#VALUE!</v>
      </c>
      <c r="M218" s="23">
        <f t="shared" si="78"/>
        <v>300</v>
      </c>
      <c r="N218" s="23" t="e">
        <f t="shared" si="88"/>
        <v>#VALUE!</v>
      </c>
      <c r="O218" s="23" t="e">
        <f t="shared" si="79"/>
        <v>#VALUE!</v>
      </c>
      <c r="P218" s="23" t="e">
        <f t="shared" si="89"/>
        <v>#VALUE!</v>
      </c>
      <c r="Q218" s="23">
        <f t="shared" si="92"/>
        <v>239662.90667940385</v>
      </c>
      <c r="R218" s="25">
        <f t="shared" si="93"/>
        <v>1818.1323954989264</v>
      </c>
    </row>
    <row r="219" spans="2:18" x14ac:dyDescent="0.25">
      <c r="B219" s="22" t="str">
        <f t="shared" si="82"/>
        <v/>
      </c>
      <c r="C219" s="23" t="str">
        <f t="shared" si="83"/>
        <v/>
      </c>
      <c r="D219" s="23" t="str">
        <f t="shared" si="90"/>
        <v/>
      </c>
      <c r="E219" s="23" t="str">
        <f t="shared" si="91"/>
        <v/>
      </c>
      <c r="F219" s="24">
        <f t="shared" si="76"/>
        <v>0</v>
      </c>
      <c r="G219" s="23">
        <f t="shared" si="84"/>
        <v>0</v>
      </c>
      <c r="H219" s="24">
        <v>500</v>
      </c>
      <c r="I219" s="23">
        <f t="shared" si="77"/>
        <v>42.291666666666664</v>
      </c>
      <c r="J219" s="23">
        <f t="shared" si="85"/>
        <v>0</v>
      </c>
      <c r="K219" s="23" t="str">
        <f t="shared" si="86"/>
        <v/>
      </c>
      <c r="L219" s="23" t="e">
        <f t="shared" si="87"/>
        <v>#VALUE!</v>
      </c>
      <c r="M219" s="23">
        <f t="shared" si="78"/>
        <v>300</v>
      </c>
      <c r="N219" s="23" t="e">
        <f t="shared" si="88"/>
        <v>#VALUE!</v>
      </c>
      <c r="O219" s="23" t="e">
        <f t="shared" si="79"/>
        <v>#VALUE!</v>
      </c>
      <c r="P219" s="23" t="e">
        <f t="shared" si="89"/>
        <v>#VALUE!</v>
      </c>
      <c r="Q219" s="23">
        <f t="shared" si="92"/>
        <v>239662.90667940385</v>
      </c>
      <c r="R219" s="25">
        <f t="shared" si="93"/>
        <v>1818.1323954989264</v>
      </c>
    </row>
    <row r="220" spans="2:18" x14ac:dyDescent="0.25">
      <c r="B220" s="22" t="str">
        <f t="shared" si="82"/>
        <v/>
      </c>
      <c r="C220" s="23" t="str">
        <f t="shared" si="83"/>
        <v/>
      </c>
      <c r="D220" s="23" t="str">
        <f t="shared" si="90"/>
        <v/>
      </c>
      <c r="E220" s="23" t="str">
        <f t="shared" si="91"/>
        <v/>
      </c>
      <c r="F220" s="24">
        <f t="shared" si="76"/>
        <v>0</v>
      </c>
      <c r="G220" s="23">
        <f t="shared" si="84"/>
        <v>0</v>
      </c>
      <c r="H220" s="24">
        <v>500</v>
      </c>
      <c r="I220" s="23">
        <f t="shared" si="77"/>
        <v>42.291666666666664</v>
      </c>
      <c r="J220" s="23">
        <f t="shared" si="85"/>
        <v>0</v>
      </c>
      <c r="K220" s="23" t="str">
        <f t="shared" si="86"/>
        <v/>
      </c>
      <c r="L220" s="23" t="e">
        <f t="shared" si="87"/>
        <v>#VALUE!</v>
      </c>
      <c r="M220" s="23">
        <f t="shared" si="78"/>
        <v>300</v>
      </c>
      <c r="N220" s="23" t="e">
        <f t="shared" si="88"/>
        <v>#VALUE!</v>
      </c>
      <c r="O220" s="23" t="e">
        <f t="shared" si="79"/>
        <v>#VALUE!</v>
      </c>
      <c r="P220" s="23" t="e">
        <f t="shared" si="89"/>
        <v>#VALUE!</v>
      </c>
      <c r="Q220" s="23">
        <f t="shared" si="92"/>
        <v>239662.90667940385</v>
      </c>
      <c r="R220" s="25">
        <f t="shared" si="93"/>
        <v>1818.1323954989264</v>
      </c>
    </row>
    <row r="221" spans="2:18" x14ac:dyDescent="0.25">
      <c r="B221" s="22" t="str">
        <f t="shared" si="82"/>
        <v/>
      </c>
      <c r="C221" s="23" t="str">
        <f t="shared" si="83"/>
        <v/>
      </c>
      <c r="D221" s="23" t="str">
        <f t="shared" si="90"/>
        <v/>
      </c>
      <c r="E221" s="23" t="str">
        <f t="shared" si="91"/>
        <v/>
      </c>
      <c r="F221" s="24">
        <f t="shared" si="76"/>
        <v>0</v>
      </c>
      <c r="G221" s="23">
        <f t="shared" si="84"/>
        <v>0</v>
      </c>
      <c r="H221" s="24">
        <v>500</v>
      </c>
      <c r="I221" s="23">
        <f t="shared" si="77"/>
        <v>42.291666666666664</v>
      </c>
      <c r="J221" s="23">
        <f t="shared" si="85"/>
        <v>0</v>
      </c>
      <c r="K221" s="23" t="str">
        <f t="shared" si="86"/>
        <v/>
      </c>
      <c r="L221" s="23" t="e">
        <f t="shared" si="87"/>
        <v>#VALUE!</v>
      </c>
      <c r="M221" s="23">
        <f t="shared" si="78"/>
        <v>300</v>
      </c>
      <c r="N221" s="23" t="e">
        <f t="shared" si="88"/>
        <v>#VALUE!</v>
      </c>
      <c r="O221" s="23" t="e">
        <f t="shared" si="79"/>
        <v>#VALUE!</v>
      </c>
      <c r="P221" s="23" t="e">
        <f t="shared" si="89"/>
        <v>#VALUE!</v>
      </c>
      <c r="Q221" s="23">
        <f t="shared" si="92"/>
        <v>239662.90667940385</v>
      </c>
      <c r="R221" s="25">
        <f t="shared" si="93"/>
        <v>1818.1323954989264</v>
      </c>
    </row>
    <row r="222" spans="2:18" x14ac:dyDescent="0.25">
      <c r="B222" s="22" t="str">
        <f t="shared" si="82"/>
        <v/>
      </c>
      <c r="C222" s="23" t="str">
        <f t="shared" si="83"/>
        <v/>
      </c>
      <c r="D222" s="23" t="str">
        <f t="shared" si="90"/>
        <v/>
      </c>
      <c r="E222" s="23" t="str">
        <f t="shared" si="91"/>
        <v/>
      </c>
      <c r="F222" s="24">
        <f t="shared" si="76"/>
        <v>0</v>
      </c>
      <c r="G222" s="23">
        <f t="shared" si="84"/>
        <v>0</v>
      </c>
      <c r="H222" s="24">
        <v>500</v>
      </c>
      <c r="I222" s="23">
        <f t="shared" si="77"/>
        <v>42.291666666666664</v>
      </c>
      <c r="J222" s="23">
        <f t="shared" si="85"/>
        <v>0</v>
      </c>
      <c r="K222" s="23" t="str">
        <f t="shared" si="86"/>
        <v/>
      </c>
      <c r="L222" s="23" t="e">
        <f t="shared" si="87"/>
        <v>#VALUE!</v>
      </c>
      <c r="M222" s="23">
        <f t="shared" si="78"/>
        <v>300</v>
      </c>
      <c r="N222" s="23" t="e">
        <f t="shared" si="88"/>
        <v>#VALUE!</v>
      </c>
      <c r="O222" s="23" t="e">
        <f t="shared" si="79"/>
        <v>#VALUE!</v>
      </c>
      <c r="P222" s="23" t="e">
        <f t="shared" si="89"/>
        <v>#VALUE!</v>
      </c>
      <c r="Q222" s="23">
        <f t="shared" si="92"/>
        <v>239662.90667940385</v>
      </c>
      <c r="R222" s="25">
        <f t="shared" si="93"/>
        <v>1818.1323954989264</v>
      </c>
    </row>
    <row r="223" spans="2:18" x14ac:dyDescent="0.25">
      <c r="B223" s="22" t="str">
        <f t="shared" si="82"/>
        <v/>
      </c>
      <c r="C223" s="23" t="str">
        <f t="shared" si="83"/>
        <v/>
      </c>
      <c r="D223" s="23" t="str">
        <f t="shared" si="90"/>
        <v/>
      </c>
      <c r="E223" s="23" t="str">
        <f t="shared" si="91"/>
        <v/>
      </c>
      <c r="F223" s="24">
        <f t="shared" si="76"/>
        <v>0</v>
      </c>
      <c r="G223" s="23">
        <f t="shared" si="84"/>
        <v>0</v>
      </c>
      <c r="H223" s="24">
        <v>500</v>
      </c>
      <c r="I223" s="23">
        <f t="shared" si="77"/>
        <v>42.291666666666664</v>
      </c>
      <c r="J223" s="23">
        <f t="shared" si="85"/>
        <v>0</v>
      </c>
      <c r="K223" s="23" t="str">
        <f t="shared" si="86"/>
        <v/>
      </c>
      <c r="L223" s="23" t="e">
        <f t="shared" si="87"/>
        <v>#VALUE!</v>
      </c>
      <c r="M223" s="23">
        <f t="shared" si="78"/>
        <v>300</v>
      </c>
      <c r="N223" s="23" t="e">
        <f t="shared" si="88"/>
        <v>#VALUE!</v>
      </c>
      <c r="O223" s="23" t="e">
        <f t="shared" si="79"/>
        <v>#VALUE!</v>
      </c>
      <c r="P223" s="23" t="e">
        <f t="shared" si="89"/>
        <v>#VALUE!</v>
      </c>
      <c r="Q223" s="23">
        <f t="shared" si="92"/>
        <v>239662.90667940385</v>
      </c>
      <c r="R223" s="25">
        <f t="shared" si="93"/>
        <v>1818.1323954989264</v>
      </c>
    </row>
    <row r="224" spans="2:18" x14ac:dyDescent="0.25">
      <c r="B224" s="22" t="str">
        <f t="shared" si="82"/>
        <v/>
      </c>
      <c r="C224" s="23" t="str">
        <f t="shared" si="83"/>
        <v/>
      </c>
      <c r="D224" s="23" t="str">
        <f t="shared" si="90"/>
        <v/>
      </c>
      <c r="E224" s="23" t="str">
        <f t="shared" si="91"/>
        <v/>
      </c>
      <c r="F224" s="24">
        <f t="shared" si="76"/>
        <v>0</v>
      </c>
      <c r="G224" s="23">
        <f t="shared" si="84"/>
        <v>0</v>
      </c>
      <c r="H224" s="24">
        <v>500</v>
      </c>
      <c r="I224" s="23">
        <f t="shared" si="77"/>
        <v>42.291666666666664</v>
      </c>
      <c r="J224" s="23">
        <f t="shared" si="85"/>
        <v>0</v>
      </c>
      <c r="K224" s="23" t="str">
        <f t="shared" si="86"/>
        <v/>
      </c>
      <c r="L224" s="23" t="e">
        <f t="shared" si="87"/>
        <v>#VALUE!</v>
      </c>
      <c r="M224" s="23">
        <f t="shared" si="78"/>
        <v>300</v>
      </c>
      <c r="N224" s="23" t="e">
        <f t="shared" si="88"/>
        <v>#VALUE!</v>
      </c>
      <c r="O224" s="23" t="e">
        <f t="shared" si="79"/>
        <v>#VALUE!</v>
      </c>
      <c r="P224" s="23" t="e">
        <f t="shared" si="89"/>
        <v>#VALUE!</v>
      </c>
      <c r="Q224" s="23">
        <f t="shared" si="92"/>
        <v>239662.90667940385</v>
      </c>
      <c r="R224" s="25">
        <f t="shared" si="93"/>
        <v>1818.1323954989264</v>
      </c>
    </row>
    <row r="225" spans="2:18" x14ac:dyDescent="0.25">
      <c r="B225" s="22" t="str">
        <f t="shared" si="82"/>
        <v/>
      </c>
      <c r="C225" s="23" t="str">
        <f t="shared" si="83"/>
        <v/>
      </c>
      <c r="D225" s="23" t="str">
        <f t="shared" si="90"/>
        <v/>
      </c>
      <c r="E225" s="23" t="str">
        <f t="shared" si="91"/>
        <v/>
      </c>
      <c r="F225" s="24">
        <f t="shared" si="76"/>
        <v>0</v>
      </c>
      <c r="G225" s="23">
        <f t="shared" si="84"/>
        <v>0</v>
      </c>
      <c r="H225" s="24">
        <v>500</v>
      </c>
      <c r="I225" s="23">
        <f t="shared" si="77"/>
        <v>42.291666666666664</v>
      </c>
      <c r="J225" s="23">
        <f t="shared" si="85"/>
        <v>0</v>
      </c>
      <c r="K225" s="23" t="str">
        <f t="shared" si="86"/>
        <v/>
      </c>
      <c r="L225" s="23" t="e">
        <f t="shared" si="87"/>
        <v>#VALUE!</v>
      </c>
      <c r="M225" s="23">
        <f t="shared" si="78"/>
        <v>300</v>
      </c>
      <c r="N225" s="23" t="e">
        <f t="shared" si="88"/>
        <v>#VALUE!</v>
      </c>
      <c r="O225" s="23" t="e">
        <f t="shared" si="79"/>
        <v>#VALUE!</v>
      </c>
      <c r="P225" s="23" t="e">
        <f t="shared" si="89"/>
        <v>#VALUE!</v>
      </c>
      <c r="Q225" s="23">
        <f t="shared" si="92"/>
        <v>239662.90667940385</v>
      </c>
      <c r="R225" s="25">
        <f t="shared" si="93"/>
        <v>1818.1323954989264</v>
      </c>
    </row>
    <row r="226" spans="2:18" x14ac:dyDescent="0.25">
      <c r="B226" s="22" t="str">
        <f t="shared" si="82"/>
        <v/>
      </c>
      <c r="C226" s="23" t="str">
        <f t="shared" si="83"/>
        <v/>
      </c>
      <c r="D226" s="23" t="str">
        <f t="shared" si="90"/>
        <v/>
      </c>
      <c r="E226" s="23" t="str">
        <f t="shared" si="91"/>
        <v/>
      </c>
      <c r="F226" s="24">
        <f t="shared" si="76"/>
        <v>0</v>
      </c>
      <c r="G226" s="23">
        <f t="shared" si="84"/>
        <v>0</v>
      </c>
      <c r="H226" s="24">
        <v>500</v>
      </c>
      <c r="I226" s="23">
        <f t="shared" si="77"/>
        <v>42.291666666666664</v>
      </c>
      <c r="J226" s="23">
        <f t="shared" si="85"/>
        <v>0</v>
      </c>
      <c r="K226" s="23" t="str">
        <f t="shared" si="86"/>
        <v/>
      </c>
      <c r="L226" s="23" t="e">
        <f t="shared" si="87"/>
        <v>#VALUE!</v>
      </c>
      <c r="M226" s="23">
        <f t="shared" si="78"/>
        <v>300</v>
      </c>
      <c r="N226" s="23" t="e">
        <f t="shared" si="88"/>
        <v>#VALUE!</v>
      </c>
      <c r="O226" s="23" t="e">
        <f t="shared" si="79"/>
        <v>#VALUE!</v>
      </c>
      <c r="P226" s="23" t="e">
        <f t="shared" si="89"/>
        <v>#VALUE!</v>
      </c>
      <c r="Q226" s="23">
        <f t="shared" si="92"/>
        <v>239662.90667940385</v>
      </c>
      <c r="R226" s="25">
        <f t="shared" si="93"/>
        <v>1818.1323954989264</v>
      </c>
    </row>
    <row r="227" spans="2:18" x14ac:dyDescent="0.25">
      <c r="B227" s="22" t="str">
        <f t="shared" si="82"/>
        <v/>
      </c>
      <c r="C227" s="23" t="str">
        <f t="shared" si="83"/>
        <v/>
      </c>
      <c r="D227" s="23" t="str">
        <f t="shared" si="90"/>
        <v/>
      </c>
      <c r="E227" s="23" t="str">
        <f t="shared" si="91"/>
        <v/>
      </c>
      <c r="F227" s="24">
        <f t="shared" si="76"/>
        <v>0</v>
      </c>
      <c r="G227" s="23">
        <f t="shared" si="84"/>
        <v>0</v>
      </c>
      <c r="H227" s="24">
        <v>500</v>
      </c>
      <c r="I227" s="23">
        <f t="shared" si="77"/>
        <v>42.291666666666664</v>
      </c>
      <c r="J227" s="23">
        <f t="shared" si="85"/>
        <v>0</v>
      </c>
      <c r="K227" s="23" t="str">
        <f t="shared" si="86"/>
        <v/>
      </c>
      <c r="L227" s="23" t="e">
        <f t="shared" si="87"/>
        <v>#VALUE!</v>
      </c>
      <c r="M227" s="23">
        <f t="shared" si="78"/>
        <v>300</v>
      </c>
      <c r="N227" s="23" t="e">
        <f t="shared" si="88"/>
        <v>#VALUE!</v>
      </c>
      <c r="O227" s="23" t="e">
        <f t="shared" si="79"/>
        <v>#VALUE!</v>
      </c>
      <c r="P227" s="23" t="e">
        <f t="shared" si="89"/>
        <v>#VALUE!</v>
      </c>
      <c r="Q227" s="23">
        <f t="shared" si="92"/>
        <v>239662.90667940385</v>
      </c>
      <c r="R227" s="25">
        <f t="shared" si="93"/>
        <v>1818.1323954989264</v>
      </c>
    </row>
    <row r="228" spans="2:18" x14ac:dyDescent="0.25">
      <c r="B228" s="22" t="str">
        <f t="shared" si="82"/>
        <v/>
      </c>
      <c r="C228" s="23" t="str">
        <f t="shared" si="83"/>
        <v/>
      </c>
      <c r="D228" s="23" t="str">
        <f t="shared" si="90"/>
        <v/>
      </c>
      <c r="E228" s="23" t="str">
        <f t="shared" si="91"/>
        <v/>
      </c>
      <c r="F228" s="24">
        <f t="shared" si="76"/>
        <v>0</v>
      </c>
      <c r="G228" s="23">
        <f t="shared" si="84"/>
        <v>0</v>
      </c>
      <c r="H228" s="24">
        <v>500</v>
      </c>
      <c r="I228" s="23">
        <f t="shared" si="77"/>
        <v>42.291666666666664</v>
      </c>
      <c r="J228" s="23">
        <f t="shared" si="85"/>
        <v>0</v>
      </c>
      <c r="K228" s="23" t="str">
        <f t="shared" si="86"/>
        <v/>
      </c>
      <c r="L228" s="23" t="e">
        <f t="shared" si="87"/>
        <v>#VALUE!</v>
      </c>
      <c r="M228" s="23">
        <f t="shared" si="78"/>
        <v>300</v>
      </c>
      <c r="N228" s="23" t="e">
        <f t="shared" si="88"/>
        <v>#VALUE!</v>
      </c>
      <c r="O228" s="23" t="e">
        <f t="shared" si="79"/>
        <v>#VALUE!</v>
      </c>
      <c r="P228" s="23" t="e">
        <f t="shared" si="89"/>
        <v>#VALUE!</v>
      </c>
      <c r="Q228" s="23">
        <f t="shared" si="92"/>
        <v>239662.90667940385</v>
      </c>
      <c r="R228" s="25">
        <f t="shared" si="93"/>
        <v>1818.1323954989264</v>
      </c>
    </row>
    <row r="229" spans="2:18" x14ac:dyDescent="0.25">
      <c r="B229" s="22" t="str">
        <f t="shared" si="82"/>
        <v/>
      </c>
      <c r="C229" s="23" t="str">
        <f t="shared" si="83"/>
        <v/>
      </c>
      <c r="D229" s="23" t="str">
        <f t="shared" si="90"/>
        <v/>
      </c>
      <c r="E229" s="23" t="str">
        <f t="shared" si="91"/>
        <v/>
      </c>
      <c r="F229" s="24">
        <f t="shared" si="76"/>
        <v>0</v>
      </c>
      <c r="G229" s="23">
        <f t="shared" si="84"/>
        <v>0</v>
      </c>
      <c r="H229" s="24">
        <v>500</v>
      </c>
      <c r="I229" s="23">
        <f t="shared" si="77"/>
        <v>42.291666666666664</v>
      </c>
      <c r="J229" s="23">
        <f t="shared" si="85"/>
        <v>0</v>
      </c>
      <c r="K229" s="23" t="str">
        <f t="shared" si="86"/>
        <v/>
      </c>
      <c r="L229" s="23" t="e">
        <f t="shared" si="87"/>
        <v>#VALUE!</v>
      </c>
      <c r="M229" s="23">
        <f t="shared" si="78"/>
        <v>300</v>
      </c>
      <c r="N229" s="23" t="e">
        <f t="shared" si="88"/>
        <v>#VALUE!</v>
      </c>
      <c r="O229" s="23" t="e">
        <f t="shared" si="79"/>
        <v>#VALUE!</v>
      </c>
      <c r="P229" s="23" t="e">
        <f t="shared" si="89"/>
        <v>#VALUE!</v>
      </c>
      <c r="Q229" s="23">
        <f t="shared" ref="Q229:Q240" si="94">$Q$228+ $Q$228*$L$8</f>
        <v>246852.79387978595</v>
      </c>
      <c r="R229" s="25">
        <f t="shared" ref="R229:R240" si="95">$R$228 + ($R$228 * $S$5)</f>
        <v>1872.6763673638941</v>
      </c>
    </row>
    <row r="230" spans="2:18" x14ac:dyDescent="0.25">
      <c r="B230" s="22" t="str">
        <f t="shared" si="82"/>
        <v/>
      </c>
      <c r="C230" s="23" t="str">
        <f t="shared" si="83"/>
        <v/>
      </c>
      <c r="D230" s="23" t="str">
        <f t="shared" si="90"/>
        <v/>
      </c>
      <c r="E230" s="23" t="str">
        <f t="shared" si="91"/>
        <v/>
      </c>
      <c r="F230" s="24">
        <f t="shared" si="76"/>
        <v>0</v>
      </c>
      <c r="G230" s="23">
        <f t="shared" si="84"/>
        <v>0</v>
      </c>
      <c r="H230" s="24">
        <v>500</v>
      </c>
      <c r="I230" s="23">
        <f t="shared" si="77"/>
        <v>42.291666666666664</v>
      </c>
      <c r="J230" s="23">
        <f t="shared" si="85"/>
        <v>0</v>
      </c>
      <c r="K230" s="23" t="str">
        <f t="shared" si="86"/>
        <v/>
      </c>
      <c r="L230" s="23" t="e">
        <f t="shared" si="87"/>
        <v>#VALUE!</v>
      </c>
      <c r="M230" s="23">
        <f t="shared" si="78"/>
        <v>300</v>
      </c>
      <c r="N230" s="23" t="e">
        <f t="shared" si="88"/>
        <v>#VALUE!</v>
      </c>
      <c r="O230" s="23" t="e">
        <f t="shared" si="79"/>
        <v>#VALUE!</v>
      </c>
      <c r="P230" s="23" t="e">
        <f t="shared" si="89"/>
        <v>#VALUE!</v>
      </c>
      <c r="Q230" s="23">
        <f t="shared" si="94"/>
        <v>246852.79387978595</v>
      </c>
      <c r="R230" s="25">
        <f t="shared" si="95"/>
        <v>1872.6763673638941</v>
      </c>
    </row>
    <row r="231" spans="2:18" x14ac:dyDescent="0.25">
      <c r="B231" s="22" t="str">
        <f t="shared" si="82"/>
        <v/>
      </c>
      <c r="C231" s="23" t="str">
        <f t="shared" si="83"/>
        <v/>
      </c>
      <c r="D231" s="23" t="str">
        <f t="shared" si="90"/>
        <v/>
      </c>
      <c r="E231" s="23" t="str">
        <f t="shared" si="91"/>
        <v/>
      </c>
      <c r="F231" s="24">
        <f t="shared" si="76"/>
        <v>0</v>
      </c>
      <c r="G231" s="23">
        <f t="shared" si="84"/>
        <v>0</v>
      </c>
      <c r="H231" s="24">
        <v>500</v>
      </c>
      <c r="I231" s="23">
        <f t="shared" si="77"/>
        <v>42.291666666666664</v>
      </c>
      <c r="J231" s="23">
        <f t="shared" si="85"/>
        <v>0</v>
      </c>
      <c r="K231" s="23" t="str">
        <f t="shared" si="86"/>
        <v/>
      </c>
      <c r="L231" s="23" t="e">
        <f t="shared" si="87"/>
        <v>#VALUE!</v>
      </c>
      <c r="M231" s="23">
        <f t="shared" si="78"/>
        <v>300</v>
      </c>
      <c r="N231" s="23" t="e">
        <f t="shared" si="88"/>
        <v>#VALUE!</v>
      </c>
      <c r="O231" s="23" t="e">
        <f t="shared" si="79"/>
        <v>#VALUE!</v>
      </c>
      <c r="P231" s="23" t="e">
        <f t="shared" si="89"/>
        <v>#VALUE!</v>
      </c>
      <c r="Q231" s="23">
        <f t="shared" si="94"/>
        <v>246852.79387978595</v>
      </c>
      <c r="R231" s="25">
        <f t="shared" si="95"/>
        <v>1872.6763673638941</v>
      </c>
    </row>
    <row r="232" spans="2:18" x14ac:dyDescent="0.25">
      <c r="B232" s="22" t="str">
        <f t="shared" si="82"/>
        <v/>
      </c>
      <c r="C232" s="23" t="str">
        <f t="shared" si="83"/>
        <v/>
      </c>
      <c r="D232" s="23" t="str">
        <f t="shared" si="90"/>
        <v/>
      </c>
      <c r="E232" s="23" t="str">
        <f t="shared" si="91"/>
        <v/>
      </c>
      <c r="F232" s="24">
        <f t="shared" si="76"/>
        <v>0</v>
      </c>
      <c r="G232" s="23">
        <f t="shared" si="84"/>
        <v>0</v>
      </c>
      <c r="H232" s="24">
        <v>500</v>
      </c>
      <c r="I232" s="23">
        <f t="shared" si="77"/>
        <v>42.291666666666664</v>
      </c>
      <c r="J232" s="23">
        <f t="shared" si="85"/>
        <v>0</v>
      </c>
      <c r="K232" s="23" t="str">
        <f t="shared" si="86"/>
        <v/>
      </c>
      <c r="L232" s="23" t="e">
        <f t="shared" si="87"/>
        <v>#VALUE!</v>
      </c>
      <c r="M232" s="23">
        <f t="shared" si="78"/>
        <v>300</v>
      </c>
      <c r="N232" s="23" t="e">
        <f t="shared" si="88"/>
        <v>#VALUE!</v>
      </c>
      <c r="O232" s="23" t="e">
        <f t="shared" si="79"/>
        <v>#VALUE!</v>
      </c>
      <c r="P232" s="23" t="e">
        <f t="shared" si="89"/>
        <v>#VALUE!</v>
      </c>
      <c r="Q232" s="23">
        <f t="shared" si="94"/>
        <v>246852.79387978595</v>
      </c>
      <c r="R232" s="25">
        <f t="shared" si="95"/>
        <v>1872.6763673638941</v>
      </c>
    </row>
    <row r="233" spans="2:18" x14ac:dyDescent="0.25">
      <c r="B233" s="22" t="str">
        <f t="shared" si="82"/>
        <v/>
      </c>
      <c r="C233" s="23" t="str">
        <f t="shared" si="83"/>
        <v/>
      </c>
      <c r="D233" s="23" t="str">
        <f t="shared" si="90"/>
        <v/>
      </c>
      <c r="E233" s="23" t="str">
        <f t="shared" si="91"/>
        <v/>
      </c>
      <c r="F233" s="24">
        <f t="shared" si="76"/>
        <v>0</v>
      </c>
      <c r="G233" s="23">
        <f t="shared" si="84"/>
        <v>0</v>
      </c>
      <c r="H233" s="24">
        <v>500</v>
      </c>
      <c r="I233" s="23">
        <f t="shared" si="77"/>
        <v>42.291666666666664</v>
      </c>
      <c r="J233" s="23">
        <f t="shared" si="85"/>
        <v>0</v>
      </c>
      <c r="K233" s="23" t="str">
        <f t="shared" si="86"/>
        <v/>
      </c>
      <c r="L233" s="23" t="e">
        <f t="shared" si="87"/>
        <v>#VALUE!</v>
      </c>
      <c r="M233" s="23">
        <f t="shared" si="78"/>
        <v>300</v>
      </c>
      <c r="N233" s="23" t="e">
        <f t="shared" si="88"/>
        <v>#VALUE!</v>
      </c>
      <c r="O233" s="23" t="e">
        <f t="shared" si="79"/>
        <v>#VALUE!</v>
      </c>
      <c r="P233" s="23" t="e">
        <f t="shared" si="89"/>
        <v>#VALUE!</v>
      </c>
      <c r="Q233" s="23">
        <f t="shared" si="94"/>
        <v>246852.79387978595</v>
      </c>
      <c r="R233" s="25">
        <f t="shared" si="95"/>
        <v>1872.6763673638941</v>
      </c>
    </row>
    <row r="234" spans="2:18" x14ac:dyDescent="0.25">
      <c r="B234" s="22" t="str">
        <f t="shared" si="82"/>
        <v/>
      </c>
      <c r="C234" s="23" t="str">
        <f t="shared" si="83"/>
        <v/>
      </c>
      <c r="D234" s="23" t="str">
        <f t="shared" si="90"/>
        <v/>
      </c>
      <c r="E234" s="23" t="str">
        <f t="shared" si="91"/>
        <v/>
      </c>
      <c r="F234" s="24">
        <f t="shared" si="76"/>
        <v>0</v>
      </c>
      <c r="G234" s="23">
        <f t="shared" si="84"/>
        <v>0</v>
      </c>
      <c r="H234" s="24">
        <v>500</v>
      </c>
      <c r="I234" s="23">
        <f t="shared" si="77"/>
        <v>42.291666666666664</v>
      </c>
      <c r="J234" s="23">
        <f t="shared" si="85"/>
        <v>0</v>
      </c>
      <c r="K234" s="23" t="str">
        <f t="shared" si="86"/>
        <v/>
      </c>
      <c r="L234" s="23" t="e">
        <f t="shared" si="87"/>
        <v>#VALUE!</v>
      </c>
      <c r="M234" s="23">
        <f t="shared" si="78"/>
        <v>300</v>
      </c>
      <c r="N234" s="23" t="e">
        <f t="shared" si="88"/>
        <v>#VALUE!</v>
      </c>
      <c r="O234" s="23" t="e">
        <f t="shared" si="79"/>
        <v>#VALUE!</v>
      </c>
      <c r="P234" s="23" t="e">
        <f t="shared" si="89"/>
        <v>#VALUE!</v>
      </c>
      <c r="Q234" s="23">
        <f t="shared" si="94"/>
        <v>246852.79387978595</v>
      </c>
      <c r="R234" s="25">
        <f t="shared" si="95"/>
        <v>1872.6763673638941</v>
      </c>
    </row>
    <row r="235" spans="2:18" x14ac:dyDescent="0.25">
      <c r="B235" s="22" t="str">
        <f t="shared" si="82"/>
        <v/>
      </c>
      <c r="C235" s="23" t="str">
        <f t="shared" si="83"/>
        <v/>
      </c>
      <c r="D235" s="23" t="str">
        <f t="shared" si="90"/>
        <v/>
      </c>
      <c r="E235" s="23" t="str">
        <f t="shared" si="91"/>
        <v/>
      </c>
      <c r="F235" s="24">
        <f t="shared" si="76"/>
        <v>0</v>
      </c>
      <c r="G235" s="23">
        <f t="shared" si="84"/>
        <v>0</v>
      </c>
      <c r="H235" s="24">
        <v>500</v>
      </c>
      <c r="I235" s="23">
        <f t="shared" si="77"/>
        <v>42.291666666666664</v>
      </c>
      <c r="J235" s="23">
        <f t="shared" si="85"/>
        <v>0</v>
      </c>
      <c r="K235" s="23" t="str">
        <f t="shared" si="86"/>
        <v/>
      </c>
      <c r="L235" s="23" t="e">
        <f t="shared" si="87"/>
        <v>#VALUE!</v>
      </c>
      <c r="M235" s="23">
        <f t="shared" si="78"/>
        <v>300</v>
      </c>
      <c r="N235" s="23" t="e">
        <f t="shared" si="88"/>
        <v>#VALUE!</v>
      </c>
      <c r="O235" s="23" t="e">
        <f t="shared" si="79"/>
        <v>#VALUE!</v>
      </c>
      <c r="P235" s="23" t="e">
        <f t="shared" si="89"/>
        <v>#VALUE!</v>
      </c>
      <c r="Q235" s="23">
        <f t="shared" si="94"/>
        <v>246852.79387978595</v>
      </c>
      <c r="R235" s="25">
        <f t="shared" si="95"/>
        <v>1872.6763673638941</v>
      </c>
    </row>
    <row r="236" spans="2:18" x14ac:dyDescent="0.25">
      <c r="B236" s="22" t="str">
        <f t="shared" si="82"/>
        <v/>
      </c>
      <c r="C236" s="23" t="str">
        <f t="shared" si="83"/>
        <v/>
      </c>
      <c r="D236" s="23" t="str">
        <f t="shared" si="90"/>
        <v/>
      </c>
      <c r="E236" s="23" t="str">
        <f t="shared" si="91"/>
        <v/>
      </c>
      <c r="F236" s="24">
        <f t="shared" si="76"/>
        <v>0</v>
      </c>
      <c r="G236" s="23">
        <f t="shared" si="84"/>
        <v>0</v>
      </c>
      <c r="H236" s="24">
        <v>500</v>
      </c>
      <c r="I236" s="23">
        <f t="shared" si="77"/>
        <v>42.291666666666664</v>
      </c>
      <c r="J236" s="23">
        <f t="shared" si="85"/>
        <v>0</v>
      </c>
      <c r="K236" s="23" t="str">
        <f t="shared" si="86"/>
        <v/>
      </c>
      <c r="L236" s="23" t="e">
        <f t="shared" si="87"/>
        <v>#VALUE!</v>
      </c>
      <c r="M236" s="23">
        <f t="shared" si="78"/>
        <v>300</v>
      </c>
      <c r="N236" s="23" t="e">
        <f t="shared" si="88"/>
        <v>#VALUE!</v>
      </c>
      <c r="O236" s="23" t="e">
        <f t="shared" si="79"/>
        <v>#VALUE!</v>
      </c>
      <c r="P236" s="23" t="e">
        <f t="shared" si="89"/>
        <v>#VALUE!</v>
      </c>
      <c r="Q236" s="23">
        <f t="shared" si="94"/>
        <v>246852.79387978595</v>
      </c>
      <c r="R236" s="25">
        <f t="shared" si="95"/>
        <v>1872.6763673638941</v>
      </c>
    </row>
    <row r="237" spans="2:18" x14ac:dyDescent="0.25">
      <c r="B237" s="22" t="str">
        <f t="shared" si="82"/>
        <v/>
      </c>
      <c r="C237" s="23" t="str">
        <f t="shared" si="83"/>
        <v/>
      </c>
      <c r="D237" s="23" t="str">
        <f t="shared" si="90"/>
        <v/>
      </c>
      <c r="E237" s="23" t="str">
        <f t="shared" si="91"/>
        <v/>
      </c>
      <c r="F237" s="24">
        <f t="shared" si="76"/>
        <v>0</v>
      </c>
      <c r="G237" s="23">
        <f t="shared" si="84"/>
        <v>0</v>
      </c>
      <c r="H237" s="24">
        <v>500</v>
      </c>
      <c r="I237" s="23">
        <f t="shared" si="77"/>
        <v>42.291666666666664</v>
      </c>
      <c r="J237" s="23">
        <f t="shared" si="85"/>
        <v>0</v>
      </c>
      <c r="K237" s="23" t="str">
        <f t="shared" si="86"/>
        <v/>
      </c>
      <c r="L237" s="23" t="e">
        <f t="shared" si="87"/>
        <v>#VALUE!</v>
      </c>
      <c r="M237" s="23">
        <f t="shared" si="78"/>
        <v>300</v>
      </c>
      <c r="N237" s="23" t="e">
        <f t="shared" si="88"/>
        <v>#VALUE!</v>
      </c>
      <c r="O237" s="23" t="e">
        <f t="shared" si="79"/>
        <v>#VALUE!</v>
      </c>
      <c r="P237" s="23" t="e">
        <f t="shared" si="89"/>
        <v>#VALUE!</v>
      </c>
      <c r="Q237" s="23">
        <f t="shared" si="94"/>
        <v>246852.79387978595</v>
      </c>
      <c r="R237" s="25">
        <f t="shared" si="95"/>
        <v>1872.6763673638941</v>
      </c>
    </row>
    <row r="238" spans="2:18" x14ac:dyDescent="0.25">
      <c r="B238" s="22" t="str">
        <f t="shared" si="82"/>
        <v/>
      </c>
      <c r="C238" s="23" t="str">
        <f t="shared" si="83"/>
        <v/>
      </c>
      <c r="D238" s="23" t="str">
        <f t="shared" si="90"/>
        <v/>
      </c>
      <c r="E238" s="23" t="str">
        <f t="shared" si="91"/>
        <v/>
      </c>
      <c r="F238" s="24">
        <f t="shared" si="76"/>
        <v>0</v>
      </c>
      <c r="G238" s="23">
        <f t="shared" si="84"/>
        <v>0</v>
      </c>
      <c r="H238" s="24">
        <v>500</v>
      </c>
      <c r="I238" s="23">
        <f t="shared" si="77"/>
        <v>42.291666666666664</v>
      </c>
      <c r="J238" s="23">
        <f t="shared" si="85"/>
        <v>0</v>
      </c>
      <c r="K238" s="23" t="str">
        <f t="shared" si="86"/>
        <v/>
      </c>
      <c r="L238" s="23" t="e">
        <f t="shared" si="87"/>
        <v>#VALUE!</v>
      </c>
      <c r="M238" s="23">
        <f t="shared" si="78"/>
        <v>300</v>
      </c>
      <c r="N238" s="23" t="e">
        <f t="shared" si="88"/>
        <v>#VALUE!</v>
      </c>
      <c r="O238" s="23" t="e">
        <f t="shared" si="79"/>
        <v>#VALUE!</v>
      </c>
      <c r="P238" s="23" t="e">
        <f t="shared" si="89"/>
        <v>#VALUE!</v>
      </c>
      <c r="Q238" s="23">
        <f t="shared" si="94"/>
        <v>246852.79387978595</v>
      </c>
      <c r="R238" s="25">
        <f t="shared" si="95"/>
        <v>1872.6763673638941</v>
      </c>
    </row>
    <row r="239" spans="2:18" x14ac:dyDescent="0.25">
      <c r="B239" s="22" t="str">
        <f t="shared" si="82"/>
        <v/>
      </c>
      <c r="C239" s="23" t="str">
        <f t="shared" si="83"/>
        <v/>
      </c>
      <c r="D239" s="23" t="str">
        <f t="shared" si="90"/>
        <v/>
      </c>
      <c r="E239" s="23" t="str">
        <f t="shared" si="91"/>
        <v/>
      </c>
      <c r="F239" s="24">
        <f t="shared" si="76"/>
        <v>0</v>
      </c>
      <c r="G239" s="23">
        <f t="shared" si="84"/>
        <v>0</v>
      </c>
      <c r="H239" s="24">
        <v>500</v>
      </c>
      <c r="I239" s="23">
        <f t="shared" si="77"/>
        <v>42.291666666666664</v>
      </c>
      <c r="J239" s="23">
        <f t="shared" si="85"/>
        <v>0</v>
      </c>
      <c r="K239" s="23" t="str">
        <f t="shared" si="86"/>
        <v/>
      </c>
      <c r="L239" s="23" t="e">
        <f t="shared" si="87"/>
        <v>#VALUE!</v>
      </c>
      <c r="M239" s="23">
        <f t="shared" si="78"/>
        <v>300</v>
      </c>
      <c r="N239" s="23" t="e">
        <f t="shared" si="88"/>
        <v>#VALUE!</v>
      </c>
      <c r="O239" s="23" t="e">
        <f t="shared" si="79"/>
        <v>#VALUE!</v>
      </c>
      <c r="P239" s="23" t="e">
        <f t="shared" si="89"/>
        <v>#VALUE!</v>
      </c>
      <c r="Q239" s="23">
        <f t="shared" si="94"/>
        <v>246852.79387978595</v>
      </c>
      <c r="R239" s="25">
        <f t="shared" si="95"/>
        <v>1872.6763673638941</v>
      </c>
    </row>
    <row r="240" spans="2:18" x14ac:dyDescent="0.25">
      <c r="B240" s="22" t="str">
        <f t="shared" si="82"/>
        <v/>
      </c>
      <c r="C240" s="23" t="str">
        <f t="shared" si="83"/>
        <v/>
      </c>
      <c r="D240" s="23" t="str">
        <f t="shared" si="90"/>
        <v/>
      </c>
      <c r="E240" s="23" t="str">
        <f t="shared" si="91"/>
        <v/>
      </c>
      <c r="F240" s="24">
        <f t="shared" si="76"/>
        <v>0</v>
      </c>
      <c r="G240" s="23">
        <f t="shared" si="84"/>
        <v>0</v>
      </c>
      <c r="H240" s="24">
        <v>500</v>
      </c>
      <c r="I240" s="23">
        <f t="shared" si="77"/>
        <v>42.291666666666664</v>
      </c>
      <c r="J240" s="23">
        <f t="shared" si="85"/>
        <v>0</v>
      </c>
      <c r="K240" s="23" t="str">
        <f t="shared" si="86"/>
        <v/>
      </c>
      <c r="L240" s="23" t="e">
        <f t="shared" si="87"/>
        <v>#VALUE!</v>
      </c>
      <c r="M240" s="23">
        <f t="shared" si="78"/>
        <v>300</v>
      </c>
      <c r="N240" s="23" t="e">
        <f t="shared" si="88"/>
        <v>#VALUE!</v>
      </c>
      <c r="O240" s="23" t="e">
        <f t="shared" si="79"/>
        <v>#VALUE!</v>
      </c>
      <c r="P240" s="23" t="e">
        <f t="shared" si="89"/>
        <v>#VALUE!</v>
      </c>
      <c r="Q240" s="23">
        <f t="shared" si="94"/>
        <v>246852.79387978595</v>
      </c>
      <c r="R240" s="25">
        <f t="shared" si="95"/>
        <v>1872.6763673638941</v>
      </c>
    </row>
    <row r="241" spans="2:18" x14ac:dyDescent="0.25">
      <c r="B241" s="22" t="str">
        <f t="shared" si="82"/>
        <v/>
      </c>
      <c r="C241" s="23" t="str">
        <f t="shared" si="83"/>
        <v/>
      </c>
      <c r="D241" s="23" t="str">
        <f t="shared" si="90"/>
        <v/>
      </c>
      <c r="E241" s="23" t="str">
        <f t="shared" si="91"/>
        <v/>
      </c>
      <c r="F241" s="24">
        <f t="shared" si="76"/>
        <v>0</v>
      </c>
      <c r="G241" s="23">
        <f t="shared" si="84"/>
        <v>0</v>
      </c>
      <c r="H241" s="24">
        <v>500</v>
      </c>
      <c r="I241" s="23">
        <f t="shared" si="77"/>
        <v>42.291666666666664</v>
      </c>
      <c r="J241" s="23">
        <f t="shared" si="85"/>
        <v>0</v>
      </c>
      <c r="K241" s="23" t="str">
        <f t="shared" si="86"/>
        <v/>
      </c>
      <c r="L241" s="23" t="e">
        <f t="shared" si="87"/>
        <v>#VALUE!</v>
      </c>
      <c r="M241" s="23">
        <f t="shared" si="78"/>
        <v>300</v>
      </c>
      <c r="N241" s="23" t="e">
        <f t="shared" si="88"/>
        <v>#VALUE!</v>
      </c>
      <c r="O241" s="23" t="e">
        <f t="shared" si="79"/>
        <v>#VALUE!</v>
      </c>
      <c r="P241" s="23" t="e">
        <f t="shared" si="89"/>
        <v>#VALUE!</v>
      </c>
      <c r="Q241" s="23">
        <f t="shared" ref="Q241:Q252" si="96">$Q$240+ $Q$240*$L$8</f>
        <v>254258.37769617952</v>
      </c>
      <c r="R241" s="25">
        <f t="shared" ref="R241:R252" si="97">$R$240 + ($R$240 * $S$5)</f>
        <v>1928.856658384811</v>
      </c>
    </row>
    <row r="242" spans="2:18" x14ac:dyDescent="0.25">
      <c r="B242" s="22" t="str">
        <f t="shared" si="82"/>
        <v/>
      </c>
      <c r="C242" s="23" t="str">
        <f t="shared" si="83"/>
        <v/>
      </c>
      <c r="D242" s="23" t="str">
        <f t="shared" si="90"/>
        <v/>
      </c>
      <c r="E242" s="23" t="str">
        <f t="shared" si="91"/>
        <v/>
      </c>
      <c r="F242" s="24">
        <f t="shared" si="76"/>
        <v>0</v>
      </c>
      <c r="G242" s="23">
        <f t="shared" si="84"/>
        <v>0</v>
      </c>
      <c r="H242" s="24">
        <v>500</v>
      </c>
      <c r="I242" s="23">
        <f t="shared" si="77"/>
        <v>42.291666666666664</v>
      </c>
      <c r="J242" s="23">
        <f t="shared" si="85"/>
        <v>0</v>
      </c>
      <c r="K242" s="23" t="str">
        <f t="shared" si="86"/>
        <v/>
      </c>
      <c r="L242" s="23" t="e">
        <f t="shared" si="87"/>
        <v>#VALUE!</v>
      </c>
      <c r="M242" s="23">
        <f t="shared" si="78"/>
        <v>300</v>
      </c>
      <c r="N242" s="23" t="e">
        <f t="shared" si="88"/>
        <v>#VALUE!</v>
      </c>
      <c r="O242" s="23" t="e">
        <f t="shared" si="79"/>
        <v>#VALUE!</v>
      </c>
      <c r="P242" s="23" t="e">
        <f t="shared" si="89"/>
        <v>#VALUE!</v>
      </c>
      <c r="Q242" s="23">
        <f t="shared" si="96"/>
        <v>254258.37769617952</v>
      </c>
      <c r="R242" s="25">
        <f t="shared" si="97"/>
        <v>1928.856658384811</v>
      </c>
    </row>
    <row r="243" spans="2:18" x14ac:dyDescent="0.25">
      <c r="B243" s="22" t="str">
        <f t="shared" si="82"/>
        <v/>
      </c>
      <c r="C243" s="23" t="str">
        <f t="shared" si="83"/>
        <v/>
      </c>
      <c r="D243" s="23" t="str">
        <f t="shared" si="90"/>
        <v/>
      </c>
      <c r="E243" s="23" t="str">
        <f t="shared" si="91"/>
        <v/>
      </c>
      <c r="F243" s="24">
        <f t="shared" si="76"/>
        <v>0</v>
      </c>
      <c r="G243" s="23">
        <f t="shared" si="84"/>
        <v>0</v>
      </c>
      <c r="H243" s="24">
        <v>500</v>
      </c>
      <c r="I243" s="23">
        <f t="shared" si="77"/>
        <v>42.291666666666664</v>
      </c>
      <c r="J243" s="23">
        <f t="shared" si="85"/>
        <v>0</v>
      </c>
      <c r="K243" s="23" t="str">
        <f t="shared" si="86"/>
        <v/>
      </c>
      <c r="L243" s="23" t="e">
        <f t="shared" si="87"/>
        <v>#VALUE!</v>
      </c>
      <c r="M243" s="23">
        <f t="shared" si="78"/>
        <v>300</v>
      </c>
      <c r="N243" s="23" t="e">
        <f t="shared" si="88"/>
        <v>#VALUE!</v>
      </c>
      <c r="O243" s="23" t="e">
        <f t="shared" si="79"/>
        <v>#VALUE!</v>
      </c>
      <c r="P243" s="23" t="e">
        <f t="shared" si="89"/>
        <v>#VALUE!</v>
      </c>
      <c r="Q243" s="23">
        <f t="shared" si="96"/>
        <v>254258.37769617952</v>
      </c>
      <c r="R243" s="25">
        <f t="shared" si="97"/>
        <v>1928.856658384811</v>
      </c>
    </row>
    <row r="244" spans="2:18" x14ac:dyDescent="0.25">
      <c r="B244" s="22" t="str">
        <f t="shared" si="82"/>
        <v/>
      </c>
      <c r="C244" s="23" t="str">
        <f t="shared" si="83"/>
        <v/>
      </c>
      <c r="D244" s="23" t="str">
        <f t="shared" si="90"/>
        <v/>
      </c>
      <c r="E244" s="23" t="str">
        <f t="shared" si="91"/>
        <v/>
      </c>
      <c r="F244" s="24">
        <f t="shared" si="76"/>
        <v>0</v>
      </c>
      <c r="G244" s="23">
        <f t="shared" si="84"/>
        <v>0</v>
      </c>
      <c r="H244" s="24">
        <v>500</v>
      </c>
      <c r="I244" s="23">
        <f t="shared" si="77"/>
        <v>42.291666666666664</v>
      </c>
      <c r="J244" s="23">
        <f t="shared" si="85"/>
        <v>0</v>
      </c>
      <c r="K244" s="23" t="str">
        <f t="shared" si="86"/>
        <v/>
      </c>
      <c r="L244" s="23" t="e">
        <f t="shared" si="87"/>
        <v>#VALUE!</v>
      </c>
      <c r="M244" s="23">
        <f t="shared" si="78"/>
        <v>300</v>
      </c>
      <c r="N244" s="23" t="e">
        <f t="shared" si="88"/>
        <v>#VALUE!</v>
      </c>
      <c r="O244" s="23" t="e">
        <f t="shared" si="79"/>
        <v>#VALUE!</v>
      </c>
      <c r="P244" s="23" t="e">
        <f t="shared" si="89"/>
        <v>#VALUE!</v>
      </c>
      <c r="Q244" s="23">
        <f t="shared" si="96"/>
        <v>254258.37769617952</v>
      </c>
      <c r="R244" s="25">
        <f t="shared" si="97"/>
        <v>1928.856658384811</v>
      </c>
    </row>
    <row r="245" spans="2:18" x14ac:dyDescent="0.25">
      <c r="B245" s="22" t="str">
        <f t="shared" si="82"/>
        <v/>
      </c>
      <c r="C245" s="23" t="str">
        <f t="shared" si="83"/>
        <v/>
      </c>
      <c r="D245" s="23" t="str">
        <f t="shared" si="90"/>
        <v/>
      </c>
      <c r="E245" s="23" t="str">
        <f t="shared" si="91"/>
        <v/>
      </c>
      <c r="F245" s="24">
        <f t="shared" si="76"/>
        <v>0</v>
      </c>
      <c r="G245" s="23">
        <f t="shared" si="84"/>
        <v>0</v>
      </c>
      <c r="H245" s="24">
        <v>500</v>
      </c>
      <c r="I245" s="23">
        <f t="shared" si="77"/>
        <v>42.291666666666664</v>
      </c>
      <c r="J245" s="23">
        <f t="shared" si="85"/>
        <v>0</v>
      </c>
      <c r="K245" s="23" t="str">
        <f t="shared" si="86"/>
        <v/>
      </c>
      <c r="L245" s="23" t="e">
        <f t="shared" si="87"/>
        <v>#VALUE!</v>
      </c>
      <c r="M245" s="23">
        <f t="shared" si="78"/>
        <v>300</v>
      </c>
      <c r="N245" s="23" t="e">
        <f t="shared" si="88"/>
        <v>#VALUE!</v>
      </c>
      <c r="O245" s="23" t="e">
        <f t="shared" si="79"/>
        <v>#VALUE!</v>
      </c>
      <c r="P245" s="23" t="e">
        <f t="shared" si="89"/>
        <v>#VALUE!</v>
      </c>
      <c r="Q245" s="23">
        <f t="shared" si="96"/>
        <v>254258.37769617952</v>
      </c>
      <c r="R245" s="25">
        <f t="shared" si="97"/>
        <v>1928.856658384811</v>
      </c>
    </row>
    <row r="246" spans="2:18" x14ac:dyDescent="0.25">
      <c r="B246" s="22" t="str">
        <f t="shared" si="82"/>
        <v/>
      </c>
      <c r="C246" s="23" t="str">
        <f t="shared" si="83"/>
        <v/>
      </c>
      <c r="D246" s="23" t="str">
        <f t="shared" si="90"/>
        <v/>
      </c>
      <c r="E246" s="23" t="str">
        <f t="shared" si="91"/>
        <v/>
      </c>
      <c r="F246" s="24">
        <f t="shared" si="76"/>
        <v>0</v>
      </c>
      <c r="G246" s="23">
        <f t="shared" si="84"/>
        <v>0</v>
      </c>
      <c r="H246" s="24">
        <v>500</v>
      </c>
      <c r="I246" s="23">
        <f t="shared" si="77"/>
        <v>42.291666666666664</v>
      </c>
      <c r="J246" s="23">
        <f t="shared" si="85"/>
        <v>0</v>
      </c>
      <c r="K246" s="23" t="str">
        <f t="shared" si="86"/>
        <v/>
      </c>
      <c r="L246" s="23" t="e">
        <f t="shared" si="87"/>
        <v>#VALUE!</v>
      </c>
      <c r="M246" s="23">
        <f t="shared" si="78"/>
        <v>300</v>
      </c>
      <c r="N246" s="23" t="e">
        <f t="shared" si="88"/>
        <v>#VALUE!</v>
      </c>
      <c r="O246" s="23" t="e">
        <f t="shared" si="79"/>
        <v>#VALUE!</v>
      </c>
      <c r="P246" s="23" t="e">
        <f t="shared" si="89"/>
        <v>#VALUE!</v>
      </c>
      <c r="Q246" s="23">
        <f t="shared" si="96"/>
        <v>254258.37769617952</v>
      </c>
      <c r="R246" s="25">
        <f t="shared" si="97"/>
        <v>1928.856658384811</v>
      </c>
    </row>
    <row r="247" spans="2:18" x14ac:dyDescent="0.25">
      <c r="B247" s="22" t="str">
        <f t="shared" si="82"/>
        <v/>
      </c>
      <c r="C247" s="23" t="str">
        <f t="shared" si="83"/>
        <v/>
      </c>
      <c r="D247" s="23" t="str">
        <f t="shared" si="90"/>
        <v/>
      </c>
      <c r="E247" s="23" t="str">
        <f t="shared" si="91"/>
        <v/>
      </c>
      <c r="F247" s="24">
        <f t="shared" si="76"/>
        <v>0</v>
      </c>
      <c r="G247" s="23">
        <f t="shared" si="84"/>
        <v>0</v>
      </c>
      <c r="H247" s="24">
        <v>500</v>
      </c>
      <c r="I247" s="23">
        <f t="shared" si="77"/>
        <v>42.291666666666664</v>
      </c>
      <c r="J247" s="23">
        <f t="shared" si="85"/>
        <v>0</v>
      </c>
      <c r="K247" s="23" t="str">
        <f t="shared" si="86"/>
        <v/>
      </c>
      <c r="L247" s="23" t="e">
        <f t="shared" si="87"/>
        <v>#VALUE!</v>
      </c>
      <c r="M247" s="23">
        <f t="shared" si="78"/>
        <v>300</v>
      </c>
      <c r="N247" s="23" t="e">
        <f t="shared" si="88"/>
        <v>#VALUE!</v>
      </c>
      <c r="O247" s="23" t="e">
        <f t="shared" si="79"/>
        <v>#VALUE!</v>
      </c>
      <c r="P247" s="23" t="e">
        <f t="shared" si="89"/>
        <v>#VALUE!</v>
      </c>
      <c r="Q247" s="23">
        <f t="shared" si="96"/>
        <v>254258.37769617952</v>
      </c>
      <c r="R247" s="25">
        <f t="shared" si="97"/>
        <v>1928.856658384811</v>
      </c>
    </row>
    <row r="248" spans="2:18" x14ac:dyDescent="0.25">
      <c r="B248" s="22" t="str">
        <f t="shared" si="82"/>
        <v/>
      </c>
      <c r="C248" s="23" t="str">
        <f t="shared" si="83"/>
        <v/>
      </c>
      <c r="D248" s="23" t="str">
        <f t="shared" si="90"/>
        <v/>
      </c>
      <c r="E248" s="23" t="str">
        <f t="shared" si="91"/>
        <v/>
      </c>
      <c r="F248" s="24">
        <f t="shared" si="76"/>
        <v>0</v>
      </c>
      <c r="G248" s="23">
        <f t="shared" si="84"/>
        <v>0</v>
      </c>
      <c r="H248" s="24">
        <v>500</v>
      </c>
      <c r="I248" s="23">
        <f t="shared" si="77"/>
        <v>42.291666666666664</v>
      </c>
      <c r="J248" s="23">
        <f t="shared" si="85"/>
        <v>0</v>
      </c>
      <c r="K248" s="23" t="str">
        <f t="shared" si="86"/>
        <v/>
      </c>
      <c r="L248" s="23" t="e">
        <f t="shared" si="87"/>
        <v>#VALUE!</v>
      </c>
      <c r="M248" s="23">
        <f t="shared" si="78"/>
        <v>300</v>
      </c>
      <c r="N248" s="23" t="e">
        <f t="shared" si="88"/>
        <v>#VALUE!</v>
      </c>
      <c r="O248" s="23" t="e">
        <f t="shared" si="79"/>
        <v>#VALUE!</v>
      </c>
      <c r="P248" s="23" t="e">
        <f t="shared" si="89"/>
        <v>#VALUE!</v>
      </c>
      <c r="Q248" s="23">
        <f t="shared" si="96"/>
        <v>254258.37769617952</v>
      </c>
      <c r="R248" s="25">
        <f t="shared" si="97"/>
        <v>1928.856658384811</v>
      </c>
    </row>
    <row r="249" spans="2:18" x14ac:dyDescent="0.25">
      <c r="B249" s="22" t="str">
        <f t="shared" si="82"/>
        <v/>
      </c>
      <c r="C249" s="23" t="str">
        <f t="shared" si="83"/>
        <v/>
      </c>
      <c r="D249" s="23" t="str">
        <f t="shared" si="90"/>
        <v/>
      </c>
      <c r="E249" s="23" t="str">
        <f t="shared" si="91"/>
        <v/>
      </c>
      <c r="F249" s="24">
        <f t="shared" si="76"/>
        <v>0</v>
      </c>
      <c r="G249" s="23">
        <f t="shared" si="84"/>
        <v>0</v>
      </c>
      <c r="H249" s="24">
        <v>500</v>
      </c>
      <c r="I249" s="23">
        <f t="shared" si="77"/>
        <v>42.291666666666664</v>
      </c>
      <c r="J249" s="23">
        <f t="shared" si="85"/>
        <v>0</v>
      </c>
      <c r="K249" s="23" t="str">
        <f t="shared" si="86"/>
        <v/>
      </c>
      <c r="L249" s="23" t="e">
        <f t="shared" si="87"/>
        <v>#VALUE!</v>
      </c>
      <c r="M249" s="23">
        <f t="shared" si="78"/>
        <v>300</v>
      </c>
      <c r="N249" s="23" t="e">
        <f t="shared" si="88"/>
        <v>#VALUE!</v>
      </c>
      <c r="O249" s="23" t="e">
        <f t="shared" si="79"/>
        <v>#VALUE!</v>
      </c>
      <c r="P249" s="23" t="e">
        <f t="shared" si="89"/>
        <v>#VALUE!</v>
      </c>
      <c r="Q249" s="23">
        <f t="shared" si="96"/>
        <v>254258.37769617952</v>
      </c>
      <c r="R249" s="25">
        <f t="shared" si="97"/>
        <v>1928.856658384811</v>
      </c>
    </row>
    <row r="250" spans="2:18" x14ac:dyDescent="0.25">
      <c r="B250" s="22" t="str">
        <f t="shared" si="82"/>
        <v/>
      </c>
      <c r="C250" s="23" t="str">
        <f t="shared" si="83"/>
        <v/>
      </c>
      <c r="D250" s="23" t="str">
        <f t="shared" si="90"/>
        <v/>
      </c>
      <c r="E250" s="23" t="str">
        <f t="shared" si="91"/>
        <v/>
      </c>
      <c r="F250" s="24">
        <f t="shared" si="76"/>
        <v>0</v>
      </c>
      <c r="G250" s="23">
        <f t="shared" si="84"/>
        <v>0</v>
      </c>
      <c r="H250" s="24">
        <v>500</v>
      </c>
      <c r="I250" s="23">
        <f t="shared" si="77"/>
        <v>42.291666666666664</v>
      </c>
      <c r="J250" s="23">
        <f t="shared" si="85"/>
        <v>0</v>
      </c>
      <c r="K250" s="23" t="str">
        <f t="shared" si="86"/>
        <v/>
      </c>
      <c r="L250" s="23" t="e">
        <f t="shared" si="87"/>
        <v>#VALUE!</v>
      </c>
      <c r="M250" s="23">
        <f t="shared" si="78"/>
        <v>300</v>
      </c>
      <c r="N250" s="23" t="e">
        <f t="shared" si="88"/>
        <v>#VALUE!</v>
      </c>
      <c r="O250" s="23" t="e">
        <f t="shared" si="79"/>
        <v>#VALUE!</v>
      </c>
      <c r="P250" s="23" t="e">
        <f t="shared" si="89"/>
        <v>#VALUE!</v>
      </c>
      <c r="Q250" s="23">
        <f t="shared" si="96"/>
        <v>254258.37769617952</v>
      </c>
      <c r="R250" s="25">
        <f t="shared" si="97"/>
        <v>1928.856658384811</v>
      </c>
    </row>
    <row r="251" spans="2:18" x14ac:dyDescent="0.25">
      <c r="B251" s="22" t="str">
        <f t="shared" si="82"/>
        <v/>
      </c>
      <c r="C251" s="23" t="str">
        <f t="shared" si="83"/>
        <v/>
      </c>
      <c r="D251" s="23" t="str">
        <f t="shared" si="90"/>
        <v/>
      </c>
      <c r="E251" s="23" t="str">
        <f t="shared" si="91"/>
        <v/>
      </c>
      <c r="F251" s="24">
        <f t="shared" si="76"/>
        <v>0</v>
      </c>
      <c r="G251" s="23">
        <f t="shared" si="84"/>
        <v>0</v>
      </c>
      <c r="H251" s="24">
        <v>500</v>
      </c>
      <c r="I251" s="23">
        <f t="shared" si="77"/>
        <v>42.291666666666664</v>
      </c>
      <c r="J251" s="23">
        <f t="shared" si="85"/>
        <v>0</v>
      </c>
      <c r="K251" s="23" t="str">
        <f t="shared" si="86"/>
        <v/>
      </c>
      <c r="L251" s="23" t="e">
        <f t="shared" si="87"/>
        <v>#VALUE!</v>
      </c>
      <c r="M251" s="23">
        <f t="shared" si="78"/>
        <v>300</v>
      </c>
      <c r="N251" s="23" t="e">
        <f t="shared" si="88"/>
        <v>#VALUE!</v>
      </c>
      <c r="O251" s="23" t="e">
        <f t="shared" si="79"/>
        <v>#VALUE!</v>
      </c>
      <c r="P251" s="23" t="e">
        <f t="shared" si="89"/>
        <v>#VALUE!</v>
      </c>
      <c r="Q251" s="23">
        <f t="shared" si="96"/>
        <v>254258.37769617952</v>
      </c>
      <c r="R251" s="25">
        <f t="shared" si="97"/>
        <v>1928.856658384811</v>
      </c>
    </row>
    <row r="252" spans="2:18" x14ac:dyDescent="0.25">
      <c r="B252" s="22" t="str">
        <f t="shared" si="82"/>
        <v/>
      </c>
      <c r="C252" s="23" t="str">
        <f t="shared" si="83"/>
        <v/>
      </c>
      <c r="D252" s="23" t="str">
        <f t="shared" si="90"/>
        <v/>
      </c>
      <c r="E252" s="23" t="str">
        <f t="shared" si="91"/>
        <v/>
      </c>
      <c r="F252" s="24">
        <f t="shared" si="76"/>
        <v>0</v>
      </c>
      <c r="G252" s="23">
        <f t="shared" si="84"/>
        <v>0</v>
      </c>
      <c r="H252" s="24">
        <v>500</v>
      </c>
      <c r="I252" s="23">
        <f t="shared" si="77"/>
        <v>42.291666666666664</v>
      </c>
      <c r="J252" s="23">
        <f t="shared" si="85"/>
        <v>0</v>
      </c>
      <c r="K252" s="23" t="str">
        <f t="shared" si="86"/>
        <v/>
      </c>
      <c r="L252" s="23" t="e">
        <f t="shared" si="87"/>
        <v>#VALUE!</v>
      </c>
      <c r="M252" s="23">
        <f t="shared" si="78"/>
        <v>300</v>
      </c>
      <c r="N252" s="23" t="e">
        <f t="shared" si="88"/>
        <v>#VALUE!</v>
      </c>
      <c r="O252" s="23" t="e">
        <f t="shared" si="79"/>
        <v>#VALUE!</v>
      </c>
      <c r="P252" s="23" t="e">
        <f t="shared" si="89"/>
        <v>#VALUE!</v>
      </c>
      <c r="Q252" s="23">
        <f t="shared" si="96"/>
        <v>254258.37769617952</v>
      </c>
      <c r="R252" s="25">
        <f t="shared" si="97"/>
        <v>1928.856658384811</v>
      </c>
    </row>
    <row r="253" spans="2:18" x14ac:dyDescent="0.25">
      <c r="B253" s="22" t="str">
        <f t="shared" si="82"/>
        <v/>
      </c>
      <c r="C253" s="23" t="str">
        <f t="shared" si="83"/>
        <v/>
      </c>
      <c r="D253" s="23" t="str">
        <f t="shared" si="90"/>
        <v/>
      </c>
      <c r="E253" s="23" t="str">
        <f t="shared" si="91"/>
        <v/>
      </c>
      <c r="F253" s="24">
        <f t="shared" si="76"/>
        <v>0</v>
      </c>
      <c r="G253" s="23">
        <f t="shared" si="84"/>
        <v>0</v>
      </c>
      <c r="H253" s="24">
        <v>500</v>
      </c>
      <c r="I253" s="23">
        <f t="shared" si="77"/>
        <v>42.291666666666664</v>
      </c>
      <c r="J253" s="23">
        <f t="shared" si="85"/>
        <v>0</v>
      </c>
      <c r="K253" s="23" t="str">
        <f t="shared" si="86"/>
        <v/>
      </c>
      <c r="L253" s="23" t="e">
        <f t="shared" si="87"/>
        <v>#VALUE!</v>
      </c>
      <c r="M253" s="23">
        <f t="shared" si="78"/>
        <v>300</v>
      </c>
      <c r="N253" s="23" t="e">
        <f t="shared" si="88"/>
        <v>#VALUE!</v>
      </c>
      <c r="O253" s="23" t="e">
        <f t="shared" si="79"/>
        <v>#VALUE!</v>
      </c>
      <c r="P253" s="23" t="e">
        <f t="shared" si="89"/>
        <v>#VALUE!</v>
      </c>
      <c r="Q253" s="23">
        <f t="shared" ref="Q253:Q264" si="98">$Q$252+ $Q$252*$L$8</f>
        <v>261886.12902706492</v>
      </c>
      <c r="R253" s="25">
        <f t="shared" ref="R253:R264" si="99">$R$252 + ($R$252 * $S$5)</f>
        <v>1986.7223581363553</v>
      </c>
    </row>
    <row r="254" spans="2:18" x14ac:dyDescent="0.25">
      <c r="B254" s="22" t="str">
        <f t="shared" si="82"/>
        <v/>
      </c>
      <c r="C254" s="23" t="str">
        <f t="shared" si="83"/>
        <v/>
      </c>
      <c r="D254" s="23" t="str">
        <f t="shared" si="90"/>
        <v/>
      </c>
      <c r="E254" s="23" t="str">
        <f t="shared" si="91"/>
        <v/>
      </c>
      <c r="F254" s="24">
        <f t="shared" si="76"/>
        <v>0</v>
      </c>
      <c r="G254" s="23">
        <f t="shared" si="84"/>
        <v>0</v>
      </c>
      <c r="H254" s="24">
        <v>500</v>
      </c>
      <c r="I254" s="23">
        <f t="shared" si="77"/>
        <v>42.291666666666664</v>
      </c>
      <c r="J254" s="23">
        <f t="shared" si="85"/>
        <v>0</v>
      </c>
      <c r="K254" s="23" t="str">
        <f t="shared" si="86"/>
        <v/>
      </c>
      <c r="L254" s="23" t="e">
        <f t="shared" si="87"/>
        <v>#VALUE!</v>
      </c>
      <c r="M254" s="23">
        <f t="shared" si="78"/>
        <v>300</v>
      </c>
      <c r="N254" s="23" t="e">
        <f t="shared" si="88"/>
        <v>#VALUE!</v>
      </c>
      <c r="O254" s="23" t="e">
        <f t="shared" si="79"/>
        <v>#VALUE!</v>
      </c>
      <c r="P254" s="23" t="e">
        <f t="shared" si="89"/>
        <v>#VALUE!</v>
      </c>
      <c r="Q254" s="23">
        <f t="shared" si="98"/>
        <v>261886.12902706492</v>
      </c>
      <c r="R254" s="25">
        <f t="shared" si="99"/>
        <v>1986.7223581363553</v>
      </c>
    </row>
    <row r="255" spans="2:18" x14ac:dyDescent="0.25">
      <c r="B255" s="22" t="str">
        <f t="shared" si="82"/>
        <v/>
      </c>
      <c r="C255" s="23" t="str">
        <f t="shared" si="83"/>
        <v/>
      </c>
      <c r="D255" s="23" t="str">
        <f t="shared" si="90"/>
        <v/>
      </c>
      <c r="E255" s="23" t="str">
        <f t="shared" si="91"/>
        <v/>
      </c>
      <c r="F255" s="24">
        <f t="shared" si="76"/>
        <v>0</v>
      </c>
      <c r="G255" s="23">
        <f t="shared" si="84"/>
        <v>0</v>
      </c>
      <c r="H255" s="24">
        <v>500</v>
      </c>
      <c r="I255" s="23">
        <f t="shared" si="77"/>
        <v>42.291666666666664</v>
      </c>
      <c r="J255" s="23">
        <f t="shared" si="85"/>
        <v>0</v>
      </c>
      <c r="K255" s="23" t="str">
        <f t="shared" si="86"/>
        <v/>
      </c>
      <c r="L255" s="23" t="e">
        <f t="shared" si="87"/>
        <v>#VALUE!</v>
      </c>
      <c r="M255" s="23">
        <f t="shared" si="78"/>
        <v>300</v>
      </c>
      <c r="N255" s="23" t="e">
        <f t="shared" si="88"/>
        <v>#VALUE!</v>
      </c>
      <c r="O255" s="23" t="e">
        <f t="shared" si="79"/>
        <v>#VALUE!</v>
      </c>
      <c r="P255" s="23" t="e">
        <f t="shared" si="89"/>
        <v>#VALUE!</v>
      </c>
      <c r="Q255" s="23">
        <f t="shared" si="98"/>
        <v>261886.12902706492</v>
      </c>
      <c r="R255" s="25">
        <f t="shared" si="99"/>
        <v>1986.7223581363553</v>
      </c>
    </row>
    <row r="256" spans="2:18" x14ac:dyDescent="0.25">
      <c r="B256" s="22" t="str">
        <f t="shared" si="82"/>
        <v/>
      </c>
      <c r="C256" s="23" t="str">
        <f t="shared" si="83"/>
        <v/>
      </c>
      <c r="D256" s="23" t="str">
        <f t="shared" si="90"/>
        <v/>
      </c>
      <c r="E256" s="23" t="str">
        <f t="shared" si="91"/>
        <v/>
      </c>
      <c r="F256" s="24">
        <f t="shared" si="76"/>
        <v>0</v>
      </c>
      <c r="G256" s="23">
        <f t="shared" si="84"/>
        <v>0</v>
      </c>
      <c r="H256" s="24">
        <v>500</v>
      </c>
      <c r="I256" s="23">
        <f t="shared" si="77"/>
        <v>42.291666666666664</v>
      </c>
      <c r="J256" s="23">
        <f t="shared" si="85"/>
        <v>0</v>
      </c>
      <c r="K256" s="23" t="str">
        <f t="shared" si="86"/>
        <v/>
      </c>
      <c r="L256" s="23" t="e">
        <f t="shared" si="87"/>
        <v>#VALUE!</v>
      </c>
      <c r="M256" s="23">
        <f t="shared" si="78"/>
        <v>300</v>
      </c>
      <c r="N256" s="23" t="e">
        <f t="shared" si="88"/>
        <v>#VALUE!</v>
      </c>
      <c r="O256" s="23" t="e">
        <f t="shared" si="79"/>
        <v>#VALUE!</v>
      </c>
      <c r="P256" s="23" t="e">
        <f t="shared" si="89"/>
        <v>#VALUE!</v>
      </c>
      <c r="Q256" s="23">
        <f t="shared" si="98"/>
        <v>261886.12902706492</v>
      </c>
      <c r="R256" s="25">
        <f t="shared" si="99"/>
        <v>1986.7223581363553</v>
      </c>
    </row>
    <row r="257" spans="2:18" x14ac:dyDescent="0.25">
      <c r="B257" s="22" t="str">
        <f t="shared" si="82"/>
        <v/>
      </c>
      <c r="C257" s="23" t="str">
        <f t="shared" si="83"/>
        <v/>
      </c>
      <c r="D257" s="23" t="str">
        <f t="shared" si="90"/>
        <v/>
      </c>
      <c r="E257" s="23" t="str">
        <f t="shared" si="91"/>
        <v/>
      </c>
      <c r="F257" s="24">
        <f t="shared" si="76"/>
        <v>0</v>
      </c>
      <c r="G257" s="23">
        <f t="shared" si="84"/>
        <v>0</v>
      </c>
      <c r="H257" s="24">
        <v>500</v>
      </c>
      <c r="I257" s="23">
        <f t="shared" si="77"/>
        <v>42.291666666666664</v>
      </c>
      <c r="J257" s="23">
        <f t="shared" si="85"/>
        <v>0</v>
      </c>
      <c r="K257" s="23" t="str">
        <f t="shared" si="86"/>
        <v/>
      </c>
      <c r="L257" s="23" t="e">
        <f t="shared" si="87"/>
        <v>#VALUE!</v>
      </c>
      <c r="M257" s="23">
        <f t="shared" si="78"/>
        <v>300</v>
      </c>
      <c r="N257" s="23" t="e">
        <f t="shared" si="88"/>
        <v>#VALUE!</v>
      </c>
      <c r="O257" s="23" t="e">
        <f t="shared" si="79"/>
        <v>#VALUE!</v>
      </c>
      <c r="P257" s="23" t="e">
        <f t="shared" si="89"/>
        <v>#VALUE!</v>
      </c>
      <c r="Q257" s="23">
        <f t="shared" si="98"/>
        <v>261886.12902706492</v>
      </c>
      <c r="R257" s="25">
        <f t="shared" si="99"/>
        <v>1986.7223581363553</v>
      </c>
    </row>
    <row r="258" spans="2:18" x14ac:dyDescent="0.25">
      <c r="B258" s="22" t="str">
        <f t="shared" si="82"/>
        <v/>
      </c>
      <c r="C258" s="23" t="str">
        <f t="shared" si="83"/>
        <v/>
      </c>
      <c r="D258" s="23" t="str">
        <f t="shared" si="90"/>
        <v/>
      </c>
      <c r="E258" s="23" t="str">
        <f t="shared" si="91"/>
        <v/>
      </c>
      <c r="F258" s="24">
        <f t="shared" si="76"/>
        <v>0</v>
      </c>
      <c r="G258" s="23">
        <f t="shared" si="84"/>
        <v>0</v>
      </c>
      <c r="H258" s="24">
        <v>500</v>
      </c>
      <c r="I258" s="23">
        <f t="shared" si="77"/>
        <v>42.291666666666664</v>
      </c>
      <c r="J258" s="23">
        <f t="shared" si="85"/>
        <v>0</v>
      </c>
      <c r="K258" s="23" t="str">
        <f t="shared" si="86"/>
        <v/>
      </c>
      <c r="L258" s="23" t="e">
        <f t="shared" si="87"/>
        <v>#VALUE!</v>
      </c>
      <c r="M258" s="23">
        <f t="shared" si="78"/>
        <v>300</v>
      </c>
      <c r="N258" s="23" t="e">
        <f t="shared" si="88"/>
        <v>#VALUE!</v>
      </c>
      <c r="O258" s="23" t="e">
        <f t="shared" si="79"/>
        <v>#VALUE!</v>
      </c>
      <c r="P258" s="23" t="e">
        <f t="shared" si="89"/>
        <v>#VALUE!</v>
      </c>
      <c r="Q258" s="23">
        <f t="shared" si="98"/>
        <v>261886.12902706492</v>
      </c>
      <c r="R258" s="25">
        <f t="shared" si="99"/>
        <v>1986.7223581363553</v>
      </c>
    </row>
    <row r="259" spans="2:18" x14ac:dyDescent="0.25">
      <c r="B259" s="22" t="str">
        <f t="shared" si="82"/>
        <v/>
      </c>
      <c r="C259" s="23" t="str">
        <f t="shared" si="83"/>
        <v/>
      </c>
      <c r="D259" s="23" t="str">
        <f t="shared" si="90"/>
        <v/>
      </c>
      <c r="E259" s="23" t="str">
        <f t="shared" si="91"/>
        <v/>
      </c>
      <c r="F259" s="24">
        <f t="shared" si="76"/>
        <v>0</v>
      </c>
      <c r="G259" s="23">
        <f t="shared" si="84"/>
        <v>0</v>
      </c>
      <c r="H259" s="24">
        <v>500</v>
      </c>
      <c r="I259" s="23">
        <f t="shared" si="77"/>
        <v>42.291666666666664</v>
      </c>
      <c r="J259" s="23">
        <f t="shared" si="85"/>
        <v>0</v>
      </c>
      <c r="K259" s="23" t="str">
        <f t="shared" si="86"/>
        <v/>
      </c>
      <c r="L259" s="23" t="e">
        <f t="shared" si="87"/>
        <v>#VALUE!</v>
      </c>
      <c r="M259" s="23">
        <f t="shared" si="78"/>
        <v>300</v>
      </c>
      <c r="N259" s="23" t="e">
        <f t="shared" si="88"/>
        <v>#VALUE!</v>
      </c>
      <c r="O259" s="23" t="e">
        <f t="shared" si="79"/>
        <v>#VALUE!</v>
      </c>
      <c r="P259" s="23" t="e">
        <f t="shared" si="89"/>
        <v>#VALUE!</v>
      </c>
      <c r="Q259" s="23">
        <f t="shared" si="98"/>
        <v>261886.12902706492</v>
      </c>
      <c r="R259" s="25">
        <f t="shared" si="99"/>
        <v>1986.7223581363553</v>
      </c>
    </row>
    <row r="260" spans="2:18" x14ac:dyDescent="0.25">
      <c r="B260" s="22" t="str">
        <f t="shared" si="82"/>
        <v/>
      </c>
      <c r="C260" s="23" t="str">
        <f t="shared" si="83"/>
        <v/>
      </c>
      <c r="D260" s="23" t="str">
        <f t="shared" si="90"/>
        <v/>
      </c>
      <c r="E260" s="23" t="str">
        <f t="shared" si="91"/>
        <v/>
      </c>
      <c r="F260" s="24">
        <f t="shared" si="76"/>
        <v>0</v>
      </c>
      <c r="G260" s="23">
        <f t="shared" si="84"/>
        <v>0</v>
      </c>
      <c r="H260" s="24">
        <v>500</v>
      </c>
      <c r="I260" s="23">
        <f t="shared" si="77"/>
        <v>42.291666666666664</v>
      </c>
      <c r="J260" s="23">
        <f t="shared" si="85"/>
        <v>0</v>
      </c>
      <c r="K260" s="23" t="str">
        <f t="shared" si="86"/>
        <v/>
      </c>
      <c r="L260" s="23" t="e">
        <f t="shared" si="87"/>
        <v>#VALUE!</v>
      </c>
      <c r="M260" s="23">
        <f t="shared" si="78"/>
        <v>300</v>
      </c>
      <c r="N260" s="23" t="e">
        <f t="shared" si="88"/>
        <v>#VALUE!</v>
      </c>
      <c r="O260" s="23" t="e">
        <f t="shared" si="79"/>
        <v>#VALUE!</v>
      </c>
      <c r="P260" s="23" t="e">
        <f t="shared" si="89"/>
        <v>#VALUE!</v>
      </c>
      <c r="Q260" s="23">
        <f t="shared" si="98"/>
        <v>261886.12902706492</v>
      </c>
      <c r="R260" s="25">
        <f t="shared" si="99"/>
        <v>1986.7223581363553</v>
      </c>
    </row>
    <row r="261" spans="2:18" x14ac:dyDescent="0.25">
      <c r="B261" s="22" t="str">
        <f t="shared" si="82"/>
        <v/>
      </c>
      <c r="C261" s="23" t="str">
        <f t="shared" si="83"/>
        <v/>
      </c>
      <c r="D261" s="23" t="str">
        <f t="shared" si="90"/>
        <v/>
      </c>
      <c r="E261" s="23" t="str">
        <f t="shared" si="91"/>
        <v/>
      </c>
      <c r="F261" s="24">
        <f t="shared" si="76"/>
        <v>0</v>
      </c>
      <c r="G261" s="23">
        <f t="shared" si="84"/>
        <v>0</v>
      </c>
      <c r="H261" s="24">
        <v>500</v>
      </c>
      <c r="I261" s="23">
        <f t="shared" si="77"/>
        <v>42.291666666666664</v>
      </c>
      <c r="J261" s="23">
        <f t="shared" si="85"/>
        <v>0</v>
      </c>
      <c r="K261" s="23" t="str">
        <f t="shared" si="86"/>
        <v/>
      </c>
      <c r="L261" s="23" t="e">
        <f t="shared" si="87"/>
        <v>#VALUE!</v>
      </c>
      <c r="M261" s="23">
        <f t="shared" si="78"/>
        <v>300</v>
      </c>
      <c r="N261" s="23" t="e">
        <f t="shared" si="88"/>
        <v>#VALUE!</v>
      </c>
      <c r="O261" s="23" t="e">
        <f t="shared" si="79"/>
        <v>#VALUE!</v>
      </c>
      <c r="P261" s="23" t="e">
        <f t="shared" si="89"/>
        <v>#VALUE!</v>
      </c>
      <c r="Q261" s="23">
        <f t="shared" si="98"/>
        <v>261886.12902706492</v>
      </c>
      <c r="R261" s="25">
        <f t="shared" si="99"/>
        <v>1986.7223581363553</v>
      </c>
    </row>
    <row r="262" spans="2:18" x14ac:dyDescent="0.25">
      <c r="B262" s="22" t="str">
        <f t="shared" si="82"/>
        <v/>
      </c>
      <c r="C262" s="23" t="str">
        <f t="shared" si="83"/>
        <v/>
      </c>
      <c r="D262" s="23" t="str">
        <f t="shared" si="90"/>
        <v/>
      </c>
      <c r="E262" s="23" t="str">
        <f t="shared" si="91"/>
        <v/>
      </c>
      <c r="F262" s="24">
        <f t="shared" si="76"/>
        <v>0</v>
      </c>
      <c r="G262" s="23">
        <f t="shared" si="84"/>
        <v>0</v>
      </c>
      <c r="H262" s="24">
        <v>500</v>
      </c>
      <c r="I262" s="23">
        <f t="shared" si="77"/>
        <v>42.291666666666664</v>
      </c>
      <c r="J262" s="23">
        <f t="shared" si="85"/>
        <v>0</v>
      </c>
      <c r="K262" s="23" t="str">
        <f t="shared" si="86"/>
        <v/>
      </c>
      <c r="L262" s="23" t="e">
        <f t="shared" si="87"/>
        <v>#VALUE!</v>
      </c>
      <c r="M262" s="23">
        <f t="shared" si="78"/>
        <v>300</v>
      </c>
      <c r="N262" s="23" t="e">
        <f t="shared" si="88"/>
        <v>#VALUE!</v>
      </c>
      <c r="O262" s="23" t="e">
        <f t="shared" si="79"/>
        <v>#VALUE!</v>
      </c>
      <c r="P262" s="23" t="e">
        <f t="shared" si="89"/>
        <v>#VALUE!</v>
      </c>
      <c r="Q262" s="23">
        <f t="shared" si="98"/>
        <v>261886.12902706492</v>
      </c>
      <c r="R262" s="25">
        <f t="shared" si="99"/>
        <v>1986.7223581363553</v>
      </c>
    </row>
    <row r="263" spans="2:18" x14ac:dyDescent="0.25">
      <c r="B263" s="22" t="str">
        <f t="shared" si="82"/>
        <v/>
      </c>
      <c r="C263" s="23" t="str">
        <f t="shared" si="83"/>
        <v/>
      </c>
      <c r="D263" s="23" t="str">
        <f t="shared" si="90"/>
        <v/>
      </c>
      <c r="E263" s="23" t="str">
        <f t="shared" si="91"/>
        <v/>
      </c>
      <c r="F263" s="24">
        <f t="shared" si="76"/>
        <v>0</v>
      </c>
      <c r="G263" s="23">
        <f t="shared" si="84"/>
        <v>0</v>
      </c>
      <c r="H263" s="24">
        <v>500</v>
      </c>
      <c r="I263" s="23">
        <f t="shared" si="77"/>
        <v>42.291666666666664</v>
      </c>
      <c r="J263" s="23">
        <f t="shared" si="85"/>
        <v>0</v>
      </c>
      <c r="K263" s="23" t="str">
        <f t="shared" si="86"/>
        <v/>
      </c>
      <c r="L263" s="23" t="e">
        <f t="shared" si="87"/>
        <v>#VALUE!</v>
      </c>
      <c r="M263" s="23">
        <f t="shared" si="78"/>
        <v>300</v>
      </c>
      <c r="N263" s="23" t="e">
        <f t="shared" si="88"/>
        <v>#VALUE!</v>
      </c>
      <c r="O263" s="23" t="e">
        <f t="shared" si="79"/>
        <v>#VALUE!</v>
      </c>
      <c r="P263" s="23" t="e">
        <f t="shared" si="89"/>
        <v>#VALUE!</v>
      </c>
      <c r="Q263" s="23">
        <f t="shared" si="98"/>
        <v>261886.12902706492</v>
      </c>
      <c r="R263" s="25">
        <f t="shared" si="99"/>
        <v>1986.7223581363553</v>
      </c>
    </row>
    <row r="264" spans="2:18" x14ac:dyDescent="0.25">
      <c r="B264" s="22" t="str">
        <f t="shared" si="82"/>
        <v/>
      </c>
      <c r="C264" s="23" t="str">
        <f t="shared" si="83"/>
        <v/>
      </c>
      <c r="D264" s="23" t="str">
        <f t="shared" si="90"/>
        <v/>
      </c>
      <c r="E264" s="23" t="str">
        <f t="shared" si="91"/>
        <v/>
      </c>
      <c r="F264" s="24">
        <f t="shared" si="76"/>
        <v>0</v>
      </c>
      <c r="G264" s="23">
        <f t="shared" si="84"/>
        <v>0</v>
      </c>
      <c r="H264" s="24">
        <v>500</v>
      </c>
      <c r="I264" s="23">
        <f t="shared" si="77"/>
        <v>42.291666666666664</v>
      </c>
      <c r="J264" s="23">
        <f t="shared" si="85"/>
        <v>0</v>
      </c>
      <c r="K264" s="23" t="str">
        <f t="shared" si="86"/>
        <v/>
      </c>
      <c r="L264" s="23" t="e">
        <f t="shared" si="87"/>
        <v>#VALUE!</v>
      </c>
      <c r="M264" s="23">
        <f t="shared" si="78"/>
        <v>300</v>
      </c>
      <c r="N264" s="23" t="e">
        <f t="shared" si="88"/>
        <v>#VALUE!</v>
      </c>
      <c r="O264" s="23" t="e">
        <f t="shared" si="79"/>
        <v>#VALUE!</v>
      </c>
      <c r="P264" s="23" t="e">
        <f t="shared" si="89"/>
        <v>#VALUE!</v>
      </c>
      <c r="Q264" s="23">
        <f t="shared" si="98"/>
        <v>261886.12902706492</v>
      </c>
      <c r="R264" s="25">
        <f t="shared" si="99"/>
        <v>1986.7223581363553</v>
      </c>
    </row>
    <row r="265" spans="2:18" x14ac:dyDescent="0.25">
      <c r="B265" s="22" t="str">
        <f t="shared" si="82"/>
        <v/>
      </c>
      <c r="C265" s="23" t="str">
        <f t="shared" si="83"/>
        <v/>
      </c>
      <c r="D265" s="23" t="str">
        <f t="shared" si="90"/>
        <v/>
      </c>
      <c r="E265" s="23" t="str">
        <f t="shared" si="91"/>
        <v/>
      </c>
      <c r="F265" s="24">
        <f t="shared" si="76"/>
        <v>0</v>
      </c>
      <c r="G265" s="23">
        <f t="shared" si="84"/>
        <v>0</v>
      </c>
      <c r="H265" s="24">
        <v>500</v>
      </c>
      <c r="I265" s="23">
        <f t="shared" si="77"/>
        <v>42.291666666666664</v>
      </c>
      <c r="J265" s="23">
        <f t="shared" si="85"/>
        <v>0</v>
      </c>
      <c r="K265" s="23" t="str">
        <f t="shared" si="86"/>
        <v/>
      </c>
      <c r="L265" s="23" t="e">
        <f t="shared" si="87"/>
        <v>#VALUE!</v>
      </c>
      <c r="M265" s="23">
        <f t="shared" si="78"/>
        <v>300</v>
      </c>
      <c r="N265" s="23" t="e">
        <f t="shared" si="88"/>
        <v>#VALUE!</v>
      </c>
      <c r="O265" s="23" t="e">
        <f t="shared" si="79"/>
        <v>#VALUE!</v>
      </c>
      <c r="P265" s="23" t="e">
        <f t="shared" si="89"/>
        <v>#VALUE!</v>
      </c>
      <c r="Q265" s="23">
        <f t="shared" ref="Q265:Q276" si="100">$Q$264+ $Q$264*$L$8</f>
        <v>269742.71289787686</v>
      </c>
      <c r="R265" s="25">
        <f t="shared" ref="R265:R276" si="101">$R$264 + ($R$264 * $S$5)</f>
        <v>2046.3240288804459</v>
      </c>
    </row>
    <row r="266" spans="2:18" x14ac:dyDescent="0.25">
      <c r="B266" s="22" t="str">
        <f t="shared" si="82"/>
        <v/>
      </c>
      <c r="C266" s="23" t="str">
        <f t="shared" si="83"/>
        <v/>
      </c>
      <c r="D266" s="23" t="str">
        <f t="shared" si="90"/>
        <v/>
      </c>
      <c r="E266" s="23" t="str">
        <f t="shared" si="91"/>
        <v/>
      </c>
      <c r="F266" s="24">
        <f t="shared" si="76"/>
        <v>0</v>
      </c>
      <c r="G266" s="23">
        <f t="shared" si="84"/>
        <v>0</v>
      </c>
      <c r="H266" s="24">
        <v>500</v>
      </c>
      <c r="I266" s="23">
        <f t="shared" si="77"/>
        <v>42.291666666666664</v>
      </c>
      <c r="J266" s="23">
        <f t="shared" si="85"/>
        <v>0</v>
      </c>
      <c r="K266" s="23" t="str">
        <f t="shared" si="86"/>
        <v/>
      </c>
      <c r="L266" s="23" t="e">
        <f t="shared" si="87"/>
        <v>#VALUE!</v>
      </c>
      <c r="M266" s="23">
        <f t="shared" si="78"/>
        <v>300</v>
      </c>
      <c r="N266" s="23" t="e">
        <f t="shared" si="88"/>
        <v>#VALUE!</v>
      </c>
      <c r="O266" s="23" t="e">
        <f t="shared" si="79"/>
        <v>#VALUE!</v>
      </c>
      <c r="P266" s="23" t="e">
        <f t="shared" si="89"/>
        <v>#VALUE!</v>
      </c>
      <c r="Q266" s="23">
        <f t="shared" si="100"/>
        <v>269742.71289787686</v>
      </c>
      <c r="R266" s="25">
        <f t="shared" si="101"/>
        <v>2046.3240288804459</v>
      </c>
    </row>
    <row r="267" spans="2:18" x14ac:dyDescent="0.25">
      <c r="B267" s="22" t="str">
        <f t="shared" si="82"/>
        <v/>
      </c>
      <c r="C267" s="23" t="str">
        <f t="shared" si="83"/>
        <v/>
      </c>
      <c r="D267" s="23" t="str">
        <f t="shared" si="90"/>
        <v/>
      </c>
      <c r="E267" s="23" t="str">
        <f t="shared" si="91"/>
        <v/>
      </c>
      <c r="F267" s="24">
        <f t="shared" si="76"/>
        <v>0</v>
      </c>
      <c r="G267" s="23">
        <f t="shared" si="84"/>
        <v>0</v>
      </c>
      <c r="H267" s="24">
        <v>500</v>
      </c>
      <c r="I267" s="23">
        <f t="shared" si="77"/>
        <v>42.291666666666664</v>
      </c>
      <c r="J267" s="23">
        <f t="shared" si="85"/>
        <v>0</v>
      </c>
      <c r="K267" s="23" t="str">
        <f t="shared" si="86"/>
        <v/>
      </c>
      <c r="L267" s="23" t="e">
        <f t="shared" si="87"/>
        <v>#VALUE!</v>
      </c>
      <c r="M267" s="23">
        <f t="shared" si="78"/>
        <v>300</v>
      </c>
      <c r="N267" s="23" t="e">
        <f t="shared" si="88"/>
        <v>#VALUE!</v>
      </c>
      <c r="O267" s="23" t="e">
        <f t="shared" si="79"/>
        <v>#VALUE!</v>
      </c>
      <c r="P267" s="23" t="e">
        <f t="shared" si="89"/>
        <v>#VALUE!</v>
      </c>
      <c r="Q267" s="23">
        <f t="shared" si="100"/>
        <v>269742.71289787686</v>
      </c>
      <c r="R267" s="25">
        <f t="shared" si="101"/>
        <v>2046.3240288804459</v>
      </c>
    </row>
    <row r="268" spans="2:18" x14ac:dyDescent="0.25">
      <c r="B268" s="22" t="str">
        <f t="shared" si="82"/>
        <v/>
      </c>
      <c r="C268" s="23" t="str">
        <f t="shared" si="83"/>
        <v/>
      </c>
      <c r="D268" s="23" t="str">
        <f t="shared" si="90"/>
        <v/>
      </c>
      <c r="E268" s="23" t="str">
        <f t="shared" si="91"/>
        <v/>
      </c>
      <c r="F268" s="24">
        <f t="shared" si="76"/>
        <v>0</v>
      </c>
      <c r="G268" s="23">
        <f t="shared" si="84"/>
        <v>0</v>
      </c>
      <c r="H268" s="24">
        <v>500</v>
      </c>
      <c r="I268" s="23">
        <f t="shared" si="77"/>
        <v>42.291666666666664</v>
      </c>
      <c r="J268" s="23">
        <f t="shared" si="85"/>
        <v>0</v>
      </c>
      <c r="K268" s="23" t="str">
        <f t="shared" si="86"/>
        <v/>
      </c>
      <c r="L268" s="23" t="e">
        <f t="shared" si="87"/>
        <v>#VALUE!</v>
      </c>
      <c r="M268" s="23">
        <f t="shared" si="78"/>
        <v>300</v>
      </c>
      <c r="N268" s="23" t="e">
        <f t="shared" si="88"/>
        <v>#VALUE!</v>
      </c>
      <c r="O268" s="23" t="e">
        <f t="shared" si="79"/>
        <v>#VALUE!</v>
      </c>
      <c r="P268" s="23" t="e">
        <f t="shared" si="89"/>
        <v>#VALUE!</v>
      </c>
      <c r="Q268" s="23">
        <f t="shared" si="100"/>
        <v>269742.71289787686</v>
      </c>
      <c r="R268" s="25">
        <f t="shared" si="101"/>
        <v>2046.3240288804459</v>
      </c>
    </row>
    <row r="269" spans="2:18" x14ac:dyDescent="0.25">
      <c r="B269" s="22" t="str">
        <f t="shared" si="82"/>
        <v/>
      </c>
      <c r="C269" s="23" t="str">
        <f t="shared" si="83"/>
        <v/>
      </c>
      <c r="D269" s="23" t="str">
        <f t="shared" si="90"/>
        <v/>
      </c>
      <c r="E269" s="23" t="str">
        <f t="shared" si="91"/>
        <v/>
      </c>
      <c r="F269" s="24">
        <f t="shared" ref="F269:F332" si="102">+IF(B269="",0,$G$4)</f>
        <v>0</v>
      </c>
      <c r="G269" s="23">
        <f t="shared" si="84"/>
        <v>0</v>
      </c>
      <c r="H269" s="24">
        <v>500</v>
      </c>
      <c r="I269" s="23">
        <f t="shared" ref="I269:I332" si="103">0.35/100*$C$4/12</f>
        <v>42.291666666666664</v>
      </c>
      <c r="J269" s="23">
        <f t="shared" si="85"/>
        <v>0</v>
      </c>
      <c r="K269" s="23" t="str">
        <f t="shared" si="86"/>
        <v/>
      </c>
      <c r="L269" s="23" t="e">
        <f t="shared" si="87"/>
        <v>#VALUE!</v>
      </c>
      <c r="M269" s="23">
        <f t="shared" ref="M269:M332" si="104">+$L$4</f>
        <v>300</v>
      </c>
      <c r="N269" s="23" t="e">
        <f t="shared" si="88"/>
        <v>#VALUE!</v>
      </c>
      <c r="O269" s="23" t="e">
        <f t="shared" ref="O269:O332" si="105">L269+M269-N269</f>
        <v>#VALUE!</v>
      </c>
      <c r="P269" s="23" t="e">
        <f t="shared" si="89"/>
        <v>#VALUE!</v>
      </c>
      <c r="Q269" s="23">
        <f t="shared" si="100"/>
        <v>269742.71289787686</v>
      </c>
      <c r="R269" s="25">
        <f t="shared" si="101"/>
        <v>2046.3240288804459</v>
      </c>
    </row>
    <row r="270" spans="2:18" x14ac:dyDescent="0.25">
      <c r="B270" s="22" t="str">
        <f t="shared" ref="B270:B333" si="106">+IF(K269&gt;1,IF(B269="","",B269+1),"")</f>
        <v/>
      </c>
      <c r="C270" s="23" t="str">
        <f t="shared" ref="C270:C333" si="107">+IF(B270="","",K269)</f>
        <v/>
      </c>
      <c r="D270" s="23" t="str">
        <f t="shared" si="90"/>
        <v/>
      </c>
      <c r="E270" s="23" t="str">
        <f t="shared" si="91"/>
        <v/>
      </c>
      <c r="F270" s="24">
        <f t="shared" si="102"/>
        <v>0</v>
      </c>
      <c r="G270" s="23">
        <f t="shared" ref="G270:G333" si="108">+IF(B270="",0,IF(C270&lt;$C$4*0.8,0,$G$5))</f>
        <v>0</v>
      </c>
      <c r="H270" s="24">
        <v>500</v>
      </c>
      <c r="I270" s="23">
        <f t="shared" si="103"/>
        <v>42.291666666666664</v>
      </c>
      <c r="J270" s="23">
        <f t="shared" ref="J270:J333" si="109">+IF(B270="",0,E270+H270)</f>
        <v>0</v>
      </c>
      <c r="K270" s="23" t="str">
        <f t="shared" ref="K270:K333" si="110">+IF(B270="","",C270-J270)</f>
        <v/>
      </c>
      <c r="L270" s="23" t="e">
        <f t="shared" ref="L270:L333" si="111">I270+H270+G270+F270+E270+D270</f>
        <v>#VALUE!</v>
      </c>
      <c r="M270" s="23">
        <f t="shared" si="104"/>
        <v>300</v>
      </c>
      <c r="N270" s="23" t="e">
        <f t="shared" ref="N270:N333" si="112">(D270+F270)*0.3</f>
        <v>#VALUE!</v>
      </c>
      <c r="O270" s="23" t="e">
        <f t="shared" si="105"/>
        <v>#VALUE!</v>
      </c>
      <c r="P270" s="23" t="e">
        <f t="shared" ref="P270:P333" si="113">O270-E270+M270</f>
        <v>#VALUE!</v>
      </c>
      <c r="Q270" s="23">
        <f t="shared" si="100"/>
        <v>269742.71289787686</v>
      </c>
      <c r="R270" s="25">
        <f t="shared" si="101"/>
        <v>2046.3240288804459</v>
      </c>
    </row>
    <row r="271" spans="2:18" x14ac:dyDescent="0.25">
      <c r="B271" s="22" t="str">
        <f t="shared" si="106"/>
        <v/>
      </c>
      <c r="C271" s="23" t="str">
        <f t="shared" si="107"/>
        <v/>
      </c>
      <c r="D271" s="23" t="str">
        <f t="shared" si="90"/>
        <v/>
      </c>
      <c r="E271" s="23" t="str">
        <f t="shared" si="91"/>
        <v/>
      </c>
      <c r="F271" s="24">
        <f t="shared" si="102"/>
        <v>0</v>
      </c>
      <c r="G271" s="23">
        <f t="shared" si="108"/>
        <v>0</v>
      </c>
      <c r="H271" s="24">
        <v>500</v>
      </c>
      <c r="I271" s="23">
        <f t="shared" si="103"/>
        <v>42.291666666666664</v>
      </c>
      <c r="J271" s="23">
        <f t="shared" si="109"/>
        <v>0</v>
      </c>
      <c r="K271" s="23" t="str">
        <f t="shared" si="110"/>
        <v/>
      </c>
      <c r="L271" s="23" t="e">
        <f t="shared" si="111"/>
        <v>#VALUE!</v>
      </c>
      <c r="M271" s="23">
        <f t="shared" si="104"/>
        <v>300</v>
      </c>
      <c r="N271" s="23" t="e">
        <f t="shared" si="112"/>
        <v>#VALUE!</v>
      </c>
      <c r="O271" s="23" t="e">
        <f t="shared" si="105"/>
        <v>#VALUE!</v>
      </c>
      <c r="P271" s="23" t="e">
        <f t="shared" si="113"/>
        <v>#VALUE!</v>
      </c>
      <c r="Q271" s="23">
        <f t="shared" si="100"/>
        <v>269742.71289787686</v>
      </c>
      <c r="R271" s="25">
        <f t="shared" si="101"/>
        <v>2046.3240288804459</v>
      </c>
    </row>
    <row r="272" spans="2:18" x14ac:dyDescent="0.25">
      <c r="B272" s="22" t="str">
        <f t="shared" si="106"/>
        <v/>
      </c>
      <c r="C272" s="23" t="str">
        <f t="shared" si="107"/>
        <v/>
      </c>
      <c r="D272" s="23" t="str">
        <f t="shared" si="90"/>
        <v/>
      </c>
      <c r="E272" s="23" t="str">
        <f t="shared" si="91"/>
        <v/>
      </c>
      <c r="F272" s="24">
        <f t="shared" si="102"/>
        <v>0</v>
      </c>
      <c r="G272" s="23">
        <f t="shared" si="108"/>
        <v>0</v>
      </c>
      <c r="H272" s="24">
        <v>500</v>
      </c>
      <c r="I272" s="23">
        <f t="shared" si="103"/>
        <v>42.291666666666664</v>
      </c>
      <c r="J272" s="23">
        <f t="shared" si="109"/>
        <v>0</v>
      </c>
      <c r="K272" s="23" t="str">
        <f t="shared" si="110"/>
        <v/>
      </c>
      <c r="L272" s="23" t="e">
        <f t="shared" si="111"/>
        <v>#VALUE!</v>
      </c>
      <c r="M272" s="23">
        <f t="shared" si="104"/>
        <v>300</v>
      </c>
      <c r="N272" s="23" t="e">
        <f t="shared" si="112"/>
        <v>#VALUE!</v>
      </c>
      <c r="O272" s="23" t="e">
        <f t="shared" si="105"/>
        <v>#VALUE!</v>
      </c>
      <c r="P272" s="23" t="e">
        <f t="shared" si="113"/>
        <v>#VALUE!</v>
      </c>
      <c r="Q272" s="23">
        <f t="shared" si="100"/>
        <v>269742.71289787686</v>
      </c>
      <c r="R272" s="25">
        <f t="shared" si="101"/>
        <v>2046.3240288804459</v>
      </c>
    </row>
    <row r="273" spans="2:18" x14ac:dyDescent="0.25">
      <c r="B273" s="22" t="str">
        <f t="shared" si="106"/>
        <v/>
      </c>
      <c r="C273" s="23" t="str">
        <f t="shared" si="107"/>
        <v/>
      </c>
      <c r="D273" s="23" t="str">
        <f t="shared" ref="D273:D336" si="114">IF(B273="","",($C$5/12)*C273)</f>
        <v/>
      </c>
      <c r="E273" s="23" t="str">
        <f t="shared" si="91"/>
        <v/>
      </c>
      <c r="F273" s="24">
        <f t="shared" si="102"/>
        <v>0</v>
      </c>
      <c r="G273" s="23">
        <f t="shared" si="108"/>
        <v>0</v>
      </c>
      <c r="H273" s="24">
        <v>500</v>
      </c>
      <c r="I273" s="23">
        <f t="shared" si="103"/>
        <v>42.291666666666664</v>
      </c>
      <c r="J273" s="23">
        <f t="shared" si="109"/>
        <v>0</v>
      </c>
      <c r="K273" s="23" t="str">
        <f t="shared" si="110"/>
        <v/>
      </c>
      <c r="L273" s="23" t="e">
        <f t="shared" si="111"/>
        <v>#VALUE!</v>
      </c>
      <c r="M273" s="23">
        <f t="shared" si="104"/>
        <v>300</v>
      </c>
      <c r="N273" s="23" t="e">
        <f t="shared" si="112"/>
        <v>#VALUE!</v>
      </c>
      <c r="O273" s="23" t="e">
        <f t="shared" si="105"/>
        <v>#VALUE!</v>
      </c>
      <c r="P273" s="23" t="e">
        <f t="shared" si="113"/>
        <v>#VALUE!</v>
      </c>
      <c r="Q273" s="23">
        <f t="shared" si="100"/>
        <v>269742.71289787686</v>
      </c>
      <c r="R273" s="25">
        <f t="shared" si="101"/>
        <v>2046.3240288804459</v>
      </c>
    </row>
    <row r="274" spans="2:18" x14ac:dyDescent="0.25">
      <c r="B274" s="22" t="str">
        <f t="shared" si="106"/>
        <v/>
      </c>
      <c r="C274" s="23" t="str">
        <f t="shared" si="107"/>
        <v/>
      </c>
      <c r="D274" s="23" t="str">
        <f t="shared" si="114"/>
        <v/>
      </c>
      <c r="E274" s="23" t="str">
        <f t="shared" si="91"/>
        <v/>
      </c>
      <c r="F274" s="24">
        <f t="shared" si="102"/>
        <v>0</v>
      </c>
      <c r="G274" s="23">
        <f t="shared" si="108"/>
        <v>0</v>
      </c>
      <c r="H274" s="24">
        <v>500</v>
      </c>
      <c r="I274" s="23">
        <f t="shared" si="103"/>
        <v>42.291666666666664</v>
      </c>
      <c r="J274" s="23">
        <f t="shared" si="109"/>
        <v>0</v>
      </c>
      <c r="K274" s="23" t="str">
        <f t="shared" si="110"/>
        <v/>
      </c>
      <c r="L274" s="23" t="e">
        <f t="shared" si="111"/>
        <v>#VALUE!</v>
      </c>
      <c r="M274" s="23">
        <f t="shared" si="104"/>
        <v>300</v>
      </c>
      <c r="N274" s="23" t="e">
        <f t="shared" si="112"/>
        <v>#VALUE!</v>
      </c>
      <c r="O274" s="23" t="e">
        <f t="shared" si="105"/>
        <v>#VALUE!</v>
      </c>
      <c r="P274" s="23" t="e">
        <f t="shared" si="113"/>
        <v>#VALUE!</v>
      </c>
      <c r="Q274" s="23">
        <f t="shared" si="100"/>
        <v>269742.71289787686</v>
      </c>
      <c r="R274" s="25">
        <f t="shared" si="101"/>
        <v>2046.3240288804459</v>
      </c>
    </row>
    <row r="275" spans="2:18" x14ac:dyDescent="0.25">
      <c r="B275" s="22" t="str">
        <f t="shared" si="106"/>
        <v/>
      </c>
      <c r="C275" s="23" t="str">
        <f t="shared" si="107"/>
        <v/>
      </c>
      <c r="D275" s="23" t="str">
        <f t="shared" si="114"/>
        <v/>
      </c>
      <c r="E275" s="23" t="str">
        <f t="shared" ref="E275:E338" si="115">IF(B275="","",$C$8-D275)</f>
        <v/>
      </c>
      <c r="F275" s="24">
        <f t="shared" si="102"/>
        <v>0</v>
      </c>
      <c r="G275" s="23">
        <f t="shared" si="108"/>
        <v>0</v>
      </c>
      <c r="H275" s="24">
        <v>500</v>
      </c>
      <c r="I275" s="23">
        <f t="shared" si="103"/>
        <v>42.291666666666664</v>
      </c>
      <c r="J275" s="23">
        <f t="shared" si="109"/>
        <v>0</v>
      </c>
      <c r="K275" s="23" t="str">
        <f t="shared" si="110"/>
        <v/>
      </c>
      <c r="L275" s="23" t="e">
        <f t="shared" si="111"/>
        <v>#VALUE!</v>
      </c>
      <c r="M275" s="23">
        <f t="shared" si="104"/>
        <v>300</v>
      </c>
      <c r="N275" s="23" t="e">
        <f t="shared" si="112"/>
        <v>#VALUE!</v>
      </c>
      <c r="O275" s="23" t="e">
        <f t="shared" si="105"/>
        <v>#VALUE!</v>
      </c>
      <c r="P275" s="23" t="e">
        <f t="shared" si="113"/>
        <v>#VALUE!</v>
      </c>
      <c r="Q275" s="23">
        <f t="shared" si="100"/>
        <v>269742.71289787686</v>
      </c>
      <c r="R275" s="25">
        <f t="shared" si="101"/>
        <v>2046.3240288804459</v>
      </c>
    </row>
    <row r="276" spans="2:18" x14ac:dyDescent="0.25">
      <c r="B276" s="22" t="str">
        <f t="shared" si="106"/>
        <v/>
      </c>
      <c r="C276" s="23" t="str">
        <f t="shared" si="107"/>
        <v/>
      </c>
      <c r="D276" s="23" t="str">
        <f t="shared" si="114"/>
        <v/>
      </c>
      <c r="E276" s="23" t="str">
        <f t="shared" si="115"/>
        <v/>
      </c>
      <c r="F276" s="24">
        <f t="shared" si="102"/>
        <v>0</v>
      </c>
      <c r="G276" s="23">
        <f t="shared" si="108"/>
        <v>0</v>
      </c>
      <c r="H276" s="24">
        <v>500</v>
      </c>
      <c r="I276" s="23">
        <f t="shared" si="103"/>
        <v>42.291666666666664</v>
      </c>
      <c r="J276" s="23">
        <f t="shared" si="109"/>
        <v>0</v>
      </c>
      <c r="K276" s="23" t="str">
        <f t="shared" si="110"/>
        <v/>
      </c>
      <c r="L276" s="23" t="e">
        <f t="shared" si="111"/>
        <v>#VALUE!</v>
      </c>
      <c r="M276" s="23">
        <f t="shared" si="104"/>
        <v>300</v>
      </c>
      <c r="N276" s="23" t="e">
        <f t="shared" si="112"/>
        <v>#VALUE!</v>
      </c>
      <c r="O276" s="23" t="e">
        <f t="shared" si="105"/>
        <v>#VALUE!</v>
      </c>
      <c r="P276" s="23" t="e">
        <f t="shared" si="113"/>
        <v>#VALUE!</v>
      </c>
      <c r="Q276" s="23">
        <f t="shared" si="100"/>
        <v>269742.71289787686</v>
      </c>
      <c r="R276" s="25">
        <f t="shared" si="101"/>
        <v>2046.3240288804459</v>
      </c>
    </row>
    <row r="277" spans="2:18" x14ac:dyDescent="0.25">
      <c r="B277" s="22" t="str">
        <f t="shared" si="106"/>
        <v/>
      </c>
      <c r="C277" s="23" t="str">
        <f t="shared" si="107"/>
        <v/>
      </c>
      <c r="D277" s="23" t="str">
        <f t="shared" si="114"/>
        <v/>
      </c>
      <c r="E277" s="23" t="str">
        <f t="shared" si="115"/>
        <v/>
      </c>
      <c r="F277" s="24">
        <f t="shared" si="102"/>
        <v>0</v>
      </c>
      <c r="G277" s="23">
        <f t="shared" si="108"/>
        <v>0</v>
      </c>
      <c r="H277" s="24">
        <v>500</v>
      </c>
      <c r="I277" s="23">
        <f t="shared" si="103"/>
        <v>42.291666666666664</v>
      </c>
      <c r="J277" s="23">
        <f t="shared" si="109"/>
        <v>0</v>
      </c>
      <c r="K277" s="23" t="str">
        <f t="shared" si="110"/>
        <v/>
      </c>
      <c r="L277" s="23" t="e">
        <f t="shared" si="111"/>
        <v>#VALUE!</v>
      </c>
      <c r="M277" s="23">
        <f t="shared" si="104"/>
        <v>300</v>
      </c>
      <c r="N277" s="23" t="e">
        <f t="shared" si="112"/>
        <v>#VALUE!</v>
      </c>
      <c r="O277" s="23" t="e">
        <f t="shared" si="105"/>
        <v>#VALUE!</v>
      </c>
      <c r="P277" s="23" t="e">
        <f t="shared" si="113"/>
        <v>#VALUE!</v>
      </c>
      <c r="Q277" s="23">
        <f t="shared" ref="Q277:Q288" si="116">$Q$276+ $Q$276*$L$8</f>
        <v>277834.99428481318</v>
      </c>
      <c r="R277" s="25">
        <f t="shared" ref="R277:R288" si="117">$R$276 + ($R$276 * $S$5)</f>
        <v>2107.7137497468593</v>
      </c>
    </row>
    <row r="278" spans="2:18" x14ac:dyDescent="0.25">
      <c r="B278" s="22" t="str">
        <f t="shared" si="106"/>
        <v/>
      </c>
      <c r="C278" s="23" t="str">
        <f t="shared" si="107"/>
        <v/>
      </c>
      <c r="D278" s="23" t="str">
        <f t="shared" si="114"/>
        <v/>
      </c>
      <c r="E278" s="23" t="str">
        <f t="shared" si="115"/>
        <v/>
      </c>
      <c r="F278" s="24">
        <f t="shared" si="102"/>
        <v>0</v>
      </c>
      <c r="G278" s="23">
        <f t="shared" si="108"/>
        <v>0</v>
      </c>
      <c r="H278" s="24">
        <v>500</v>
      </c>
      <c r="I278" s="23">
        <f t="shared" si="103"/>
        <v>42.291666666666664</v>
      </c>
      <c r="J278" s="23">
        <f t="shared" si="109"/>
        <v>0</v>
      </c>
      <c r="K278" s="23" t="str">
        <f t="shared" si="110"/>
        <v/>
      </c>
      <c r="L278" s="23" t="e">
        <f t="shared" si="111"/>
        <v>#VALUE!</v>
      </c>
      <c r="M278" s="23">
        <f t="shared" si="104"/>
        <v>300</v>
      </c>
      <c r="N278" s="23" t="e">
        <f t="shared" si="112"/>
        <v>#VALUE!</v>
      </c>
      <c r="O278" s="23" t="e">
        <f t="shared" si="105"/>
        <v>#VALUE!</v>
      </c>
      <c r="P278" s="23" t="e">
        <f t="shared" si="113"/>
        <v>#VALUE!</v>
      </c>
      <c r="Q278" s="23">
        <f t="shared" si="116"/>
        <v>277834.99428481318</v>
      </c>
      <c r="R278" s="25">
        <f t="shared" si="117"/>
        <v>2107.7137497468593</v>
      </c>
    </row>
    <row r="279" spans="2:18" x14ac:dyDescent="0.25">
      <c r="B279" s="22" t="str">
        <f t="shared" si="106"/>
        <v/>
      </c>
      <c r="C279" s="23" t="str">
        <f t="shared" si="107"/>
        <v/>
      </c>
      <c r="D279" s="23" t="str">
        <f t="shared" si="114"/>
        <v/>
      </c>
      <c r="E279" s="23" t="str">
        <f t="shared" si="115"/>
        <v/>
      </c>
      <c r="F279" s="24">
        <f t="shared" si="102"/>
        <v>0</v>
      </c>
      <c r="G279" s="23">
        <f t="shared" si="108"/>
        <v>0</v>
      </c>
      <c r="H279" s="24">
        <v>500</v>
      </c>
      <c r="I279" s="23">
        <f t="shared" si="103"/>
        <v>42.291666666666664</v>
      </c>
      <c r="J279" s="23">
        <f t="shared" si="109"/>
        <v>0</v>
      </c>
      <c r="K279" s="23" t="str">
        <f t="shared" si="110"/>
        <v/>
      </c>
      <c r="L279" s="23" t="e">
        <f t="shared" si="111"/>
        <v>#VALUE!</v>
      </c>
      <c r="M279" s="23">
        <f t="shared" si="104"/>
        <v>300</v>
      </c>
      <c r="N279" s="23" t="e">
        <f t="shared" si="112"/>
        <v>#VALUE!</v>
      </c>
      <c r="O279" s="23" t="e">
        <f t="shared" si="105"/>
        <v>#VALUE!</v>
      </c>
      <c r="P279" s="23" t="e">
        <f t="shared" si="113"/>
        <v>#VALUE!</v>
      </c>
      <c r="Q279" s="23">
        <f t="shared" si="116"/>
        <v>277834.99428481318</v>
      </c>
      <c r="R279" s="25">
        <f t="shared" si="117"/>
        <v>2107.7137497468593</v>
      </c>
    </row>
    <row r="280" spans="2:18" x14ac:dyDescent="0.25">
      <c r="B280" s="22" t="str">
        <f t="shared" si="106"/>
        <v/>
      </c>
      <c r="C280" s="23" t="str">
        <f t="shared" si="107"/>
        <v/>
      </c>
      <c r="D280" s="23" t="str">
        <f t="shared" si="114"/>
        <v/>
      </c>
      <c r="E280" s="23" t="str">
        <f t="shared" si="115"/>
        <v/>
      </c>
      <c r="F280" s="24">
        <f t="shared" si="102"/>
        <v>0</v>
      </c>
      <c r="G280" s="23">
        <f t="shared" si="108"/>
        <v>0</v>
      </c>
      <c r="H280" s="24">
        <v>500</v>
      </c>
      <c r="I280" s="23">
        <f t="shared" si="103"/>
        <v>42.291666666666664</v>
      </c>
      <c r="J280" s="23">
        <f t="shared" si="109"/>
        <v>0</v>
      </c>
      <c r="K280" s="23" t="str">
        <f t="shared" si="110"/>
        <v/>
      </c>
      <c r="L280" s="23" t="e">
        <f t="shared" si="111"/>
        <v>#VALUE!</v>
      </c>
      <c r="M280" s="23">
        <f t="shared" si="104"/>
        <v>300</v>
      </c>
      <c r="N280" s="23" t="e">
        <f t="shared" si="112"/>
        <v>#VALUE!</v>
      </c>
      <c r="O280" s="23" t="e">
        <f t="shared" si="105"/>
        <v>#VALUE!</v>
      </c>
      <c r="P280" s="23" t="e">
        <f t="shared" si="113"/>
        <v>#VALUE!</v>
      </c>
      <c r="Q280" s="23">
        <f t="shared" si="116"/>
        <v>277834.99428481318</v>
      </c>
      <c r="R280" s="25">
        <f t="shared" si="117"/>
        <v>2107.7137497468593</v>
      </c>
    </row>
    <row r="281" spans="2:18" x14ac:dyDescent="0.25">
      <c r="B281" s="22" t="str">
        <f t="shared" si="106"/>
        <v/>
      </c>
      <c r="C281" s="23" t="str">
        <f t="shared" si="107"/>
        <v/>
      </c>
      <c r="D281" s="23" t="str">
        <f t="shared" si="114"/>
        <v/>
      </c>
      <c r="E281" s="23" t="str">
        <f t="shared" si="115"/>
        <v/>
      </c>
      <c r="F281" s="24">
        <f t="shared" si="102"/>
        <v>0</v>
      </c>
      <c r="G281" s="23">
        <f t="shared" si="108"/>
        <v>0</v>
      </c>
      <c r="H281" s="24">
        <v>500</v>
      </c>
      <c r="I281" s="23">
        <f t="shared" si="103"/>
        <v>42.291666666666664</v>
      </c>
      <c r="J281" s="23">
        <f t="shared" si="109"/>
        <v>0</v>
      </c>
      <c r="K281" s="23" t="str">
        <f t="shared" si="110"/>
        <v/>
      </c>
      <c r="L281" s="23" t="e">
        <f t="shared" si="111"/>
        <v>#VALUE!</v>
      </c>
      <c r="M281" s="23">
        <f t="shared" si="104"/>
        <v>300</v>
      </c>
      <c r="N281" s="23" t="e">
        <f t="shared" si="112"/>
        <v>#VALUE!</v>
      </c>
      <c r="O281" s="23" t="e">
        <f t="shared" si="105"/>
        <v>#VALUE!</v>
      </c>
      <c r="P281" s="23" t="e">
        <f t="shared" si="113"/>
        <v>#VALUE!</v>
      </c>
      <c r="Q281" s="23">
        <f t="shared" si="116"/>
        <v>277834.99428481318</v>
      </c>
      <c r="R281" s="25">
        <f t="shared" si="117"/>
        <v>2107.7137497468593</v>
      </c>
    </row>
    <row r="282" spans="2:18" x14ac:dyDescent="0.25">
      <c r="B282" s="22" t="str">
        <f t="shared" si="106"/>
        <v/>
      </c>
      <c r="C282" s="23" t="str">
        <f t="shared" si="107"/>
        <v/>
      </c>
      <c r="D282" s="23" t="str">
        <f t="shared" si="114"/>
        <v/>
      </c>
      <c r="E282" s="23" t="str">
        <f t="shared" si="115"/>
        <v/>
      </c>
      <c r="F282" s="24">
        <f t="shared" si="102"/>
        <v>0</v>
      </c>
      <c r="G282" s="23">
        <f t="shared" si="108"/>
        <v>0</v>
      </c>
      <c r="H282" s="24">
        <v>500</v>
      </c>
      <c r="I282" s="23">
        <f t="shared" si="103"/>
        <v>42.291666666666664</v>
      </c>
      <c r="J282" s="23">
        <f t="shared" si="109"/>
        <v>0</v>
      </c>
      <c r="K282" s="23" t="str">
        <f t="shared" si="110"/>
        <v/>
      </c>
      <c r="L282" s="23" t="e">
        <f t="shared" si="111"/>
        <v>#VALUE!</v>
      </c>
      <c r="M282" s="23">
        <f t="shared" si="104"/>
        <v>300</v>
      </c>
      <c r="N282" s="23" t="e">
        <f t="shared" si="112"/>
        <v>#VALUE!</v>
      </c>
      <c r="O282" s="23" t="e">
        <f t="shared" si="105"/>
        <v>#VALUE!</v>
      </c>
      <c r="P282" s="23" t="e">
        <f t="shared" si="113"/>
        <v>#VALUE!</v>
      </c>
      <c r="Q282" s="23">
        <f t="shared" si="116"/>
        <v>277834.99428481318</v>
      </c>
      <c r="R282" s="25">
        <f t="shared" si="117"/>
        <v>2107.7137497468593</v>
      </c>
    </row>
    <row r="283" spans="2:18" x14ac:dyDescent="0.25">
      <c r="B283" s="22" t="str">
        <f t="shared" si="106"/>
        <v/>
      </c>
      <c r="C283" s="23" t="str">
        <f t="shared" si="107"/>
        <v/>
      </c>
      <c r="D283" s="23" t="str">
        <f t="shared" si="114"/>
        <v/>
      </c>
      <c r="E283" s="23" t="str">
        <f t="shared" si="115"/>
        <v/>
      </c>
      <c r="F283" s="24">
        <f t="shared" si="102"/>
        <v>0</v>
      </c>
      <c r="G283" s="23">
        <f t="shared" si="108"/>
        <v>0</v>
      </c>
      <c r="H283" s="24">
        <v>500</v>
      </c>
      <c r="I283" s="23">
        <f t="shared" si="103"/>
        <v>42.291666666666664</v>
      </c>
      <c r="J283" s="23">
        <f t="shared" si="109"/>
        <v>0</v>
      </c>
      <c r="K283" s="23" t="str">
        <f t="shared" si="110"/>
        <v/>
      </c>
      <c r="L283" s="23" t="e">
        <f t="shared" si="111"/>
        <v>#VALUE!</v>
      </c>
      <c r="M283" s="23">
        <f t="shared" si="104"/>
        <v>300</v>
      </c>
      <c r="N283" s="23" t="e">
        <f t="shared" si="112"/>
        <v>#VALUE!</v>
      </c>
      <c r="O283" s="23" t="e">
        <f t="shared" si="105"/>
        <v>#VALUE!</v>
      </c>
      <c r="P283" s="23" t="e">
        <f t="shared" si="113"/>
        <v>#VALUE!</v>
      </c>
      <c r="Q283" s="23">
        <f t="shared" si="116"/>
        <v>277834.99428481318</v>
      </c>
      <c r="R283" s="25">
        <f t="shared" si="117"/>
        <v>2107.7137497468593</v>
      </c>
    </row>
    <row r="284" spans="2:18" x14ac:dyDescent="0.25">
      <c r="B284" s="22" t="str">
        <f t="shared" si="106"/>
        <v/>
      </c>
      <c r="C284" s="23" t="str">
        <f t="shared" si="107"/>
        <v/>
      </c>
      <c r="D284" s="23" t="str">
        <f t="shared" si="114"/>
        <v/>
      </c>
      <c r="E284" s="23" t="str">
        <f t="shared" si="115"/>
        <v/>
      </c>
      <c r="F284" s="24">
        <f t="shared" si="102"/>
        <v>0</v>
      </c>
      <c r="G284" s="23">
        <f t="shared" si="108"/>
        <v>0</v>
      </c>
      <c r="H284" s="24">
        <v>500</v>
      </c>
      <c r="I284" s="23">
        <f t="shared" si="103"/>
        <v>42.291666666666664</v>
      </c>
      <c r="J284" s="23">
        <f t="shared" si="109"/>
        <v>0</v>
      </c>
      <c r="K284" s="23" t="str">
        <f t="shared" si="110"/>
        <v/>
      </c>
      <c r="L284" s="23" t="e">
        <f t="shared" si="111"/>
        <v>#VALUE!</v>
      </c>
      <c r="M284" s="23">
        <f t="shared" si="104"/>
        <v>300</v>
      </c>
      <c r="N284" s="23" t="e">
        <f t="shared" si="112"/>
        <v>#VALUE!</v>
      </c>
      <c r="O284" s="23" t="e">
        <f t="shared" si="105"/>
        <v>#VALUE!</v>
      </c>
      <c r="P284" s="23" t="e">
        <f t="shared" si="113"/>
        <v>#VALUE!</v>
      </c>
      <c r="Q284" s="23">
        <f t="shared" si="116"/>
        <v>277834.99428481318</v>
      </c>
      <c r="R284" s="25">
        <f t="shared" si="117"/>
        <v>2107.7137497468593</v>
      </c>
    </row>
    <row r="285" spans="2:18" x14ac:dyDescent="0.25">
      <c r="B285" s="22" t="str">
        <f t="shared" si="106"/>
        <v/>
      </c>
      <c r="C285" s="23" t="str">
        <f t="shared" si="107"/>
        <v/>
      </c>
      <c r="D285" s="23" t="str">
        <f t="shared" si="114"/>
        <v/>
      </c>
      <c r="E285" s="23" t="str">
        <f t="shared" si="115"/>
        <v/>
      </c>
      <c r="F285" s="24">
        <f t="shared" si="102"/>
        <v>0</v>
      </c>
      <c r="G285" s="23">
        <f t="shared" si="108"/>
        <v>0</v>
      </c>
      <c r="H285" s="24">
        <v>500</v>
      </c>
      <c r="I285" s="23">
        <f t="shared" si="103"/>
        <v>42.291666666666664</v>
      </c>
      <c r="J285" s="23">
        <f t="shared" si="109"/>
        <v>0</v>
      </c>
      <c r="K285" s="23" t="str">
        <f t="shared" si="110"/>
        <v/>
      </c>
      <c r="L285" s="23" t="e">
        <f t="shared" si="111"/>
        <v>#VALUE!</v>
      </c>
      <c r="M285" s="23">
        <f t="shared" si="104"/>
        <v>300</v>
      </c>
      <c r="N285" s="23" t="e">
        <f t="shared" si="112"/>
        <v>#VALUE!</v>
      </c>
      <c r="O285" s="23" t="e">
        <f t="shared" si="105"/>
        <v>#VALUE!</v>
      </c>
      <c r="P285" s="23" t="e">
        <f t="shared" si="113"/>
        <v>#VALUE!</v>
      </c>
      <c r="Q285" s="23">
        <f t="shared" si="116"/>
        <v>277834.99428481318</v>
      </c>
      <c r="R285" s="25">
        <f t="shared" si="117"/>
        <v>2107.7137497468593</v>
      </c>
    </row>
    <row r="286" spans="2:18" x14ac:dyDescent="0.25">
      <c r="B286" s="22" t="str">
        <f t="shared" si="106"/>
        <v/>
      </c>
      <c r="C286" s="23" t="str">
        <f t="shared" si="107"/>
        <v/>
      </c>
      <c r="D286" s="23" t="str">
        <f t="shared" si="114"/>
        <v/>
      </c>
      <c r="E286" s="23" t="str">
        <f t="shared" si="115"/>
        <v/>
      </c>
      <c r="F286" s="24">
        <f t="shared" si="102"/>
        <v>0</v>
      </c>
      <c r="G286" s="23">
        <f t="shared" si="108"/>
        <v>0</v>
      </c>
      <c r="H286" s="24">
        <v>500</v>
      </c>
      <c r="I286" s="23">
        <f t="shared" si="103"/>
        <v>42.291666666666664</v>
      </c>
      <c r="J286" s="23">
        <f t="shared" si="109"/>
        <v>0</v>
      </c>
      <c r="K286" s="23" t="str">
        <f t="shared" si="110"/>
        <v/>
      </c>
      <c r="L286" s="23" t="e">
        <f t="shared" si="111"/>
        <v>#VALUE!</v>
      </c>
      <c r="M286" s="23">
        <f t="shared" si="104"/>
        <v>300</v>
      </c>
      <c r="N286" s="23" t="e">
        <f t="shared" si="112"/>
        <v>#VALUE!</v>
      </c>
      <c r="O286" s="23" t="e">
        <f t="shared" si="105"/>
        <v>#VALUE!</v>
      </c>
      <c r="P286" s="23" t="e">
        <f t="shared" si="113"/>
        <v>#VALUE!</v>
      </c>
      <c r="Q286" s="23">
        <f t="shared" si="116"/>
        <v>277834.99428481318</v>
      </c>
      <c r="R286" s="25">
        <f t="shared" si="117"/>
        <v>2107.7137497468593</v>
      </c>
    </row>
    <row r="287" spans="2:18" x14ac:dyDescent="0.25">
      <c r="B287" s="22" t="str">
        <f t="shared" si="106"/>
        <v/>
      </c>
      <c r="C287" s="23" t="str">
        <f t="shared" si="107"/>
        <v/>
      </c>
      <c r="D287" s="23" t="str">
        <f t="shared" si="114"/>
        <v/>
      </c>
      <c r="E287" s="23" t="str">
        <f t="shared" si="115"/>
        <v/>
      </c>
      <c r="F287" s="24">
        <f t="shared" si="102"/>
        <v>0</v>
      </c>
      <c r="G287" s="23">
        <f t="shared" si="108"/>
        <v>0</v>
      </c>
      <c r="H287" s="24">
        <v>500</v>
      </c>
      <c r="I287" s="23">
        <f t="shared" si="103"/>
        <v>42.291666666666664</v>
      </c>
      <c r="J287" s="23">
        <f t="shared" si="109"/>
        <v>0</v>
      </c>
      <c r="K287" s="23" t="str">
        <f t="shared" si="110"/>
        <v/>
      </c>
      <c r="L287" s="23" t="e">
        <f t="shared" si="111"/>
        <v>#VALUE!</v>
      </c>
      <c r="M287" s="23">
        <f t="shared" si="104"/>
        <v>300</v>
      </c>
      <c r="N287" s="23" t="e">
        <f t="shared" si="112"/>
        <v>#VALUE!</v>
      </c>
      <c r="O287" s="23" t="e">
        <f t="shared" si="105"/>
        <v>#VALUE!</v>
      </c>
      <c r="P287" s="23" t="e">
        <f t="shared" si="113"/>
        <v>#VALUE!</v>
      </c>
      <c r="Q287" s="23">
        <f t="shared" si="116"/>
        <v>277834.99428481318</v>
      </c>
      <c r="R287" s="25">
        <f t="shared" si="117"/>
        <v>2107.7137497468593</v>
      </c>
    </row>
    <row r="288" spans="2:18" x14ac:dyDescent="0.25">
      <c r="B288" s="22" t="str">
        <f t="shared" si="106"/>
        <v/>
      </c>
      <c r="C288" s="23" t="str">
        <f t="shared" si="107"/>
        <v/>
      </c>
      <c r="D288" s="23" t="str">
        <f t="shared" si="114"/>
        <v/>
      </c>
      <c r="E288" s="23" t="str">
        <f t="shared" si="115"/>
        <v/>
      </c>
      <c r="F288" s="24">
        <f t="shared" si="102"/>
        <v>0</v>
      </c>
      <c r="G288" s="23">
        <f t="shared" si="108"/>
        <v>0</v>
      </c>
      <c r="H288" s="24">
        <v>500</v>
      </c>
      <c r="I288" s="23">
        <f t="shared" si="103"/>
        <v>42.291666666666664</v>
      </c>
      <c r="J288" s="23">
        <f t="shared" si="109"/>
        <v>0</v>
      </c>
      <c r="K288" s="23" t="str">
        <f t="shared" si="110"/>
        <v/>
      </c>
      <c r="L288" s="23" t="e">
        <f t="shared" si="111"/>
        <v>#VALUE!</v>
      </c>
      <c r="M288" s="23">
        <f t="shared" si="104"/>
        <v>300</v>
      </c>
      <c r="N288" s="23" t="e">
        <f t="shared" si="112"/>
        <v>#VALUE!</v>
      </c>
      <c r="O288" s="23" t="e">
        <f t="shared" si="105"/>
        <v>#VALUE!</v>
      </c>
      <c r="P288" s="23" t="e">
        <f t="shared" si="113"/>
        <v>#VALUE!</v>
      </c>
      <c r="Q288" s="23">
        <f t="shared" si="116"/>
        <v>277834.99428481318</v>
      </c>
      <c r="R288" s="25">
        <f t="shared" si="117"/>
        <v>2107.7137497468593</v>
      </c>
    </row>
    <row r="289" spans="2:18" x14ac:dyDescent="0.25">
      <c r="B289" s="22" t="str">
        <f t="shared" si="106"/>
        <v/>
      </c>
      <c r="C289" s="23" t="str">
        <f t="shared" si="107"/>
        <v/>
      </c>
      <c r="D289" s="23" t="str">
        <f t="shared" si="114"/>
        <v/>
      </c>
      <c r="E289" s="23" t="str">
        <f t="shared" si="115"/>
        <v/>
      </c>
      <c r="F289" s="24">
        <f t="shared" si="102"/>
        <v>0</v>
      </c>
      <c r="G289" s="23">
        <f t="shared" si="108"/>
        <v>0</v>
      </c>
      <c r="H289" s="24">
        <v>500</v>
      </c>
      <c r="I289" s="23">
        <f t="shared" si="103"/>
        <v>42.291666666666664</v>
      </c>
      <c r="J289" s="23">
        <f t="shared" si="109"/>
        <v>0</v>
      </c>
      <c r="K289" s="23" t="str">
        <f t="shared" si="110"/>
        <v/>
      </c>
      <c r="L289" s="23" t="e">
        <f t="shared" si="111"/>
        <v>#VALUE!</v>
      </c>
      <c r="M289" s="23">
        <f t="shared" si="104"/>
        <v>300</v>
      </c>
      <c r="N289" s="23" t="e">
        <f t="shared" si="112"/>
        <v>#VALUE!</v>
      </c>
      <c r="O289" s="23" t="e">
        <f t="shared" si="105"/>
        <v>#VALUE!</v>
      </c>
      <c r="P289" s="23" t="e">
        <f t="shared" si="113"/>
        <v>#VALUE!</v>
      </c>
      <c r="Q289" s="23">
        <f t="shared" ref="Q289:Q300" si="118">$Q$288+ $Q$288*$L$8</f>
        <v>286170.04411335755</v>
      </c>
      <c r="R289" s="25">
        <f t="shared" ref="R289:R300" si="119">$R$288 + ($R$288 * $S$5)</f>
        <v>2170.9451622392653</v>
      </c>
    </row>
    <row r="290" spans="2:18" x14ac:dyDescent="0.25">
      <c r="B290" s="22" t="str">
        <f t="shared" si="106"/>
        <v/>
      </c>
      <c r="C290" s="23" t="str">
        <f t="shared" si="107"/>
        <v/>
      </c>
      <c r="D290" s="23" t="str">
        <f t="shared" si="114"/>
        <v/>
      </c>
      <c r="E290" s="23" t="str">
        <f t="shared" si="115"/>
        <v/>
      </c>
      <c r="F290" s="24">
        <f t="shared" si="102"/>
        <v>0</v>
      </c>
      <c r="G290" s="23">
        <f t="shared" si="108"/>
        <v>0</v>
      </c>
      <c r="H290" s="24">
        <v>500</v>
      </c>
      <c r="I290" s="23">
        <f t="shared" si="103"/>
        <v>42.291666666666664</v>
      </c>
      <c r="J290" s="23">
        <f t="shared" si="109"/>
        <v>0</v>
      </c>
      <c r="K290" s="23" t="str">
        <f t="shared" si="110"/>
        <v/>
      </c>
      <c r="L290" s="23" t="e">
        <f t="shared" si="111"/>
        <v>#VALUE!</v>
      </c>
      <c r="M290" s="23">
        <f t="shared" si="104"/>
        <v>300</v>
      </c>
      <c r="N290" s="23" t="e">
        <f t="shared" si="112"/>
        <v>#VALUE!</v>
      </c>
      <c r="O290" s="23" t="e">
        <f t="shared" si="105"/>
        <v>#VALUE!</v>
      </c>
      <c r="P290" s="23" t="e">
        <f t="shared" si="113"/>
        <v>#VALUE!</v>
      </c>
      <c r="Q290" s="23">
        <f t="shared" si="118"/>
        <v>286170.04411335755</v>
      </c>
      <c r="R290" s="25">
        <f t="shared" si="119"/>
        <v>2170.9451622392653</v>
      </c>
    </row>
    <row r="291" spans="2:18" x14ac:dyDescent="0.25">
      <c r="B291" s="22" t="str">
        <f t="shared" si="106"/>
        <v/>
      </c>
      <c r="C291" s="23" t="str">
        <f t="shared" si="107"/>
        <v/>
      </c>
      <c r="D291" s="23" t="str">
        <f t="shared" si="114"/>
        <v/>
      </c>
      <c r="E291" s="23" t="str">
        <f t="shared" si="115"/>
        <v/>
      </c>
      <c r="F291" s="24">
        <f t="shared" si="102"/>
        <v>0</v>
      </c>
      <c r="G291" s="23">
        <f t="shared" si="108"/>
        <v>0</v>
      </c>
      <c r="H291" s="24">
        <v>500</v>
      </c>
      <c r="I291" s="23">
        <f t="shared" si="103"/>
        <v>42.291666666666664</v>
      </c>
      <c r="J291" s="23">
        <f t="shared" si="109"/>
        <v>0</v>
      </c>
      <c r="K291" s="23" t="str">
        <f t="shared" si="110"/>
        <v/>
      </c>
      <c r="L291" s="23" t="e">
        <f t="shared" si="111"/>
        <v>#VALUE!</v>
      </c>
      <c r="M291" s="23">
        <f t="shared" si="104"/>
        <v>300</v>
      </c>
      <c r="N291" s="23" t="e">
        <f t="shared" si="112"/>
        <v>#VALUE!</v>
      </c>
      <c r="O291" s="23" t="e">
        <f t="shared" si="105"/>
        <v>#VALUE!</v>
      </c>
      <c r="P291" s="23" t="e">
        <f t="shared" si="113"/>
        <v>#VALUE!</v>
      </c>
      <c r="Q291" s="23">
        <f t="shared" si="118"/>
        <v>286170.04411335755</v>
      </c>
      <c r="R291" s="25">
        <f t="shared" si="119"/>
        <v>2170.9451622392653</v>
      </c>
    </row>
    <row r="292" spans="2:18" x14ac:dyDescent="0.25">
      <c r="B292" s="22" t="str">
        <f t="shared" si="106"/>
        <v/>
      </c>
      <c r="C292" s="23" t="str">
        <f t="shared" si="107"/>
        <v/>
      </c>
      <c r="D292" s="23" t="str">
        <f t="shared" si="114"/>
        <v/>
      </c>
      <c r="E292" s="23" t="str">
        <f t="shared" si="115"/>
        <v/>
      </c>
      <c r="F292" s="24">
        <f t="shared" si="102"/>
        <v>0</v>
      </c>
      <c r="G292" s="23">
        <f t="shared" si="108"/>
        <v>0</v>
      </c>
      <c r="H292" s="24">
        <v>500</v>
      </c>
      <c r="I292" s="23">
        <f t="shared" si="103"/>
        <v>42.291666666666664</v>
      </c>
      <c r="J292" s="23">
        <f t="shared" si="109"/>
        <v>0</v>
      </c>
      <c r="K292" s="23" t="str">
        <f t="shared" si="110"/>
        <v/>
      </c>
      <c r="L292" s="23" t="e">
        <f t="shared" si="111"/>
        <v>#VALUE!</v>
      </c>
      <c r="M292" s="23">
        <f t="shared" si="104"/>
        <v>300</v>
      </c>
      <c r="N292" s="23" t="e">
        <f t="shared" si="112"/>
        <v>#VALUE!</v>
      </c>
      <c r="O292" s="23" t="e">
        <f t="shared" si="105"/>
        <v>#VALUE!</v>
      </c>
      <c r="P292" s="23" t="e">
        <f t="shared" si="113"/>
        <v>#VALUE!</v>
      </c>
      <c r="Q292" s="23">
        <f t="shared" si="118"/>
        <v>286170.04411335755</v>
      </c>
      <c r="R292" s="25">
        <f t="shared" si="119"/>
        <v>2170.9451622392653</v>
      </c>
    </row>
    <row r="293" spans="2:18" x14ac:dyDescent="0.25">
      <c r="B293" s="22" t="str">
        <f t="shared" si="106"/>
        <v/>
      </c>
      <c r="C293" s="23" t="str">
        <f t="shared" si="107"/>
        <v/>
      </c>
      <c r="D293" s="23" t="str">
        <f t="shared" si="114"/>
        <v/>
      </c>
      <c r="E293" s="23" t="str">
        <f t="shared" si="115"/>
        <v/>
      </c>
      <c r="F293" s="24">
        <f t="shared" si="102"/>
        <v>0</v>
      </c>
      <c r="G293" s="23">
        <f t="shared" si="108"/>
        <v>0</v>
      </c>
      <c r="H293" s="24">
        <v>500</v>
      </c>
      <c r="I293" s="23">
        <f t="shared" si="103"/>
        <v>42.291666666666664</v>
      </c>
      <c r="J293" s="23">
        <f t="shared" si="109"/>
        <v>0</v>
      </c>
      <c r="K293" s="23" t="str">
        <f t="shared" si="110"/>
        <v/>
      </c>
      <c r="L293" s="23" t="e">
        <f t="shared" si="111"/>
        <v>#VALUE!</v>
      </c>
      <c r="M293" s="23">
        <f t="shared" si="104"/>
        <v>300</v>
      </c>
      <c r="N293" s="23" t="e">
        <f t="shared" si="112"/>
        <v>#VALUE!</v>
      </c>
      <c r="O293" s="23" t="e">
        <f t="shared" si="105"/>
        <v>#VALUE!</v>
      </c>
      <c r="P293" s="23" t="e">
        <f t="shared" si="113"/>
        <v>#VALUE!</v>
      </c>
      <c r="Q293" s="23">
        <f t="shared" si="118"/>
        <v>286170.04411335755</v>
      </c>
      <c r="R293" s="25">
        <f t="shared" si="119"/>
        <v>2170.9451622392653</v>
      </c>
    </row>
    <row r="294" spans="2:18" x14ac:dyDescent="0.25">
      <c r="B294" s="22" t="str">
        <f t="shared" si="106"/>
        <v/>
      </c>
      <c r="C294" s="23" t="str">
        <f t="shared" si="107"/>
        <v/>
      </c>
      <c r="D294" s="23" t="str">
        <f t="shared" si="114"/>
        <v/>
      </c>
      <c r="E294" s="23" t="str">
        <f t="shared" si="115"/>
        <v/>
      </c>
      <c r="F294" s="24">
        <f t="shared" si="102"/>
        <v>0</v>
      </c>
      <c r="G294" s="23">
        <f t="shared" si="108"/>
        <v>0</v>
      </c>
      <c r="H294" s="24">
        <v>500</v>
      </c>
      <c r="I294" s="23">
        <f t="shared" si="103"/>
        <v>42.291666666666664</v>
      </c>
      <c r="J294" s="23">
        <f t="shared" si="109"/>
        <v>0</v>
      </c>
      <c r="K294" s="23" t="str">
        <f t="shared" si="110"/>
        <v/>
      </c>
      <c r="L294" s="23" t="e">
        <f t="shared" si="111"/>
        <v>#VALUE!</v>
      </c>
      <c r="M294" s="23">
        <f t="shared" si="104"/>
        <v>300</v>
      </c>
      <c r="N294" s="23" t="e">
        <f t="shared" si="112"/>
        <v>#VALUE!</v>
      </c>
      <c r="O294" s="23" t="e">
        <f t="shared" si="105"/>
        <v>#VALUE!</v>
      </c>
      <c r="P294" s="23" t="e">
        <f t="shared" si="113"/>
        <v>#VALUE!</v>
      </c>
      <c r="Q294" s="23">
        <f t="shared" si="118"/>
        <v>286170.04411335755</v>
      </c>
      <c r="R294" s="25">
        <f t="shared" si="119"/>
        <v>2170.9451622392653</v>
      </c>
    </row>
    <row r="295" spans="2:18" x14ac:dyDescent="0.25">
      <c r="B295" s="22" t="str">
        <f t="shared" si="106"/>
        <v/>
      </c>
      <c r="C295" s="23" t="str">
        <f t="shared" si="107"/>
        <v/>
      </c>
      <c r="D295" s="23" t="str">
        <f t="shared" si="114"/>
        <v/>
      </c>
      <c r="E295" s="23" t="str">
        <f t="shared" si="115"/>
        <v/>
      </c>
      <c r="F295" s="24">
        <f t="shared" si="102"/>
        <v>0</v>
      </c>
      <c r="G295" s="23">
        <f t="shared" si="108"/>
        <v>0</v>
      </c>
      <c r="H295" s="24">
        <v>500</v>
      </c>
      <c r="I295" s="23">
        <f t="shared" si="103"/>
        <v>42.291666666666664</v>
      </c>
      <c r="J295" s="23">
        <f t="shared" si="109"/>
        <v>0</v>
      </c>
      <c r="K295" s="23" t="str">
        <f t="shared" si="110"/>
        <v/>
      </c>
      <c r="L295" s="23" t="e">
        <f t="shared" si="111"/>
        <v>#VALUE!</v>
      </c>
      <c r="M295" s="23">
        <f t="shared" si="104"/>
        <v>300</v>
      </c>
      <c r="N295" s="23" t="e">
        <f t="shared" si="112"/>
        <v>#VALUE!</v>
      </c>
      <c r="O295" s="23" t="e">
        <f t="shared" si="105"/>
        <v>#VALUE!</v>
      </c>
      <c r="P295" s="23" t="e">
        <f t="shared" si="113"/>
        <v>#VALUE!</v>
      </c>
      <c r="Q295" s="23">
        <f t="shared" si="118"/>
        <v>286170.04411335755</v>
      </c>
      <c r="R295" s="25">
        <f t="shared" si="119"/>
        <v>2170.9451622392653</v>
      </c>
    </row>
    <row r="296" spans="2:18" x14ac:dyDescent="0.25">
      <c r="B296" s="22" t="str">
        <f t="shared" si="106"/>
        <v/>
      </c>
      <c r="C296" s="23" t="str">
        <f t="shared" si="107"/>
        <v/>
      </c>
      <c r="D296" s="23" t="str">
        <f t="shared" si="114"/>
        <v/>
      </c>
      <c r="E296" s="23" t="str">
        <f t="shared" si="115"/>
        <v/>
      </c>
      <c r="F296" s="24">
        <f t="shared" si="102"/>
        <v>0</v>
      </c>
      <c r="G296" s="23">
        <f t="shared" si="108"/>
        <v>0</v>
      </c>
      <c r="H296" s="24">
        <v>500</v>
      </c>
      <c r="I296" s="23">
        <f t="shared" si="103"/>
        <v>42.291666666666664</v>
      </c>
      <c r="J296" s="23">
        <f t="shared" si="109"/>
        <v>0</v>
      </c>
      <c r="K296" s="23" t="str">
        <f t="shared" si="110"/>
        <v/>
      </c>
      <c r="L296" s="23" t="e">
        <f t="shared" si="111"/>
        <v>#VALUE!</v>
      </c>
      <c r="M296" s="23">
        <f t="shared" si="104"/>
        <v>300</v>
      </c>
      <c r="N296" s="23" t="e">
        <f t="shared" si="112"/>
        <v>#VALUE!</v>
      </c>
      <c r="O296" s="23" t="e">
        <f t="shared" si="105"/>
        <v>#VALUE!</v>
      </c>
      <c r="P296" s="23" t="e">
        <f t="shared" si="113"/>
        <v>#VALUE!</v>
      </c>
      <c r="Q296" s="23">
        <f t="shared" si="118"/>
        <v>286170.04411335755</v>
      </c>
      <c r="R296" s="25">
        <f t="shared" si="119"/>
        <v>2170.9451622392653</v>
      </c>
    </row>
    <row r="297" spans="2:18" x14ac:dyDescent="0.25">
      <c r="B297" s="22" t="str">
        <f t="shared" si="106"/>
        <v/>
      </c>
      <c r="C297" s="23" t="str">
        <f t="shared" si="107"/>
        <v/>
      </c>
      <c r="D297" s="23" t="str">
        <f t="shared" si="114"/>
        <v/>
      </c>
      <c r="E297" s="23" t="str">
        <f t="shared" si="115"/>
        <v/>
      </c>
      <c r="F297" s="24">
        <f t="shared" si="102"/>
        <v>0</v>
      </c>
      <c r="G297" s="23">
        <f t="shared" si="108"/>
        <v>0</v>
      </c>
      <c r="H297" s="24">
        <v>500</v>
      </c>
      <c r="I297" s="23">
        <f t="shared" si="103"/>
        <v>42.291666666666664</v>
      </c>
      <c r="J297" s="23">
        <f t="shared" si="109"/>
        <v>0</v>
      </c>
      <c r="K297" s="23" t="str">
        <f t="shared" si="110"/>
        <v/>
      </c>
      <c r="L297" s="23" t="e">
        <f t="shared" si="111"/>
        <v>#VALUE!</v>
      </c>
      <c r="M297" s="23">
        <f t="shared" si="104"/>
        <v>300</v>
      </c>
      <c r="N297" s="23" t="e">
        <f t="shared" si="112"/>
        <v>#VALUE!</v>
      </c>
      <c r="O297" s="23" t="e">
        <f t="shared" si="105"/>
        <v>#VALUE!</v>
      </c>
      <c r="P297" s="23" t="e">
        <f t="shared" si="113"/>
        <v>#VALUE!</v>
      </c>
      <c r="Q297" s="23">
        <f t="shared" si="118"/>
        <v>286170.04411335755</v>
      </c>
      <c r="R297" s="25">
        <f t="shared" si="119"/>
        <v>2170.9451622392653</v>
      </c>
    </row>
    <row r="298" spans="2:18" x14ac:dyDescent="0.25">
      <c r="B298" s="22" t="str">
        <f t="shared" si="106"/>
        <v/>
      </c>
      <c r="C298" s="23" t="str">
        <f t="shared" si="107"/>
        <v/>
      </c>
      <c r="D298" s="23" t="str">
        <f t="shared" si="114"/>
        <v/>
      </c>
      <c r="E298" s="23" t="str">
        <f t="shared" si="115"/>
        <v/>
      </c>
      <c r="F298" s="24">
        <f t="shared" si="102"/>
        <v>0</v>
      </c>
      <c r="G298" s="23">
        <f t="shared" si="108"/>
        <v>0</v>
      </c>
      <c r="H298" s="24">
        <v>500</v>
      </c>
      <c r="I298" s="23">
        <f t="shared" si="103"/>
        <v>42.291666666666664</v>
      </c>
      <c r="J298" s="23">
        <f t="shared" si="109"/>
        <v>0</v>
      </c>
      <c r="K298" s="23" t="str">
        <f t="shared" si="110"/>
        <v/>
      </c>
      <c r="L298" s="23" t="e">
        <f t="shared" si="111"/>
        <v>#VALUE!</v>
      </c>
      <c r="M298" s="23">
        <f t="shared" si="104"/>
        <v>300</v>
      </c>
      <c r="N298" s="23" t="e">
        <f t="shared" si="112"/>
        <v>#VALUE!</v>
      </c>
      <c r="O298" s="23" t="e">
        <f t="shared" si="105"/>
        <v>#VALUE!</v>
      </c>
      <c r="P298" s="23" t="e">
        <f t="shared" si="113"/>
        <v>#VALUE!</v>
      </c>
      <c r="Q298" s="23">
        <f t="shared" si="118"/>
        <v>286170.04411335755</v>
      </c>
      <c r="R298" s="25">
        <f t="shared" si="119"/>
        <v>2170.9451622392653</v>
      </c>
    </row>
    <row r="299" spans="2:18" x14ac:dyDescent="0.25">
      <c r="B299" s="22" t="str">
        <f t="shared" si="106"/>
        <v/>
      </c>
      <c r="C299" s="23" t="str">
        <f t="shared" si="107"/>
        <v/>
      </c>
      <c r="D299" s="23" t="str">
        <f t="shared" si="114"/>
        <v/>
      </c>
      <c r="E299" s="23" t="str">
        <f t="shared" si="115"/>
        <v/>
      </c>
      <c r="F299" s="24">
        <f t="shared" si="102"/>
        <v>0</v>
      </c>
      <c r="G299" s="23">
        <f t="shared" si="108"/>
        <v>0</v>
      </c>
      <c r="H299" s="24">
        <v>500</v>
      </c>
      <c r="I299" s="23">
        <f t="shared" si="103"/>
        <v>42.291666666666664</v>
      </c>
      <c r="J299" s="23">
        <f t="shared" si="109"/>
        <v>0</v>
      </c>
      <c r="K299" s="23" t="str">
        <f t="shared" si="110"/>
        <v/>
      </c>
      <c r="L299" s="23" t="e">
        <f t="shared" si="111"/>
        <v>#VALUE!</v>
      </c>
      <c r="M299" s="23">
        <f t="shared" si="104"/>
        <v>300</v>
      </c>
      <c r="N299" s="23" t="e">
        <f t="shared" si="112"/>
        <v>#VALUE!</v>
      </c>
      <c r="O299" s="23" t="e">
        <f t="shared" si="105"/>
        <v>#VALUE!</v>
      </c>
      <c r="P299" s="23" t="e">
        <f t="shared" si="113"/>
        <v>#VALUE!</v>
      </c>
      <c r="Q299" s="23">
        <f t="shared" si="118"/>
        <v>286170.04411335755</v>
      </c>
      <c r="R299" s="25">
        <f t="shared" si="119"/>
        <v>2170.9451622392653</v>
      </c>
    </row>
    <row r="300" spans="2:18" x14ac:dyDescent="0.25">
      <c r="B300" s="22" t="str">
        <f t="shared" si="106"/>
        <v/>
      </c>
      <c r="C300" s="23" t="str">
        <f t="shared" si="107"/>
        <v/>
      </c>
      <c r="D300" s="23" t="str">
        <f t="shared" si="114"/>
        <v/>
      </c>
      <c r="E300" s="23" t="str">
        <f t="shared" si="115"/>
        <v/>
      </c>
      <c r="F300" s="24">
        <f t="shared" si="102"/>
        <v>0</v>
      </c>
      <c r="G300" s="23">
        <f t="shared" si="108"/>
        <v>0</v>
      </c>
      <c r="H300" s="24">
        <v>500</v>
      </c>
      <c r="I300" s="23">
        <f t="shared" si="103"/>
        <v>42.291666666666664</v>
      </c>
      <c r="J300" s="23">
        <f t="shared" si="109"/>
        <v>0</v>
      </c>
      <c r="K300" s="23" t="str">
        <f t="shared" si="110"/>
        <v/>
      </c>
      <c r="L300" s="23" t="e">
        <f t="shared" si="111"/>
        <v>#VALUE!</v>
      </c>
      <c r="M300" s="23">
        <f t="shared" si="104"/>
        <v>300</v>
      </c>
      <c r="N300" s="23" t="e">
        <f t="shared" si="112"/>
        <v>#VALUE!</v>
      </c>
      <c r="O300" s="23" t="e">
        <f t="shared" si="105"/>
        <v>#VALUE!</v>
      </c>
      <c r="P300" s="23" t="e">
        <f t="shared" si="113"/>
        <v>#VALUE!</v>
      </c>
      <c r="Q300" s="23">
        <f t="shared" si="118"/>
        <v>286170.04411335755</v>
      </c>
      <c r="R300" s="25">
        <f t="shared" si="119"/>
        <v>2170.9451622392653</v>
      </c>
    </row>
    <row r="301" spans="2:18" x14ac:dyDescent="0.25">
      <c r="B301" s="22" t="str">
        <f t="shared" si="106"/>
        <v/>
      </c>
      <c r="C301" s="23" t="str">
        <f t="shared" si="107"/>
        <v/>
      </c>
      <c r="D301" s="23" t="str">
        <f t="shared" si="114"/>
        <v/>
      </c>
      <c r="E301" s="23" t="str">
        <f t="shared" si="115"/>
        <v/>
      </c>
      <c r="F301" s="24">
        <f t="shared" si="102"/>
        <v>0</v>
      </c>
      <c r="G301" s="23">
        <f t="shared" si="108"/>
        <v>0</v>
      </c>
      <c r="H301" s="24">
        <v>500</v>
      </c>
      <c r="I301" s="23">
        <f t="shared" si="103"/>
        <v>42.291666666666664</v>
      </c>
      <c r="J301" s="23">
        <f t="shared" si="109"/>
        <v>0</v>
      </c>
      <c r="K301" s="23" t="str">
        <f t="shared" si="110"/>
        <v/>
      </c>
      <c r="L301" s="23" t="e">
        <f t="shared" si="111"/>
        <v>#VALUE!</v>
      </c>
      <c r="M301" s="23">
        <f t="shared" si="104"/>
        <v>300</v>
      </c>
      <c r="N301" s="23" t="e">
        <f t="shared" si="112"/>
        <v>#VALUE!</v>
      </c>
      <c r="O301" s="23" t="e">
        <f t="shared" si="105"/>
        <v>#VALUE!</v>
      </c>
      <c r="P301" s="23" t="e">
        <f t="shared" si="113"/>
        <v>#VALUE!</v>
      </c>
      <c r="Q301" s="23">
        <f t="shared" ref="Q301:Q312" si="120">$Q$300+ $Q$300*$L$8</f>
        <v>294755.14543675829</v>
      </c>
      <c r="R301" s="25">
        <f t="shared" ref="R301:R312" si="121">$R$300 + ($R$300 * $S$5)</f>
        <v>2236.0735171064434</v>
      </c>
    </row>
    <row r="302" spans="2:18" x14ac:dyDescent="0.25">
      <c r="B302" s="22" t="str">
        <f t="shared" si="106"/>
        <v/>
      </c>
      <c r="C302" s="23" t="str">
        <f t="shared" si="107"/>
        <v/>
      </c>
      <c r="D302" s="23" t="str">
        <f t="shared" si="114"/>
        <v/>
      </c>
      <c r="E302" s="23" t="str">
        <f t="shared" si="115"/>
        <v/>
      </c>
      <c r="F302" s="24">
        <f t="shared" si="102"/>
        <v>0</v>
      </c>
      <c r="G302" s="23">
        <f t="shared" si="108"/>
        <v>0</v>
      </c>
      <c r="H302" s="24">
        <v>500</v>
      </c>
      <c r="I302" s="23">
        <f t="shared" si="103"/>
        <v>42.291666666666664</v>
      </c>
      <c r="J302" s="23">
        <f t="shared" si="109"/>
        <v>0</v>
      </c>
      <c r="K302" s="23" t="str">
        <f t="shared" si="110"/>
        <v/>
      </c>
      <c r="L302" s="23" t="e">
        <f t="shared" si="111"/>
        <v>#VALUE!</v>
      </c>
      <c r="M302" s="23">
        <f t="shared" si="104"/>
        <v>300</v>
      </c>
      <c r="N302" s="23" t="e">
        <f t="shared" si="112"/>
        <v>#VALUE!</v>
      </c>
      <c r="O302" s="23" t="e">
        <f t="shared" si="105"/>
        <v>#VALUE!</v>
      </c>
      <c r="P302" s="23" t="e">
        <f t="shared" si="113"/>
        <v>#VALUE!</v>
      </c>
      <c r="Q302" s="23">
        <f t="shared" si="120"/>
        <v>294755.14543675829</v>
      </c>
      <c r="R302" s="25">
        <f t="shared" si="121"/>
        <v>2236.0735171064434</v>
      </c>
    </row>
    <row r="303" spans="2:18" x14ac:dyDescent="0.25">
      <c r="B303" s="22" t="str">
        <f t="shared" si="106"/>
        <v/>
      </c>
      <c r="C303" s="23" t="str">
        <f t="shared" si="107"/>
        <v/>
      </c>
      <c r="D303" s="23" t="str">
        <f t="shared" si="114"/>
        <v/>
      </c>
      <c r="E303" s="23" t="str">
        <f t="shared" si="115"/>
        <v/>
      </c>
      <c r="F303" s="24">
        <f t="shared" si="102"/>
        <v>0</v>
      </c>
      <c r="G303" s="23">
        <f t="shared" si="108"/>
        <v>0</v>
      </c>
      <c r="H303" s="24">
        <v>500</v>
      </c>
      <c r="I303" s="23">
        <f t="shared" si="103"/>
        <v>42.291666666666664</v>
      </c>
      <c r="J303" s="23">
        <f t="shared" si="109"/>
        <v>0</v>
      </c>
      <c r="K303" s="23" t="str">
        <f t="shared" si="110"/>
        <v/>
      </c>
      <c r="L303" s="23" t="e">
        <f t="shared" si="111"/>
        <v>#VALUE!</v>
      </c>
      <c r="M303" s="23">
        <f t="shared" si="104"/>
        <v>300</v>
      </c>
      <c r="N303" s="23" t="e">
        <f t="shared" si="112"/>
        <v>#VALUE!</v>
      </c>
      <c r="O303" s="23" t="e">
        <f t="shared" si="105"/>
        <v>#VALUE!</v>
      </c>
      <c r="P303" s="23" t="e">
        <f t="shared" si="113"/>
        <v>#VALUE!</v>
      </c>
      <c r="Q303" s="23">
        <f t="shared" si="120"/>
        <v>294755.14543675829</v>
      </c>
      <c r="R303" s="25">
        <f t="shared" si="121"/>
        <v>2236.0735171064434</v>
      </c>
    </row>
    <row r="304" spans="2:18" x14ac:dyDescent="0.25">
      <c r="B304" s="22" t="str">
        <f t="shared" si="106"/>
        <v/>
      </c>
      <c r="C304" s="23" t="str">
        <f t="shared" si="107"/>
        <v/>
      </c>
      <c r="D304" s="23" t="str">
        <f t="shared" si="114"/>
        <v/>
      </c>
      <c r="E304" s="23" t="str">
        <f t="shared" si="115"/>
        <v/>
      </c>
      <c r="F304" s="24">
        <f t="shared" si="102"/>
        <v>0</v>
      </c>
      <c r="G304" s="23">
        <f t="shared" si="108"/>
        <v>0</v>
      </c>
      <c r="H304" s="24">
        <v>500</v>
      </c>
      <c r="I304" s="23">
        <f t="shared" si="103"/>
        <v>42.291666666666664</v>
      </c>
      <c r="J304" s="23">
        <f t="shared" si="109"/>
        <v>0</v>
      </c>
      <c r="K304" s="23" t="str">
        <f t="shared" si="110"/>
        <v/>
      </c>
      <c r="L304" s="23" t="e">
        <f t="shared" si="111"/>
        <v>#VALUE!</v>
      </c>
      <c r="M304" s="23">
        <f t="shared" si="104"/>
        <v>300</v>
      </c>
      <c r="N304" s="23" t="e">
        <f t="shared" si="112"/>
        <v>#VALUE!</v>
      </c>
      <c r="O304" s="23" t="e">
        <f t="shared" si="105"/>
        <v>#VALUE!</v>
      </c>
      <c r="P304" s="23" t="e">
        <f t="shared" si="113"/>
        <v>#VALUE!</v>
      </c>
      <c r="Q304" s="23">
        <f t="shared" si="120"/>
        <v>294755.14543675829</v>
      </c>
      <c r="R304" s="25">
        <f t="shared" si="121"/>
        <v>2236.0735171064434</v>
      </c>
    </row>
    <row r="305" spans="2:18" x14ac:dyDescent="0.25">
      <c r="B305" s="22" t="str">
        <f t="shared" si="106"/>
        <v/>
      </c>
      <c r="C305" s="23" t="str">
        <f t="shared" si="107"/>
        <v/>
      </c>
      <c r="D305" s="23" t="str">
        <f t="shared" si="114"/>
        <v/>
      </c>
      <c r="E305" s="23" t="str">
        <f t="shared" si="115"/>
        <v/>
      </c>
      <c r="F305" s="24">
        <f t="shared" si="102"/>
        <v>0</v>
      </c>
      <c r="G305" s="23">
        <f t="shared" si="108"/>
        <v>0</v>
      </c>
      <c r="H305" s="24">
        <v>500</v>
      </c>
      <c r="I305" s="23">
        <f t="shared" si="103"/>
        <v>42.291666666666664</v>
      </c>
      <c r="J305" s="23">
        <f t="shared" si="109"/>
        <v>0</v>
      </c>
      <c r="K305" s="23" t="str">
        <f t="shared" si="110"/>
        <v/>
      </c>
      <c r="L305" s="23" t="e">
        <f t="shared" si="111"/>
        <v>#VALUE!</v>
      </c>
      <c r="M305" s="23">
        <f t="shared" si="104"/>
        <v>300</v>
      </c>
      <c r="N305" s="23" t="e">
        <f t="shared" si="112"/>
        <v>#VALUE!</v>
      </c>
      <c r="O305" s="23" t="e">
        <f t="shared" si="105"/>
        <v>#VALUE!</v>
      </c>
      <c r="P305" s="23" t="e">
        <f t="shared" si="113"/>
        <v>#VALUE!</v>
      </c>
      <c r="Q305" s="23">
        <f t="shared" si="120"/>
        <v>294755.14543675829</v>
      </c>
      <c r="R305" s="25">
        <f t="shared" si="121"/>
        <v>2236.0735171064434</v>
      </c>
    </row>
    <row r="306" spans="2:18" x14ac:dyDescent="0.25">
      <c r="B306" s="22" t="str">
        <f t="shared" si="106"/>
        <v/>
      </c>
      <c r="C306" s="23" t="str">
        <f t="shared" si="107"/>
        <v/>
      </c>
      <c r="D306" s="23" t="str">
        <f t="shared" si="114"/>
        <v/>
      </c>
      <c r="E306" s="23" t="str">
        <f t="shared" si="115"/>
        <v/>
      </c>
      <c r="F306" s="24">
        <f t="shared" si="102"/>
        <v>0</v>
      </c>
      <c r="G306" s="23">
        <f t="shared" si="108"/>
        <v>0</v>
      </c>
      <c r="H306" s="24">
        <v>500</v>
      </c>
      <c r="I306" s="23">
        <f t="shared" si="103"/>
        <v>42.291666666666664</v>
      </c>
      <c r="J306" s="23">
        <f t="shared" si="109"/>
        <v>0</v>
      </c>
      <c r="K306" s="23" t="str">
        <f t="shared" si="110"/>
        <v/>
      </c>
      <c r="L306" s="23" t="e">
        <f t="shared" si="111"/>
        <v>#VALUE!</v>
      </c>
      <c r="M306" s="23">
        <f t="shared" si="104"/>
        <v>300</v>
      </c>
      <c r="N306" s="23" t="e">
        <f t="shared" si="112"/>
        <v>#VALUE!</v>
      </c>
      <c r="O306" s="23" t="e">
        <f t="shared" si="105"/>
        <v>#VALUE!</v>
      </c>
      <c r="P306" s="23" t="e">
        <f t="shared" si="113"/>
        <v>#VALUE!</v>
      </c>
      <c r="Q306" s="23">
        <f t="shared" si="120"/>
        <v>294755.14543675829</v>
      </c>
      <c r="R306" s="25">
        <f t="shared" si="121"/>
        <v>2236.0735171064434</v>
      </c>
    </row>
    <row r="307" spans="2:18" x14ac:dyDescent="0.25">
      <c r="B307" s="22" t="str">
        <f t="shared" si="106"/>
        <v/>
      </c>
      <c r="C307" s="23" t="str">
        <f t="shared" si="107"/>
        <v/>
      </c>
      <c r="D307" s="23" t="str">
        <f t="shared" si="114"/>
        <v/>
      </c>
      <c r="E307" s="23" t="str">
        <f t="shared" si="115"/>
        <v/>
      </c>
      <c r="F307" s="24">
        <f t="shared" si="102"/>
        <v>0</v>
      </c>
      <c r="G307" s="23">
        <f t="shared" si="108"/>
        <v>0</v>
      </c>
      <c r="H307" s="24">
        <v>500</v>
      </c>
      <c r="I307" s="23">
        <f t="shared" si="103"/>
        <v>42.291666666666664</v>
      </c>
      <c r="J307" s="23">
        <f t="shared" si="109"/>
        <v>0</v>
      </c>
      <c r="K307" s="23" t="str">
        <f t="shared" si="110"/>
        <v/>
      </c>
      <c r="L307" s="23" t="e">
        <f t="shared" si="111"/>
        <v>#VALUE!</v>
      </c>
      <c r="M307" s="23">
        <f t="shared" si="104"/>
        <v>300</v>
      </c>
      <c r="N307" s="23" t="e">
        <f t="shared" si="112"/>
        <v>#VALUE!</v>
      </c>
      <c r="O307" s="23" t="e">
        <f t="shared" si="105"/>
        <v>#VALUE!</v>
      </c>
      <c r="P307" s="23" t="e">
        <f t="shared" si="113"/>
        <v>#VALUE!</v>
      </c>
      <c r="Q307" s="23">
        <f t="shared" si="120"/>
        <v>294755.14543675829</v>
      </c>
      <c r="R307" s="25">
        <f t="shared" si="121"/>
        <v>2236.0735171064434</v>
      </c>
    </row>
    <row r="308" spans="2:18" x14ac:dyDescent="0.25">
      <c r="B308" s="22" t="str">
        <f t="shared" si="106"/>
        <v/>
      </c>
      <c r="C308" s="23" t="str">
        <f t="shared" si="107"/>
        <v/>
      </c>
      <c r="D308" s="23" t="str">
        <f t="shared" si="114"/>
        <v/>
      </c>
      <c r="E308" s="23" t="str">
        <f t="shared" si="115"/>
        <v/>
      </c>
      <c r="F308" s="24">
        <f t="shared" si="102"/>
        <v>0</v>
      </c>
      <c r="G308" s="23">
        <f t="shared" si="108"/>
        <v>0</v>
      </c>
      <c r="H308" s="24">
        <v>500</v>
      </c>
      <c r="I308" s="23">
        <f t="shared" si="103"/>
        <v>42.291666666666664</v>
      </c>
      <c r="J308" s="23">
        <f t="shared" si="109"/>
        <v>0</v>
      </c>
      <c r="K308" s="23" t="str">
        <f t="shared" si="110"/>
        <v/>
      </c>
      <c r="L308" s="23" t="e">
        <f t="shared" si="111"/>
        <v>#VALUE!</v>
      </c>
      <c r="M308" s="23">
        <f t="shared" si="104"/>
        <v>300</v>
      </c>
      <c r="N308" s="23" t="e">
        <f t="shared" si="112"/>
        <v>#VALUE!</v>
      </c>
      <c r="O308" s="23" t="e">
        <f t="shared" si="105"/>
        <v>#VALUE!</v>
      </c>
      <c r="P308" s="23" t="e">
        <f t="shared" si="113"/>
        <v>#VALUE!</v>
      </c>
      <c r="Q308" s="23">
        <f t="shared" si="120"/>
        <v>294755.14543675829</v>
      </c>
      <c r="R308" s="25">
        <f t="shared" si="121"/>
        <v>2236.0735171064434</v>
      </c>
    </row>
    <row r="309" spans="2:18" x14ac:dyDescent="0.25">
      <c r="B309" s="22" t="str">
        <f t="shared" si="106"/>
        <v/>
      </c>
      <c r="C309" s="23" t="str">
        <f t="shared" si="107"/>
        <v/>
      </c>
      <c r="D309" s="23" t="str">
        <f t="shared" si="114"/>
        <v/>
      </c>
      <c r="E309" s="23" t="str">
        <f t="shared" si="115"/>
        <v/>
      </c>
      <c r="F309" s="24">
        <f t="shared" si="102"/>
        <v>0</v>
      </c>
      <c r="G309" s="23">
        <f t="shared" si="108"/>
        <v>0</v>
      </c>
      <c r="H309" s="24">
        <v>500</v>
      </c>
      <c r="I309" s="23">
        <f t="shared" si="103"/>
        <v>42.291666666666664</v>
      </c>
      <c r="J309" s="23">
        <f t="shared" si="109"/>
        <v>0</v>
      </c>
      <c r="K309" s="23" t="str">
        <f t="shared" si="110"/>
        <v/>
      </c>
      <c r="L309" s="23" t="e">
        <f t="shared" si="111"/>
        <v>#VALUE!</v>
      </c>
      <c r="M309" s="23">
        <f t="shared" si="104"/>
        <v>300</v>
      </c>
      <c r="N309" s="23" t="e">
        <f t="shared" si="112"/>
        <v>#VALUE!</v>
      </c>
      <c r="O309" s="23" t="e">
        <f t="shared" si="105"/>
        <v>#VALUE!</v>
      </c>
      <c r="P309" s="23" t="e">
        <f t="shared" si="113"/>
        <v>#VALUE!</v>
      </c>
      <c r="Q309" s="23">
        <f t="shared" si="120"/>
        <v>294755.14543675829</v>
      </c>
      <c r="R309" s="25">
        <f t="shared" si="121"/>
        <v>2236.0735171064434</v>
      </c>
    </row>
    <row r="310" spans="2:18" x14ac:dyDescent="0.25">
      <c r="B310" s="22" t="str">
        <f t="shared" si="106"/>
        <v/>
      </c>
      <c r="C310" s="23" t="str">
        <f t="shared" si="107"/>
        <v/>
      </c>
      <c r="D310" s="23" t="str">
        <f t="shared" si="114"/>
        <v/>
      </c>
      <c r="E310" s="23" t="str">
        <f t="shared" si="115"/>
        <v/>
      </c>
      <c r="F310" s="24">
        <f t="shared" si="102"/>
        <v>0</v>
      </c>
      <c r="G310" s="23">
        <f t="shared" si="108"/>
        <v>0</v>
      </c>
      <c r="H310" s="24">
        <v>500</v>
      </c>
      <c r="I310" s="23">
        <f t="shared" si="103"/>
        <v>42.291666666666664</v>
      </c>
      <c r="J310" s="23">
        <f t="shared" si="109"/>
        <v>0</v>
      </c>
      <c r="K310" s="23" t="str">
        <f t="shared" si="110"/>
        <v/>
      </c>
      <c r="L310" s="23" t="e">
        <f t="shared" si="111"/>
        <v>#VALUE!</v>
      </c>
      <c r="M310" s="23">
        <f t="shared" si="104"/>
        <v>300</v>
      </c>
      <c r="N310" s="23" t="e">
        <f t="shared" si="112"/>
        <v>#VALUE!</v>
      </c>
      <c r="O310" s="23" t="e">
        <f t="shared" si="105"/>
        <v>#VALUE!</v>
      </c>
      <c r="P310" s="23" t="e">
        <f t="shared" si="113"/>
        <v>#VALUE!</v>
      </c>
      <c r="Q310" s="23">
        <f t="shared" si="120"/>
        <v>294755.14543675829</v>
      </c>
      <c r="R310" s="25">
        <f t="shared" si="121"/>
        <v>2236.0735171064434</v>
      </c>
    </row>
    <row r="311" spans="2:18" x14ac:dyDescent="0.25">
      <c r="B311" s="22" t="str">
        <f t="shared" si="106"/>
        <v/>
      </c>
      <c r="C311" s="23" t="str">
        <f t="shared" si="107"/>
        <v/>
      </c>
      <c r="D311" s="23" t="str">
        <f t="shared" si="114"/>
        <v/>
      </c>
      <c r="E311" s="23" t="str">
        <f t="shared" si="115"/>
        <v/>
      </c>
      <c r="F311" s="24">
        <f t="shared" si="102"/>
        <v>0</v>
      </c>
      <c r="G311" s="23">
        <f t="shared" si="108"/>
        <v>0</v>
      </c>
      <c r="H311" s="24">
        <v>500</v>
      </c>
      <c r="I311" s="23">
        <f t="shared" si="103"/>
        <v>42.291666666666664</v>
      </c>
      <c r="J311" s="23">
        <f t="shared" si="109"/>
        <v>0</v>
      </c>
      <c r="K311" s="23" t="str">
        <f t="shared" si="110"/>
        <v/>
      </c>
      <c r="L311" s="23" t="e">
        <f t="shared" si="111"/>
        <v>#VALUE!</v>
      </c>
      <c r="M311" s="23">
        <f t="shared" si="104"/>
        <v>300</v>
      </c>
      <c r="N311" s="23" t="e">
        <f t="shared" si="112"/>
        <v>#VALUE!</v>
      </c>
      <c r="O311" s="23" t="e">
        <f t="shared" si="105"/>
        <v>#VALUE!</v>
      </c>
      <c r="P311" s="23" t="e">
        <f t="shared" si="113"/>
        <v>#VALUE!</v>
      </c>
      <c r="Q311" s="23">
        <f t="shared" si="120"/>
        <v>294755.14543675829</v>
      </c>
      <c r="R311" s="25">
        <f t="shared" si="121"/>
        <v>2236.0735171064434</v>
      </c>
    </row>
    <row r="312" spans="2:18" x14ac:dyDescent="0.25">
      <c r="B312" s="22" t="str">
        <f t="shared" si="106"/>
        <v/>
      </c>
      <c r="C312" s="23" t="str">
        <f t="shared" si="107"/>
        <v/>
      </c>
      <c r="D312" s="23" t="str">
        <f t="shared" si="114"/>
        <v/>
      </c>
      <c r="E312" s="23" t="str">
        <f t="shared" si="115"/>
        <v/>
      </c>
      <c r="F312" s="24">
        <f t="shared" si="102"/>
        <v>0</v>
      </c>
      <c r="G312" s="23">
        <f t="shared" si="108"/>
        <v>0</v>
      </c>
      <c r="H312" s="24">
        <v>500</v>
      </c>
      <c r="I312" s="23">
        <f t="shared" si="103"/>
        <v>42.291666666666664</v>
      </c>
      <c r="J312" s="23">
        <f t="shared" si="109"/>
        <v>0</v>
      </c>
      <c r="K312" s="23" t="str">
        <f t="shared" si="110"/>
        <v/>
      </c>
      <c r="L312" s="23" t="e">
        <f t="shared" si="111"/>
        <v>#VALUE!</v>
      </c>
      <c r="M312" s="23">
        <f t="shared" si="104"/>
        <v>300</v>
      </c>
      <c r="N312" s="23" t="e">
        <f t="shared" si="112"/>
        <v>#VALUE!</v>
      </c>
      <c r="O312" s="23" t="e">
        <f t="shared" si="105"/>
        <v>#VALUE!</v>
      </c>
      <c r="P312" s="23" t="e">
        <f t="shared" si="113"/>
        <v>#VALUE!</v>
      </c>
      <c r="Q312" s="23">
        <f t="shared" si="120"/>
        <v>294755.14543675829</v>
      </c>
      <c r="R312" s="25">
        <f t="shared" si="121"/>
        <v>2236.0735171064434</v>
      </c>
    </row>
    <row r="313" spans="2:18" x14ac:dyDescent="0.25">
      <c r="B313" s="22" t="str">
        <f t="shared" si="106"/>
        <v/>
      </c>
      <c r="C313" s="23" t="str">
        <f t="shared" si="107"/>
        <v/>
      </c>
      <c r="D313" s="23" t="str">
        <f t="shared" si="114"/>
        <v/>
      </c>
      <c r="E313" s="23" t="str">
        <f t="shared" si="115"/>
        <v/>
      </c>
      <c r="F313" s="24">
        <f t="shared" si="102"/>
        <v>0</v>
      </c>
      <c r="G313" s="23">
        <f t="shared" si="108"/>
        <v>0</v>
      </c>
      <c r="H313" s="24">
        <v>500</v>
      </c>
      <c r="I313" s="23">
        <f t="shared" si="103"/>
        <v>42.291666666666664</v>
      </c>
      <c r="J313" s="23">
        <f t="shared" si="109"/>
        <v>0</v>
      </c>
      <c r="K313" s="23" t="str">
        <f t="shared" si="110"/>
        <v/>
      </c>
      <c r="L313" s="23" t="e">
        <f t="shared" si="111"/>
        <v>#VALUE!</v>
      </c>
      <c r="M313" s="23">
        <f t="shared" si="104"/>
        <v>300</v>
      </c>
      <c r="N313" s="23" t="e">
        <f t="shared" si="112"/>
        <v>#VALUE!</v>
      </c>
      <c r="O313" s="23" t="e">
        <f t="shared" si="105"/>
        <v>#VALUE!</v>
      </c>
      <c r="P313" s="23" t="e">
        <f t="shared" si="113"/>
        <v>#VALUE!</v>
      </c>
      <c r="Q313" s="23">
        <f t="shared" ref="Q313:Q324" si="122">$Q$312+ $Q$312*$L$8</f>
        <v>303597.79979986104</v>
      </c>
      <c r="R313" s="25">
        <f t="shared" ref="R313:R324" si="123">$R$312 + ($R$312 * $S$5)</f>
        <v>2303.1557226196369</v>
      </c>
    </row>
    <row r="314" spans="2:18" x14ac:dyDescent="0.25">
      <c r="B314" s="22" t="str">
        <f t="shared" si="106"/>
        <v/>
      </c>
      <c r="C314" s="23" t="str">
        <f t="shared" si="107"/>
        <v/>
      </c>
      <c r="D314" s="23" t="str">
        <f t="shared" si="114"/>
        <v/>
      </c>
      <c r="E314" s="23" t="str">
        <f t="shared" si="115"/>
        <v/>
      </c>
      <c r="F314" s="24">
        <f t="shared" si="102"/>
        <v>0</v>
      </c>
      <c r="G314" s="23">
        <f t="shared" si="108"/>
        <v>0</v>
      </c>
      <c r="H314" s="24">
        <v>500</v>
      </c>
      <c r="I314" s="23">
        <f t="shared" si="103"/>
        <v>42.291666666666664</v>
      </c>
      <c r="J314" s="23">
        <f t="shared" si="109"/>
        <v>0</v>
      </c>
      <c r="K314" s="23" t="str">
        <f t="shared" si="110"/>
        <v/>
      </c>
      <c r="L314" s="23" t="e">
        <f t="shared" si="111"/>
        <v>#VALUE!</v>
      </c>
      <c r="M314" s="23">
        <f t="shared" si="104"/>
        <v>300</v>
      </c>
      <c r="N314" s="23" t="e">
        <f t="shared" si="112"/>
        <v>#VALUE!</v>
      </c>
      <c r="O314" s="23" t="e">
        <f t="shared" si="105"/>
        <v>#VALUE!</v>
      </c>
      <c r="P314" s="23" t="e">
        <f t="shared" si="113"/>
        <v>#VALUE!</v>
      </c>
      <c r="Q314" s="23">
        <f t="shared" si="122"/>
        <v>303597.79979986104</v>
      </c>
      <c r="R314" s="25">
        <f t="shared" si="123"/>
        <v>2303.1557226196369</v>
      </c>
    </row>
    <row r="315" spans="2:18" x14ac:dyDescent="0.25">
      <c r="B315" s="22" t="str">
        <f t="shared" si="106"/>
        <v/>
      </c>
      <c r="C315" s="23" t="str">
        <f t="shared" si="107"/>
        <v/>
      </c>
      <c r="D315" s="23" t="str">
        <f t="shared" si="114"/>
        <v/>
      </c>
      <c r="E315" s="23" t="str">
        <f t="shared" si="115"/>
        <v/>
      </c>
      <c r="F315" s="24">
        <f t="shared" si="102"/>
        <v>0</v>
      </c>
      <c r="G315" s="23">
        <f t="shared" si="108"/>
        <v>0</v>
      </c>
      <c r="H315" s="24">
        <v>500</v>
      </c>
      <c r="I315" s="23">
        <f t="shared" si="103"/>
        <v>42.291666666666664</v>
      </c>
      <c r="J315" s="23">
        <f t="shared" si="109"/>
        <v>0</v>
      </c>
      <c r="K315" s="23" t="str">
        <f t="shared" si="110"/>
        <v/>
      </c>
      <c r="L315" s="23" t="e">
        <f t="shared" si="111"/>
        <v>#VALUE!</v>
      </c>
      <c r="M315" s="23">
        <f t="shared" si="104"/>
        <v>300</v>
      </c>
      <c r="N315" s="23" t="e">
        <f t="shared" si="112"/>
        <v>#VALUE!</v>
      </c>
      <c r="O315" s="23" t="e">
        <f t="shared" si="105"/>
        <v>#VALUE!</v>
      </c>
      <c r="P315" s="23" t="e">
        <f t="shared" si="113"/>
        <v>#VALUE!</v>
      </c>
      <c r="Q315" s="23">
        <f t="shared" si="122"/>
        <v>303597.79979986104</v>
      </c>
      <c r="R315" s="25">
        <f t="shared" si="123"/>
        <v>2303.1557226196369</v>
      </c>
    </row>
    <row r="316" spans="2:18" x14ac:dyDescent="0.25">
      <c r="B316" s="22" t="str">
        <f t="shared" si="106"/>
        <v/>
      </c>
      <c r="C316" s="23" t="str">
        <f t="shared" si="107"/>
        <v/>
      </c>
      <c r="D316" s="23" t="str">
        <f t="shared" si="114"/>
        <v/>
      </c>
      <c r="E316" s="23" t="str">
        <f t="shared" si="115"/>
        <v/>
      </c>
      <c r="F316" s="24">
        <f t="shared" si="102"/>
        <v>0</v>
      </c>
      <c r="G316" s="23">
        <f t="shared" si="108"/>
        <v>0</v>
      </c>
      <c r="H316" s="24">
        <v>500</v>
      </c>
      <c r="I316" s="23">
        <f t="shared" si="103"/>
        <v>42.291666666666664</v>
      </c>
      <c r="J316" s="23">
        <f t="shared" si="109"/>
        <v>0</v>
      </c>
      <c r="K316" s="23" t="str">
        <f t="shared" si="110"/>
        <v/>
      </c>
      <c r="L316" s="23" t="e">
        <f t="shared" si="111"/>
        <v>#VALUE!</v>
      </c>
      <c r="M316" s="23">
        <f t="shared" si="104"/>
        <v>300</v>
      </c>
      <c r="N316" s="23" t="e">
        <f t="shared" si="112"/>
        <v>#VALUE!</v>
      </c>
      <c r="O316" s="23" t="e">
        <f t="shared" si="105"/>
        <v>#VALUE!</v>
      </c>
      <c r="P316" s="23" t="e">
        <f t="shared" si="113"/>
        <v>#VALUE!</v>
      </c>
      <c r="Q316" s="23">
        <f t="shared" si="122"/>
        <v>303597.79979986104</v>
      </c>
      <c r="R316" s="25">
        <f t="shared" si="123"/>
        <v>2303.1557226196369</v>
      </c>
    </row>
    <row r="317" spans="2:18" x14ac:dyDescent="0.25">
      <c r="B317" s="22" t="str">
        <f t="shared" si="106"/>
        <v/>
      </c>
      <c r="C317" s="23" t="str">
        <f t="shared" si="107"/>
        <v/>
      </c>
      <c r="D317" s="23" t="str">
        <f t="shared" si="114"/>
        <v/>
      </c>
      <c r="E317" s="23" t="str">
        <f t="shared" si="115"/>
        <v/>
      </c>
      <c r="F317" s="24">
        <f t="shared" si="102"/>
        <v>0</v>
      </c>
      <c r="G317" s="23">
        <f t="shared" si="108"/>
        <v>0</v>
      </c>
      <c r="H317" s="24">
        <v>500</v>
      </c>
      <c r="I317" s="23">
        <f t="shared" si="103"/>
        <v>42.291666666666664</v>
      </c>
      <c r="J317" s="23">
        <f t="shared" si="109"/>
        <v>0</v>
      </c>
      <c r="K317" s="23" t="str">
        <f t="shared" si="110"/>
        <v/>
      </c>
      <c r="L317" s="23" t="e">
        <f t="shared" si="111"/>
        <v>#VALUE!</v>
      </c>
      <c r="M317" s="23">
        <f t="shared" si="104"/>
        <v>300</v>
      </c>
      <c r="N317" s="23" t="e">
        <f t="shared" si="112"/>
        <v>#VALUE!</v>
      </c>
      <c r="O317" s="23" t="e">
        <f t="shared" si="105"/>
        <v>#VALUE!</v>
      </c>
      <c r="P317" s="23" t="e">
        <f t="shared" si="113"/>
        <v>#VALUE!</v>
      </c>
      <c r="Q317" s="23">
        <f t="shared" si="122"/>
        <v>303597.79979986104</v>
      </c>
      <c r="R317" s="25">
        <f t="shared" si="123"/>
        <v>2303.1557226196369</v>
      </c>
    </row>
    <row r="318" spans="2:18" x14ac:dyDescent="0.25">
      <c r="B318" s="22" t="str">
        <f t="shared" si="106"/>
        <v/>
      </c>
      <c r="C318" s="23" t="str">
        <f t="shared" si="107"/>
        <v/>
      </c>
      <c r="D318" s="23" t="str">
        <f t="shared" si="114"/>
        <v/>
      </c>
      <c r="E318" s="23" t="str">
        <f t="shared" si="115"/>
        <v/>
      </c>
      <c r="F318" s="24">
        <f t="shared" si="102"/>
        <v>0</v>
      </c>
      <c r="G318" s="23">
        <f t="shared" si="108"/>
        <v>0</v>
      </c>
      <c r="H318" s="24">
        <v>500</v>
      </c>
      <c r="I318" s="23">
        <f t="shared" si="103"/>
        <v>42.291666666666664</v>
      </c>
      <c r="J318" s="23">
        <f t="shared" si="109"/>
        <v>0</v>
      </c>
      <c r="K318" s="23" t="str">
        <f t="shared" si="110"/>
        <v/>
      </c>
      <c r="L318" s="23" t="e">
        <f t="shared" si="111"/>
        <v>#VALUE!</v>
      </c>
      <c r="M318" s="23">
        <f t="shared" si="104"/>
        <v>300</v>
      </c>
      <c r="N318" s="23" t="e">
        <f t="shared" si="112"/>
        <v>#VALUE!</v>
      </c>
      <c r="O318" s="23" t="e">
        <f t="shared" si="105"/>
        <v>#VALUE!</v>
      </c>
      <c r="P318" s="23" t="e">
        <f t="shared" si="113"/>
        <v>#VALUE!</v>
      </c>
      <c r="Q318" s="23">
        <f t="shared" si="122"/>
        <v>303597.79979986104</v>
      </c>
      <c r="R318" s="25">
        <f t="shared" si="123"/>
        <v>2303.1557226196369</v>
      </c>
    </row>
    <row r="319" spans="2:18" x14ac:dyDescent="0.25">
      <c r="B319" s="22" t="str">
        <f t="shared" si="106"/>
        <v/>
      </c>
      <c r="C319" s="23" t="str">
        <f t="shared" si="107"/>
        <v/>
      </c>
      <c r="D319" s="23" t="str">
        <f t="shared" si="114"/>
        <v/>
      </c>
      <c r="E319" s="23" t="str">
        <f t="shared" si="115"/>
        <v/>
      </c>
      <c r="F319" s="24">
        <f t="shared" si="102"/>
        <v>0</v>
      </c>
      <c r="G319" s="23">
        <f t="shared" si="108"/>
        <v>0</v>
      </c>
      <c r="H319" s="24">
        <v>500</v>
      </c>
      <c r="I319" s="23">
        <f t="shared" si="103"/>
        <v>42.291666666666664</v>
      </c>
      <c r="J319" s="23">
        <f t="shared" si="109"/>
        <v>0</v>
      </c>
      <c r="K319" s="23" t="str">
        <f t="shared" si="110"/>
        <v/>
      </c>
      <c r="L319" s="23" t="e">
        <f t="shared" si="111"/>
        <v>#VALUE!</v>
      </c>
      <c r="M319" s="23">
        <f t="shared" si="104"/>
        <v>300</v>
      </c>
      <c r="N319" s="23" t="e">
        <f t="shared" si="112"/>
        <v>#VALUE!</v>
      </c>
      <c r="O319" s="23" t="e">
        <f t="shared" si="105"/>
        <v>#VALUE!</v>
      </c>
      <c r="P319" s="23" t="e">
        <f t="shared" si="113"/>
        <v>#VALUE!</v>
      </c>
      <c r="Q319" s="23">
        <f t="shared" si="122"/>
        <v>303597.79979986104</v>
      </c>
      <c r="R319" s="25">
        <f t="shared" si="123"/>
        <v>2303.1557226196369</v>
      </c>
    </row>
    <row r="320" spans="2:18" x14ac:dyDescent="0.25">
      <c r="B320" s="22" t="str">
        <f t="shared" si="106"/>
        <v/>
      </c>
      <c r="C320" s="23" t="str">
        <f t="shared" si="107"/>
        <v/>
      </c>
      <c r="D320" s="23" t="str">
        <f t="shared" si="114"/>
        <v/>
      </c>
      <c r="E320" s="23" t="str">
        <f t="shared" si="115"/>
        <v/>
      </c>
      <c r="F320" s="24">
        <f t="shared" si="102"/>
        <v>0</v>
      </c>
      <c r="G320" s="23">
        <f t="shared" si="108"/>
        <v>0</v>
      </c>
      <c r="H320" s="24">
        <v>500</v>
      </c>
      <c r="I320" s="23">
        <f t="shared" si="103"/>
        <v>42.291666666666664</v>
      </c>
      <c r="J320" s="23">
        <f t="shared" si="109"/>
        <v>0</v>
      </c>
      <c r="K320" s="23" t="str">
        <f t="shared" si="110"/>
        <v/>
      </c>
      <c r="L320" s="23" t="e">
        <f t="shared" si="111"/>
        <v>#VALUE!</v>
      </c>
      <c r="M320" s="23">
        <f t="shared" si="104"/>
        <v>300</v>
      </c>
      <c r="N320" s="23" t="e">
        <f t="shared" si="112"/>
        <v>#VALUE!</v>
      </c>
      <c r="O320" s="23" t="e">
        <f t="shared" si="105"/>
        <v>#VALUE!</v>
      </c>
      <c r="P320" s="23" t="e">
        <f t="shared" si="113"/>
        <v>#VALUE!</v>
      </c>
      <c r="Q320" s="23">
        <f t="shared" si="122"/>
        <v>303597.79979986104</v>
      </c>
      <c r="R320" s="25">
        <f t="shared" si="123"/>
        <v>2303.1557226196369</v>
      </c>
    </row>
    <row r="321" spans="2:18" x14ac:dyDescent="0.25">
      <c r="B321" s="22" t="str">
        <f t="shared" si="106"/>
        <v/>
      </c>
      <c r="C321" s="23" t="str">
        <f t="shared" si="107"/>
        <v/>
      </c>
      <c r="D321" s="23" t="str">
        <f t="shared" si="114"/>
        <v/>
      </c>
      <c r="E321" s="23" t="str">
        <f t="shared" si="115"/>
        <v/>
      </c>
      <c r="F321" s="24">
        <f t="shared" si="102"/>
        <v>0</v>
      </c>
      <c r="G321" s="23">
        <f t="shared" si="108"/>
        <v>0</v>
      </c>
      <c r="H321" s="24">
        <v>500</v>
      </c>
      <c r="I321" s="23">
        <f t="shared" si="103"/>
        <v>42.291666666666664</v>
      </c>
      <c r="J321" s="23">
        <f t="shared" si="109"/>
        <v>0</v>
      </c>
      <c r="K321" s="23" t="str">
        <f t="shared" si="110"/>
        <v/>
      </c>
      <c r="L321" s="23" t="e">
        <f t="shared" si="111"/>
        <v>#VALUE!</v>
      </c>
      <c r="M321" s="23">
        <f t="shared" si="104"/>
        <v>300</v>
      </c>
      <c r="N321" s="23" t="e">
        <f t="shared" si="112"/>
        <v>#VALUE!</v>
      </c>
      <c r="O321" s="23" t="e">
        <f t="shared" si="105"/>
        <v>#VALUE!</v>
      </c>
      <c r="P321" s="23" t="e">
        <f t="shared" si="113"/>
        <v>#VALUE!</v>
      </c>
      <c r="Q321" s="23">
        <f t="shared" si="122"/>
        <v>303597.79979986104</v>
      </c>
      <c r="R321" s="25">
        <f t="shared" si="123"/>
        <v>2303.1557226196369</v>
      </c>
    </row>
    <row r="322" spans="2:18" x14ac:dyDescent="0.25">
      <c r="B322" s="22" t="str">
        <f t="shared" si="106"/>
        <v/>
      </c>
      <c r="C322" s="23" t="str">
        <f t="shared" si="107"/>
        <v/>
      </c>
      <c r="D322" s="23" t="str">
        <f t="shared" si="114"/>
        <v/>
      </c>
      <c r="E322" s="23" t="str">
        <f t="shared" si="115"/>
        <v/>
      </c>
      <c r="F322" s="24">
        <f t="shared" si="102"/>
        <v>0</v>
      </c>
      <c r="G322" s="23">
        <f t="shared" si="108"/>
        <v>0</v>
      </c>
      <c r="H322" s="24">
        <v>500</v>
      </c>
      <c r="I322" s="23">
        <f t="shared" si="103"/>
        <v>42.291666666666664</v>
      </c>
      <c r="J322" s="23">
        <f t="shared" si="109"/>
        <v>0</v>
      </c>
      <c r="K322" s="23" t="str">
        <f t="shared" si="110"/>
        <v/>
      </c>
      <c r="L322" s="23" t="e">
        <f t="shared" si="111"/>
        <v>#VALUE!</v>
      </c>
      <c r="M322" s="23">
        <f t="shared" si="104"/>
        <v>300</v>
      </c>
      <c r="N322" s="23" t="e">
        <f t="shared" si="112"/>
        <v>#VALUE!</v>
      </c>
      <c r="O322" s="23" t="e">
        <f t="shared" si="105"/>
        <v>#VALUE!</v>
      </c>
      <c r="P322" s="23" t="e">
        <f t="shared" si="113"/>
        <v>#VALUE!</v>
      </c>
      <c r="Q322" s="23">
        <f t="shared" si="122"/>
        <v>303597.79979986104</v>
      </c>
      <c r="R322" s="25">
        <f t="shared" si="123"/>
        <v>2303.1557226196369</v>
      </c>
    </row>
    <row r="323" spans="2:18" x14ac:dyDescent="0.25">
      <c r="B323" s="22" t="str">
        <f t="shared" si="106"/>
        <v/>
      </c>
      <c r="C323" s="23" t="str">
        <f t="shared" si="107"/>
        <v/>
      </c>
      <c r="D323" s="23" t="str">
        <f t="shared" si="114"/>
        <v/>
      </c>
      <c r="E323" s="23" t="str">
        <f t="shared" si="115"/>
        <v/>
      </c>
      <c r="F323" s="24">
        <f t="shared" si="102"/>
        <v>0</v>
      </c>
      <c r="G323" s="23">
        <f t="shared" si="108"/>
        <v>0</v>
      </c>
      <c r="H323" s="24">
        <v>500</v>
      </c>
      <c r="I323" s="23">
        <f t="shared" si="103"/>
        <v>42.291666666666664</v>
      </c>
      <c r="J323" s="23">
        <f t="shared" si="109"/>
        <v>0</v>
      </c>
      <c r="K323" s="23" t="str">
        <f t="shared" si="110"/>
        <v/>
      </c>
      <c r="L323" s="23" t="e">
        <f t="shared" si="111"/>
        <v>#VALUE!</v>
      </c>
      <c r="M323" s="23">
        <f t="shared" si="104"/>
        <v>300</v>
      </c>
      <c r="N323" s="23" t="e">
        <f t="shared" si="112"/>
        <v>#VALUE!</v>
      </c>
      <c r="O323" s="23" t="e">
        <f t="shared" si="105"/>
        <v>#VALUE!</v>
      </c>
      <c r="P323" s="23" t="e">
        <f t="shared" si="113"/>
        <v>#VALUE!</v>
      </c>
      <c r="Q323" s="23">
        <f t="shared" si="122"/>
        <v>303597.79979986104</v>
      </c>
      <c r="R323" s="25">
        <f t="shared" si="123"/>
        <v>2303.1557226196369</v>
      </c>
    </row>
    <row r="324" spans="2:18" x14ac:dyDescent="0.25">
      <c r="B324" s="22" t="str">
        <f t="shared" si="106"/>
        <v/>
      </c>
      <c r="C324" s="23" t="str">
        <f t="shared" si="107"/>
        <v/>
      </c>
      <c r="D324" s="23" t="str">
        <f t="shared" si="114"/>
        <v/>
      </c>
      <c r="E324" s="23" t="str">
        <f t="shared" si="115"/>
        <v/>
      </c>
      <c r="F324" s="24">
        <f t="shared" si="102"/>
        <v>0</v>
      </c>
      <c r="G324" s="23">
        <f t="shared" si="108"/>
        <v>0</v>
      </c>
      <c r="H324" s="24">
        <v>500</v>
      </c>
      <c r="I324" s="23">
        <f t="shared" si="103"/>
        <v>42.291666666666664</v>
      </c>
      <c r="J324" s="23">
        <f t="shared" si="109"/>
        <v>0</v>
      </c>
      <c r="K324" s="23" t="str">
        <f t="shared" si="110"/>
        <v/>
      </c>
      <c r="L324" s="23" t="e">
        <f t="shared" si="111"/>
        <v>#VALUE!</v>
      </c>
      <c r="M324" s="23">
        <f t="shared" si="104"/>
        <v>300</v>
      </c>
      <c r="N324" s="23" t="e">
        <f t="shared" si="112"/>
        <v>#VALUE!</v>
      </c>
      <c r="O324" s="23" t="e">
        <f t="shared" si="105"/>
        <v>#VALUE!</v>
      </c>
      <c r="P324" s="23" t="e">
        <f t="shared" si="113"/>
        <v>#VALUE!</v>
      </c>
      <c r="Q324" s="23">
        <f t="shared" si="122"/>
        <v>303597.79979986104</v>
      </c>
      <c r="R324" s="25">
        <f t="shared" si="123"/>
        <v>2303.1557226196369</v>
      </c>
    </row>
    <row r="325" spans="2:18" x14ac:dyDescent="0.25">
      <c r="B325" s="22" t="str">
        <f t="shared" si="106"/>
        <v/>
      </c>
      <c r="C325" s="23" t="str">
        <f t="shared" si="107"/>
        <v/>
      </c>
      <c r="D325" s="23" t="str">
        <f t="shared" si="114"/>
        <v/>
      </c>
      <c r="E325" s="23" t="str">
        <f t="shared" si="115"/>
        <v/>
      </c>
      <c r="F325" s="24">
        <f t="shared" si="102"/>
        <v>0</v>
      </c>
      <c r="G325" s="23">
        <f t="shared" si="108"/>
        <v>0</v>
      </c>
      <c r="H325" s="24">
        <v>500</v>
      </c>
      <c r="I325" s="23">
        <f t="shared" si="103"/>
        <v>42.291666666666664</v>
      </c>
      <c r="J325" s="23">
        <f t="shared" si="109"/>
        <v>0</v>
      </c>
      <c r="K325" s="23" t="str">
        <f t="shared" si="110"/>
        <v/>
      </c>
      <c r="L325" s="23" t="e">
        <f t="shared" si="111"/>
        <v>#VALUE!</v>
      </c>
      <c r="M325" s="23">
        <f t="shared" si="104"/>
        <v>300</v>
      </c>
      <c r="N325" s="23" t="e">
        <f t="shared" si="112"/>
        <v>#VALUE!</v>
      </c>
      <c r="O325" s="23" t="e">
        <f t="shared" si="105"/>
        <v>#VALUE!</v>
      </c>
      <c r="P325" s="23" t="e">
        <f t="shared" si="113"/>
        <v>#VALUE!</v>
      </c>
      <c r="Q325" s="23">
        <f t="shared" ref="Q325:Q336" si="124">$Q$324+ $Q$324*$L$8</f>
        <v>312705.73379385687</v>
      </c>
      <c r="R325" s="25">
        <f t="shared" ref="R325:R336" si="125">$R$324 + ($R$324 * $S$5)</f>
        <v>2372.2503942982262</v>
      </c>
    </row>
    <row r="326" spans="2:18" x14ac:dyDescent="0.25">
      <c r="B326" s="22" t="str">
        <f t="shared" si="106"/>
        <v/>
      </c>
      <c r="C326" s="23" t="str">
        <f t="shared" si="107"/>
        <v/>
      </c>
      <c r="D326" s="23" t="str">
        <f t="shared" si="114"/>
        <v/>
      </c>
      <c r="E326" s="23" t="str">
        <f t="shared" si="115"/>
        <v/>
      </c>
      <c r="F326" s="24">
        <f t="shared" si="102"/>
        <v>0</v>
      </c>
      <c r="G326" s="23">
        <f t="shared" si="108"/>
        <v>0</v>
      </c>
      <c r="H326" s="24">
        <v>500</v>
      </c>
      <c r="I326" s="23">
        <f t="shared" si="103"/>
        <v>42.291666666666664</v>
      </c>
      <c r="J326" s="23">
        <f t="shared" si="109"/>
        <v>0</v>
      </c>
      <c r="K326" s="23" t="str">
        <f t="shared" si="110"/>
        <v/>
      </c>
      <c r="L326" s="23" t="e">
        <f t="shared" si="111"/>
        <v>#VALUE!</v>
      </c>
      <c r="M326" s="23">
        <f t="shared" si="104"/>
        <v>300</v>
      </c>
      <c r="N326" s="23" t="e">
        <f t="shared" si="112"/>
        <v>#VALUE!</v>
      </c>
      <c r="O326" s="23" t="e">
        <f t="shared" si="105"/>
        <v>#VALUE!</v>
      </c>
      <c r="P326" s="23" t="e">
        <f t="shared" si="113"/>
        <v>#VALUE!</v>
      </c>
      <c r="Q326" s="23">
        <f t="shared" si="124"/>
        <v>312705.73379385687</v>
      </c>
      <c r="R326" s="25">
        <f t="shared" si="125"/>
        <v>2372.2503942982262</v>
      </c>
    </row>
    <row r="327" spans="2:18" x14ac:dyDescent="0.25">
      <c r="B327" s="22" t="str">
        <f t="shared" si="106"/>
        <v/>
      </c>
      <c r="C327" s="23" t="str">
        <f t="shared" si="107"/>
        <v/>
      </c>
      <c r="D327" s="23" t="str">
        <f t="shared" si="114"/>
        <v/>
      </c>
      <c r="E327" s="23" t="str">
        <f t="shared" si="115"/>
        <v/>
      </c>
      <c r="F327" s="24">
        <f t="shared" si="102"/>
        <v>0</v>
      </c>
      <c r="G327" s="23">
        <f t="shared" si="108"/>
        <v>0</v>
      </c>
      <c r="H327" s="24">
        <v>500</v>
      </c>
      <c r="I327" s="23">
        <f t="shared" si="103"/>
        <v>42.291666666666664</v>
      </c>
      <c r="J327" s="23">
        <f t="shared" si="109"/>
        <v>0</v>
      </c>
      <c r="K327" s="23" t="str">
        <f t="shared" si="110"/>
        <v/>
      </c>
      <c r="L327" s="23" t="e">
        <f t="shared" si="111"/>
        <v>#VALUE!</v>
      </c>
      <c r="M327" s="23">
        <f t="shared" si="104"/>
        <v>300</v>
      </c>
      <c r="N327" s="23" t="e">
        <f t="shared" si="112"/>
        <v>#VALUE!</v>
      </c>
      <c r="O327" s="23" t="e">
        <f t="shared" si="105"/>
        <v>#VALUE!</v>
      </c>
      <c r="P327" s="23" t="e">
        <f t="shared" si="113"/>
        <v>#VALUE!</v>
      </c>
      <c r="Q327" s="23">
        <f t="shared" si="124"/>
        <v>312705.73379385687</v>
      </c>
      <c r="R327" s="25">
        <f t="shared" si="125"/>
        <v>2372.2503942982262</v>
      </c>
    </row>
    <row r="328" spans="2:18" x14ac:dyDescent="0.25">
      <c r="B328" s="22" t="str">
        <f t="shared" si="106"/>
        <v/>
      </c>
      <c r="C328" s="23" t="str">
        <f t="shared" si="107"/>
        <v/>
      </c>
      <c r="D328" s="23" t="str">
        <f t="shared" si="114"/>
        <v/>
      </c>
      <c r="E328" s="23" t="str">
        <f t="shared" si="115"/>
        <v/>
      </c>
      <c r="F328" s="24">
        <f t="shared" si="102"/>
        <v>0</v>
      </c>
      <c r="G328" s="23">
        <f t="shared" si="108"/>
        <v>0</v>
      </c>
      <c r="H328" s="24">
        <v>500</v>
      </c>
      <c r="I328" s="23">
        <f t="shared" si="103"/>
        <v>42.291666666666664</v>
      </c>
      <c r="J328" s="23">
        <f t="shared" si="109"/>
        <v>0</v>
      </c>
      <c r="K328" s="23" t="str">
        <f t="shared" si="110"/>
        <v/>
      </c>
      <c r="L328" s="23" t="e">
        <f t="shared" si="111"/>
        <v>#VALUE!</v>
      </c>
      <c r="M328" s="23">
        <f t="shared" si="104"/>
        <v>300</v>
      </c>
      <c r="N328" s="23" t="e">
        <f t="shared" si="112"/>
        <v>#VALUE!</v>
      </c>
      <c r="O328" s="23" t="e">
        <f t="shared" si="105"/>
        <v>#VALUE!</v>
      </c>
      <c r="P328" s="23" t="e">
        <f t="shared" si="113"/>
        <v>#VALUE!</v>
      </c>
      <c r="Q328" s="23">
        <f t="shared" si="124"/>
        <v>312705.73379385687</v>
      </c>
      <c r="R328" s="25">
        <f t="shared" si="125"/>
        <v>2372.2503942982262</v>
      </c>
    </row>
    <row r="329" spans="2:18" x14ac:dyDescent="0.25">
      <c r="B329" s="22" t="str">
        <f t="shared" si="106"/>
        <v/>
      </c>
      <c r="C329" s="23" t="str">
        <f t="shared" si="107"/>
        <v/>
      </c>
      <c r="D329" s="23" t="str">
        <f t="shared" si="114"/>
        <v/>
      </c>
      <c r="E329" s="23" t="str">
        <f t="shared" si="115"/>
        <v/>
      </c>
      <c r="F329" s="24">
        <f t="shared" si="102"/>
        <v>0</v>
      </c>
      <c r="G329" s="23">
        <f t="shared" si="108"/>
        <v>0</v>
      </c>
      <c r="H329" s="24">
        <v>500</v>
      </c>
      <c r="I329" s="23">
        <f t="shared" si="103"/>
        <v>42.291666666666664</v>
      </c>
      <c r="J329" s="23">
        <f t="shared" si="109"/>
        <v>0</v>
      </c>
      <c r="K329" s="23" t="str">
        <f t="shared" si="110"/>
        <v/>
      </c>
      <c r="L329" s="23" t="e">
        <f t="shared" si="111"/>
        <v>#VALUE!</v>
      </c>
      <c r="M329" s="23">
        <f t="shared" si="104"/>
        <v>300</v>
      </c>
      <c r="N329" s="23" t="e">
        <f t="shared" si="112"/>
        <v>#VALUE!</v>
      </c>
      <c r="O329" s="23" t="e">
        <f t="shared" si="105"/>
        <v>#VALUE!</v>
      </c>
      <c r="P329" s="23" t="e">
        <f t="shared" si="113"/>
        <v>#VALUE!</v>
      </c>
      <c r="Q329" s="23">
        <f t="shared" si="124"/>
        <v>312705.73379385687</v>
      </c>
      <c r="R329" s="25">
        <f t="shared" si="125"/>
        <v>2372.2503942982262</v>
      </c>
    </row>
    <row r="330" spans="2:18" x14ac:dyDescent="0.25">
      <c r="B330" s="22" t="str">
        <f t="shared" si="106"/>
        <v/>
      </c>
      <c r="C330" s="23" t="str">
        <f t="shared" si="107"/>
        <v/>
      </c>
      <c r="D330" s="23" t="str">
        <f t="shared" si="114"/>
        <v/>
      </c>
      <c r="E330" s="23" t="str">
        <f t="shared" si="115"/>
        <v/>
      </c>
      <c r="F330" s="24">
        <f t="shared" si="102"/>
        <v>0</v>
      </c>
      <c r="G330" s="23">
        <f t="shared" si="108"/>
        <v>0</v>
      </c>
      <c r="H330" s="24">
        <v>500</v>
      </c>
      <c r="I330" s="23">
        <f t="shared" si="103"/>
        <v>42.291666666666664</v>
      </c>
      <c r="J330" s="23">
        <f t="shared" si="109"/>
        <v>0</v>
      </c>
      <c r="K330" s="23" t="str">
        <f t="shared" si="110"/>
        <v/>
      </c>
      <c r="L330" s="23" t="e">
        <f t="shared" si="111"/>
        <v>#VALUE!</v>
      </c>
      <c r="M330" s="23">
        <f t="shared" si="104"/>
        <v>300</v>
      </c>
      <c r="N330" s="23" t="e">
        <f t="shared" si="112"/>
        <v>#VALUE!</v>
      </c>
      <c r="O330" s="23" t="e">
        <f t="shared" si="105"/>
        <v>#VALUE!</v>
      </c>
      <c r="P330" s="23" t="e">
        <f t="shared" si="113"/>
        <v>#VALUE!</v>
      </c>
      <c r="Q330" s="23">
        <f t="shared" si="124"/>
        <v>312705.73379385687</v>
      </c>
      <c r="R330" s="25">
        <f t="shared" si="125"/>
        <v>2372.2503942982262</v>
      </c>
    </row>
    <row r="331" spans="2:18" x14ac:dyDescent="0.25">
      <c r="B331" s="22" t="str">
        <f t="shared" si="106"/>
        <v/>
      </c>
      <c r="C331" s="23" t="str">
        <f t="shared" si="107"/>
        <v/>
      </c>
      <c r="D331" s="23" t="str">
        <f t="shared" si="114"/>
        <v/>
      </c>
      <c r="E331" s="23" t="str">
        <f t="shared" si="115"/>
        <v/>
      </c>
      <c r="F331" s="24">
        <f t="shared" si="102"/>
        <v>0</v>
      </c>
      <c r="G331" s="23">
        <f t="shared" si="108"/>
        <v>0</v>
      </c>
      <c r="H331" s="24">
        <v>500</v>
      </c>
      <c r="I331" s="23">
        <f t="shared" si="103"/>
        <v>42.291666666666664</v>
      </c>
      <c r="J331" s="23">
        <f t="shared" si="109"/>
        <v>0</v>
      </c>
      <c r="K331" s="23" t="str">
        <f t="shared" si="110"/>
        <v/>
      </c>
      <c r="L331" s="23" t="e">
        <f t="shared" si="111"/>
        <v>#VALUE!</v>
      </c>
      <c r="M331" s="23">
        <f t="shared" si="104"/>
        <v>300</v>
      </c>
      <c r="N331" s="23" t="e">
        <f t="shared" si="112"/>
        <v>#VALUE!</v>
      </c>
      <c r="O331" s="23" t="e">
        <f t="shared" si="105"/>
        <v>#VALUE!</v>
      </c>
      <c r="P331" s="23" t="e">
        <f t="shared" si="113"/>
        <v>#VALUE!</v>
      </c>
      <c r="Q331" s="23">
        <f t="shared" si="124"/>
        <v>312705.73379385687</v>
      </c>
      <c r="R331" s="25">
        <f t="shared" si="125"/>
        <v>2372.2503942982262</v>
      </c>
    </row>
    <row r="332" spans="2:18" x14ac:dyDescent="0.25">
      <c r="B332" s="22" t="str">
        <f t="shared" si="106"/>
        <v/>
      </c>
      <c r="C332" s="23" t="str">
        <f t="shared" si="107"/>
        <v/>
      </c>
      <c r="D332" s="23" t="str">
        <f t="shared" si="114"/>
        <v/>
      </c>
      <c r="E332" s="23" t="str">
        <f t="shared" si="115"/>
        <v/>
      </c>
      <c r="F332" s="24">
        <f t="shared" si="102"/>
        <v>0</v>
      </c>
      <c r="G332" s="23">
        <f t="shared" si="108"/>
        <v>0</v>
      </c>
      <c r="H332" s="24">
        <v>500</v>
      </c>
      <c r="I332" s="23">
        <f t="shared" si="103"/>
        <v>42.291666666666664</v>
      </c>
      <c r="J332" s="23">
        <f t="shared" si="109"/>
        <v>0</v>
      </c>
      <c r="K332" s="23" t="str">
        <f t="shared" si="110"/>
        <v/>
      </c>
      <c r="L332" s="23" t="e">
        <f t="shared" si="111"/>
        <v>#VALUE!</v>
      </c>
      <c r="M332" s="23">
        <f t="shared" si="104"/>
        <v>300</v>
      </c>
      <c r="N332" s="23" t="e">
        <f t="shared" si="112"/>
        <v>#VALUE!</v>
      </c>
      <c r="O332" s="23" t="e">
        <f t="shared" si="105"/>
        <v>#VALUE!</v>
      </c>
      <c r="P332" s="23" t="e">
        <f t="shared" si="113"/>
        <v>#VALUE!</v>
      </c>
      <c r="Q332" s="23">
        <f t="shared" si="124"/>
        <v>312705.73379385687</v>
      </c>
      <c r="R332" s="25">
        <f t="shared" si="125"/>
        <v>2372.2503942982262</v>
      </c>
    </row>
    <row r="333" spans="2:18" x14ac:dyDescent="0.25">
      <c r="B333" s="22" t="str">
        <f t="shared" si="106"/>
        <v/>
      </c>
      <c r="C333" s="23" t="str">
        <f t="shared" si="107"/>
        <v/>
      </c>
      <c r="D333" s="23" t="str">
        <f t="shared" si="114"/>
        <v/>
      </c>
      <c r="E333" s="23" t="str">
        <f t="shared" si="115"/>
        <v/>
      </c>
      <c r="F333" s="24">
        <f t="shared" ref="F333:F396" si="126">+IF(B333="",0,$G$4)</f>
        <v>0</v>
      </c>
      <c r="G333" s="23">
        <f t="shared" si="108"/>
        <v>0</v>
      </c>
      <c r="H333" s="24">
        <v>500</v>
      </c>
      <c r="I333" s="23">
        <f t="shared" ref="I333:I372" si="127">0.35/100*$C$4/12</f>
        <v>42.291666666666664</v>
      </c>
      <c r="J333" s="23">
        <f t="shared" si="109"/>
        <v>0</v>
      </c>
      <c r="K333" s="23" t="str">
        <f t="shared" si="110"/>
        <v/>
      </c>
      <c r="L333" s="23" t="e">
        <f t="shared" si="111"/>
        <v>#VALUE!</v>
      </c>
      <c r="M333" s="23">
        <f t="shared" ref="M333:M372" si="128">+$L$4</f>
        <v>300</v>
      </c>
      <c r="N333" s="23" t="e">
        <f t="shared" si="112"/>
        <v>#VALUE!</v>
      </c>
      <c r="O333" s="23" t="e">
        <f t="shared" ref="O333:O372" si="129">L333+M333-N333</f>
        <v>#VALUE!</v>
      </c>
      <c r="P333" s="23" t="e">
        <f t="shared" si="113"/>
        <v>#VALUE!</v>
      </c>
      <c r="Q333" s="23">
        <f t="shared" si="124"/>
        <v>312705.73379385687</v>
      </c>
      <c r="R333" s="25">
        <f t="shared" si="125"/>
        <v>2372.2503942982262</v>
      </c>
    </row>
    <row r="334" spans="2:18" x14ac:dyDescent="0.25">
      <c r="B334" s="22" t="str">
        <f t="shared" ref="B334:B397" si="130">+IF(K333&gt;1,IF(B333="","",B333+1),"")</f>
        <v/>
      </c>
      <c r="C334" s="23" t="str">
        <f t="shared" ref="C334:C397" si="131">+IF(B334="","",K333)</f>
        <v/>
      </c>
      <c r="D334" s="23" t="str">
        <f t="shared" si="114"/>
        <v/>
      </c>
      <c r="E334" s="23" t="str">
        <f t="shared" si="115"/>
        <v/>
      </c>
      <c r="F334" s="24">
        <f t="shared" si="126"/>
        <v>0</v>
      </c>
      <c r="G334" s="23">
        <f t="shared" ref="G334:G397" si="132">+IF(B334="",0,IF(C334&lt;$C$4*0.8,0,$G$5))</f>
        <v>0</v>
      </c>
      <c r="H334" s="24">
        <v>500</v>
      </c>
      <c r="I334" s="23">
        <f t="shared" si="127"/>
        <v>42.291666666666664</v>
      </c>
      <c r="J334" s="23">
        <f t="shared" ref="J334:J397" si="133">+IF(B334="",0,E334+H334)</f>
        <v>0</v>
      </c>
      <c r="K334" s="23" t="str">
        <f t="shared" ref="K334:K397" si="134">+IF(B334="","",C334-J334)</f>
        <v/>
      </c>
      <c r="L334" s="23" t="e">
        <f t="shared" ref="L334:L372" si="135">I334+H334+G334+F334+E334+D334</f>
        <v>#VALUE!</v>
      </c>
      <c r="M334" s="23">
        <f t="shared" si="128"/>
        <v>300</v>
      </c>
      <c r="N334" s="23" t="e">
        <f t="shared" ref="N334:N372" si="136">(D334+F334)*0.3</f>
        <v>#VALUE!</v>
      </c>
      <c r="O334" s="23" t="e">
        <f t="shared" si="129"/>
        <v>#VALUE!</v>
      </c>
      <c r="P334" s="23" t="e">
        <f t="shared" ref="P334:P372" si="137">O334-E334+M334</f>
        <v>#VALUE!</v>
      </c>
      <c r="Q334" s="23">
        <f t="shared" si="124"/>
        <v>312705.73379385687</v>
      </c>
      <c r="R334" s="25">
        <f t="shared" si="125"/>
        <v>2372.2503942982262</v>
      </c>
    </row>
    <row r="335" spans="2:18" x14ac:dyDescent="0.25">
      <c r="B335" s="22" t="str">
        <f t="shared" si="130"/>
        <v/>
      </c>
      <c r="C335" s="23" t="str">
        <f t="shared" si="131"/>
        <v/>
      </c>
      <c r="D335" s="23" t="str">
        <f t="shared" si="114"/>
        <v/>
      </c>
      <c r="E335" s="23" t="str">
        <f t="shared" si="115"/>
        <v/>
      </c>
      <c r="F335" s="24">
        <f t="shared" si="126"/>
        <v>0</v>
      </c>
      <c r="G335" s="23">
        <f t="shared" si="132"/>
        <v>0</v>
      </c>
      <c r="H335" s="24">
        <v>500</v>
      </c>
      <c r="I335" s="23">
        <f t="shared" si="127"/>
        <v>42.291666666666664</v>
      </c>
      <c r="J335" s="23">
        <f t="shared" si="133"/>
        <v>0</v>
      </c>
      <c r="K335" s="23" t="str">
        <f t="shared" si="134"/>
        <v/>
      </c>
      <c r="L335" s="23" t="e">
        <f t="shared" si="135"/>
        <v>#VALUE!</v>
      </c>
      <c r="M335" s="23">
        <f t="shared" si="128"/>
        <v>300</v>
      </c>
      <c r="N335" s="23" t="e">
        <f t="shared" si="136"/>
        <v>#VALUE!</v>
      </c>
      <c r="O335" s="23" t="e">
        <f t="shared" si="129"/>
        <v>#VALUE!</v>
      </c>
      <c r="P335" s="23" t="e">
        <f t="shared" si="137"/>
        <v>#VALUE!</v>
      </c>
      <c r="Q335" s="23">
        <f t="shared" si="124"/>
        <v>312705.73379385687</v>
      </c>
      <c r="R335" s="25">
        <f t="shared" si="125"/>
        <v>2372.2503942982262</v>
      </c>
    </row>
    <row r="336" spans="2:18" x14ac:dyDescent="0.25">
      <c r="B336" s="22" t="str">
        <f t="shared" si="130"/>
        <v/>
      </c>
      <c r="C336" s="23" t="str">
        <f t="shared" si="131"/>
        <v/>
      </c>
      <c r="D336" s="23" t="str">
        <f t="shared" si="114"/>
        <v/>
      </c>
      <c r="E336" s="23" t="str">
        <f t="shared" si="115"/>
        <v/>
      </c>
      <c r="F336" s="24">
        <f t="shared" si="126"/>
        <v>0</v>
      </c>
      <c r="G336" s="23">
        <f t="shared" si="132"/>
        <v>0</v>
      </c>
      <c r="H336" s="24">
        <v>500</v>
      </c>
      <c r="I336" s="23">
        <f t="shared" si="127"/>
        <v>42.291666666666664</v>
      </c>
      <c r="J336" s="23">
        <f t="shared" si="133"/>
        <v>0</v>
      </c>
      <c r="K336" s="23" t="str">
        <f t="shared" si="134"/>
        <v/>
      </c>
      <c r="L336" s="23" t="e">
        <f t="shared" si="135"/>
        <v>#VALUE!</v>
      </c>
      <c r="M336" s="23">
        <f t="shared" si="128"/>
        <v>300</v>
      </c>
      <c r="N336" s="23" t="e">
        <f t="shared" si="136"/>
        <v>#VALUE!</v>
      </c>
      <c r="O336" s="23" t="e">
        <f t="shared" si="129"/>
        <v>#VALUE!</v>
      </c>
      <c r="P336" s="23" t="e">
        <f t="shared" si="137"/>
        <v>#VALUE!</v>
      </c>
      <c r="Q336" s="23">
        <f t="shared" si="124"/>
        <v>312705.73379385687</v>
      </c>
      <c r="R336" s="25">
        <f t="shared" si="125"/>
        <v>2372.2503942982262</v>
      </c>
    </row>
    <row r="337" spans="2:18" x14ac:dyDescent="0.25">
      <c r="B337" s="22" t="str">
        <f t="shared" si="130"/>
        <v/>
      </c>
      <c r="C337" s="23" t="str">
        <f t="shared" si="131"/>
        <v/>
      </c>
      <c r="D337" s="23" t="str">
        <f t="shared" ref="D337:D400" si="138">IF(B337="","",($C$5/12)*C337)</f>
        <v/>
      </c>
      <c r="E337" s="23" t="str">
        <f t="shared" si="115"/>
        <v/>
      </c>
      <c r="F337" s="24">
        <f t="shared" si="126"/>
        <v>0</v>
      </c>
      <c r="G337" s="23">
        <f t="shared" si="132"/>
        <v>0</v>
      </c>
      <c r="H337" s="24">
        <v>500</v>
      </c>
      <c r="I337" s="23">
        <f t="shared" si="127"/>
        <v>42.291666666666664</v>
      </c>
      <c r="J337" s="23">
        <f t="shared" si="133"/>
        <v>0</v>
      </c>
      <c r="K337" s="23" t="str">
        <f t="shared" si="134"/>
        <v/>
      </c>
      <c r="L337" s="23" t="e">
        <f t="shared" si="135"/>
        <v>#VALUE!</v>
      </c>
      <c r="M337" s="23">
        <f t="shared" si="128"/>
        <v>300</v>
      </c>
      <c r="N337" s="23" t="e">
        <f t="shared" si="136"/>
        <v>#VALUE!</v>
      </c>
      <c r="O337" s="23" t="e">
        <f t="shared" si="129"/>
        <v>#VALUE!</v>
      </c>
      <c r="P337" s="23" t="e">
        <f t="shared" si="137"/>
        <v>#VALUE!</v>
      </c>
      <c r="Q337" s="23">
        <f t="shared" ref="Q337:Q348" si="139">$Q$336+ $Q$336*$L$8</f>
        <v>322086.90580767259</v>
      </c>
      <c r="R337" s="25">
        <f t="shared" ref="R337:R348" si="140">$R$336 + ($R$336 * $S$5)</f>
        <v>2443.417906127173</v>
      </c>
    </row>
    <row r="338" spans="2:18" x14ac:dyDescent="0.25">
      <c r="B338" s="22" t="str">
        <f t="shared" si="130"/>
        <v/>
      </c>
      <c r="C338" s="23" t="str">
        <f t="shared" si="131"/>
        <v/>
      </c>
      <c r="D338" s="23" t="str">
        <f t="shared" si="138"/>
        <v/>
      </c>
      <c r="E338" s="23" t="str">
        <f t="shared" si="115"/>
        <v/>
      </c>
      <c r="F338" s="24">
        <f t="shared" si="126"/>
        <v>0</v>
      </c>
      <c r="G338" s="23">
        <f t="shared" si="132"/>
        <v>0</v>
      </c>
      <c r="H338" s="24">
        <v>500</v>
      </c>
      <c r="I338" s="23">
        <f t="shared" si="127"/>
        <v>42.291666666666664</v>
      </c>
      <c r="J338" s="23">
        <f t="shared" si="133"/>
        <v>0</v>
      </c>
      <c r="K338" s="23" t="str">
        <f t="shared" si="134"/>
        <v/>
      </c>
      <c r="L338" s="23" t="e">
        <f t="shared" si="135"/>
        <v>#VALUE!</v>
      </c>
      <c r="M338" s="23">
        <f t="shared" si="128"/>
        <v>300</v>
      </c>
      <c r="N338" s="23" t="e">
        <f t="shared" si="136"/>
        <v>#VALUE!</v>
      </c>
      <c r="O338" s="23" t="e">
        <f t="shared" si="129"/>
        <v>#VALUE!</v>
      </c>
      <c r="P338" s="23" t="e">
        <f t="shared" si="137"/>
        <v>#VALUE!</v>
      </c>
      <c r="Q338" s="23">
        <f t="shared" si="139"/>
        <v>322086.90580767259</v>
      </c>
      <c r="R338" s="25">
        <f t="shared" si="140"/>
        <v>2443.417906127173</v>
      </c>
    </row>
    <row r="339" spans="2:18" x14ac:dyDescent="0.25">
      <c r="B339" s="22" t="str">
        <f t="shared" si="130"/>
        <v/>
      </c>
      <c r="C339" s="23" t="str">
        <f t="shared" si="131"/>
        <v/>
      </c>
      <c r="D339" s="23" t="str">
        <f t="shared" si="138"/>
        <v/>
      </c>
      <c r="E339" s="23" t="str">
        <f t="shared" ref="E339:E402" si="141">IF(B339="","",$C$8-D339)</f>
        <v/>
      </c>
      <c r="F339" s="24">
        <f t="shared" si="126"/>
        <v>0</v>
      </c>
      <c r="G339" s="23">
        <f t="shared" si="132"/>
        <v>0</v>
      </c>
      <c r="H339" s="24">
        <v>500</v>
      </c>
      <c r="I339" s="23">
        <f t="shared" si="127"/>
        <v>42.291666666666664</v>
      </c>
      <c r="J339" s="23">
        <f t="shared" si="133"/>
        <v>0</v>
      </c>
      <c r="K339" s="23" t="str">
        <f t="shared" si="134"/>
        <v/>
      </c>
      <c r="L339" s="23" t="e">
        <f t="shared" si="135"/>
        <v>#VALUE!</v>
      </c>
      <c r="M339" s="23">
        <f t="shared" si="128"/>
        <v>300</v>
      </c>
      <c r="N339" s="23" t="e">
        <f t="shared" si="136"/>
        <v>#VALUE!</v>
      </c>
      <c r="O339" s="23" t="e">
        <f t="shared" si="129"/>
        <v>#VALUE!</v>
      </c>
      <c r="P339" s="23" t="e">
        <f t="shared" si="137"/>
        <v>#VALUE!</v>
      </c>
      <c r="Q339" s="23">
        <f t="shared" si="139"/>
        <v>322086.90580767259</v>
      </c>
      <c r="R339" s="25">
        <f t="shared" si="140"/>
        <v>2443.417906127173</v>
      </c>
    </row>
    <row r="340" spans="2:18" x14ac:dyDescent="0.25">
      <c r="B340" s="22" t="str">
        <f t="shared" si="130"/>
        <v/>
      </c>
      <c r="C340" s="23" t="str">
        <f t="shared" si="131"/>
        <v/>
      </c>
      <c r="D340" s="23" t="str">
        <f t="shared" si="138"/>
        <v/>
      </c>
      <c r="E340" s="23" t="str">
        <f t="shared" si="141"/>
        <v/>
      </c>
      <c r="F340" s="24">
        <f t="shared" si="126"/>
        <v>0</v>
      </c>
      <c r="G340" s="23">
        <f t="shared" si="132"/>
        <v>0</v>
      </c>
      <c r="H340" s="24">
        <v>500</v>
      </c>
      <c r="I340" s="23">
        <f t="shared" si="127"/>
        <v>42.291666666666664</v>
      </c>
      <c r="J340" s="23">
        <f t="shared" si="133"/>
        <v>0</v>
      </c>
      <c r="K340" s="23" t="str">
        <f t="shared" si="134"/>
        <v/>
      </c>
      <c r="L340" s="23" t="e">
        <f t="shared" si="135"/>
        <v>#VALUE!</v>
      </c>
      <c r="M340" s="23">
        <f t="shared" si="128"/>
        <v>300</v>
      </c>
      <c r="N340" s="23" t="e">
        <f t="shared" si="136"/>
        <v>#VALUE!</v>
      </c>
      <c r="O340" s="23" t="e">
        <f t="shared" si="129"/>
        <v>#VALUE!</v>
      </c>
      <c r="P340" s="23" t="e">
        <f t="shared" si="137"/>
        <v>#VALUE!</v>
      </c>
      <c r="Q340" s="23">
        <f t="shared" si="139"/>
        <v>322086.90580767259</v>
      </c>
      <c r="R340" s="25">
        <f t="shared" si="140"/>
        <v>2443.417906127173</v>
      </c>
    </row>
    <row r="341" spans="2:18" x14ac:dyDescent="0.25">
      <c r="B341" s="22" t="str">
        <f t="shared" si="130"/>
        <v/>
      </c>
      <c r="C341" s="23" t="str">
        <f t="shared" si="131"/>
        <v/>
      </c>
      <c r="D341" s="23" t="str">
        <f t="shared" si="138"/>
        <v/>
      </c>
      <c r="E341" s="23" t="str">
        <f t="shared" si="141"/>
        <v/>
      </c>
      <c r="F341" s="24">
        <f t="shared" si="126"/>
        <v>0</v>
      </c>
      <c r="G341" s="23">
        <f t="shared" si="132"/>
        <v>0</v>
      </c>
      <c r="H341" s="24">
        <v>500</v>
      </c>
      <c r="I341" s="23">
        <f t="shared" si="127"/>
        <v>42.291666666666664</v>
      </c>
      <c r="J341" s="23">
        <f t="shared" si="133"/>
        <v>0</v>
      </c>
      <c r="K341" s="23" t="str">
        <f t="shared" si="134"/>
        <v/>
      </c>
      <c r="L341" s="23" t="e">
        <f t="shared" si="135"/>
        <v>#VALUE!</v>
      </c>
      <c r="M341" s="23">
        <f t="shared" si="128"/>
        <v>300</v>
      </c>
      <c r="N341" s="23" t="e">
        <f t="shared" si="136"/>
        <v>#VALUE!</v>
      </c>
      <c r="O341" s="23" t="e">
        <f t="shared" si="129"/>
        <v>#VALUE!</v>
      </c>
      <c r="P341" s="23" t="e">
        <f t="shared" si="137"/>
        <v>#VALUE!</v>
      </c>
      <c r="Q341" s="23">
        <f t="shared" si="139"/>
        <v>322086.90580767259</v>
      </c>
      <c r="R341" s="25">
        <f t="shared" si="140"/>
        <v>2443.417906127173</v>
      </c>
    </row>
    <row r="342" spans="2:18" x14ac:dyDescent="0.25">
      <c r="B342" s="22" t="str">
        <f t="shared" si="130"/>
        <v/>
      </c>
      <c r="C342" s="23" t="str">
        <f t="shared" si="131"/>
        <v/>
      </c>
      <c r="D342" s="23" t="str">
        <f t="shared" si="138"/>
        <v/>
      </c>
      <c r="E342" s="23" t="str">
        <f t="shared" si="141"/>
        <v/>
      </c>
      <c r="F342" s="24">
        <f t="shared" si="126"/>
        <v>0</v>
      </c>
      <c r="G342" s="23">
        <f t="shared" si="132"/>
        <v>0</v>
      </c>
      <c r="H342" s="24">
        <v>500</v>
      </c>
      <c r="I342" s="23">
        <f t="shared" si="127"/>
        <v>42.291666666666664</v>
      </c>
      <c r="J342" s="23">
        <f t="shared" si="133"/>
        <v>0</v>
      </c>
      <c r="K342" s="23" t="str">
        <f t="shared" si="134"/>
        <v/>
      </c>
      <c r="L342" s="23" t="e">
        <f t="shared" si="135"/>
        <v>#VALUE!</v>
      </c>
      <c r="M342" s="23">
        <f t="shared" si="128"/>
        <v>300</v>
      </c>
      <c r="N342" s="23" t="e">
        <f t="shared" si="136"/>
        <v>#VALUE!</v>
      </c>
      <c r="O342" s="23" t="e">
        <f t="shared" si="129"/>
        <v>#VALUE!</v>
      </c>
      <c r="P342" s="23" t="e">
        <f t="shared" si="137"/>
        <v>#VALUE!</v>
      </c>
      <c r="Q342" s="23">
        <f t="shared" si="139"/>
        <v>322086.90580767259</v>
      </c>
      <c r="R342" s="25">
        <f t="shared" si="140"/>
        <v>2443.417906127173</v>
      </c>
    </row>
    <row r="343" spans="2:18" x14ac:dyDescent="0.25">
      <c r="B343" s="22" t="str">
        <f t="shared" si="130"/>
        <v/>
      </c>
      <c r="C343" s="23" t="str">
        <f t="shared" si="131"/>
        <v/>
      </c>
      <c r="D343" s="23" t="str">
        <f t="shared" si="138"/>
        <v/>
      </c>
      <c r="E343" s="23" t="str">
        <f t="shared" si="141"/>
        <v/>
      </c>
      <c r="F343" s="24">
        <f t="shared" si="126"/>
        <v>0</v>
      </c>
      <c r="G343" s="23">
        <f t="shared" si="132"/>
        <v>0</v>
      </c>
      <c r="H343" s="24">
        <v>500</v>
      </c>
      <c r="I343" s="23">
        <f t="shared" si="127"/>
        <v>42.291666666666664</v>
      </c>
      <c r="J343" s="23">
        <f t="shared" si="133"/>
        <v>0</v>
      </c>
      <c r="K343" s="23" t="str">
        <f t="shared" si="134"/>
        <v/>
      </c>
      <c r="L343" s="23" t="e">
        <f t="shared" si="135"/>
        <v>#VALUE!</v>
      </c>
      <c r="M343" s="23">
        <f t="shared" si="128"/>
        <v>300</v>
      </c>
      <c r="N343" s="23" t="e">
        <f t="shared" si="136"/>
        <v>#VALUE!</v>
      </c>
      <c r="O343" s="23" t="e">
        <f t="shared" si="129"/>
        <v>#VALUE!</v>
      </c>
      <c r="P343" s="23" t="e">
        <f t="shared" si="137"/>
        <v>#VALUE!</v>
      </c>
      <c r="Q343" s="23">
        <f t="shared" si="139"/>
        <v>322086.90580767259</v>
      </c>
      <c r="R343" s="25">
        <f t="shared" si="140"/>
        <v>2443.417906127173</v>
      </c>
    </row>
    <row r="344" spans="2:18" x14ac:dyDescent="0.25">
      <c r="B344" s="22" t="str">
        <f t="shared" si="130"/>
        <v/>
      </c>
      <c r="C344" s="23" t="str">
        <f t="shared" si="131"/>
        <v/>
      </c>
      <c r="D344" s="23" t="str">
        <f t="shared" si="138"/>
        <v/>
      </c>
      <c r="E344" s="23" t="str">
        <f t="shared" si="141"/>
        <v/>
      </c>
      <c r="F344" s="24">
        <f t="shared" si="126"/>
        <v>0</v>
      </c>
      <c r="G344" s="23">
        <f t="shared" si="132"/>
        <v>0</v>
      </c>
      <c r="H344" s="24">
        <v>500</v>
      </c>
      <c r="I344" s="23">
        <f t="shared" si="127"/>
        <v>42.291666666666664</v>
      </c>
      <c r="J344" s="23">
        <f t="shared" si="133"/>
        <v>0</v>
      </c>
      <c r="K344" s="23" t="str">
        <f t="shared" si="134"/>
        <v/>
      </c>
      <c r="L344" s="23" t="e">
        <f t="shared" si="135"/>
        <v>#VALUE!</v>
      </c>
      <c r="M344" s="23">
        <f t="shared" si="128"/>
        <v>300</v>
      </c>
      <c r="N344" s="23" t="e">
        <f t="shared" si="136"/>
        <v>#VALUE!</v>
      </c>
      <c r="O344" s="23" t="e">
        <f t="shared" si="129"/>
        <v>#VALUE!</v>
      </c>
      <c r="P344" s="23" t="e">
        <f t="shared" si="137"/>
        <v>#VALUE!</v>
      </c>
      <c r="Q344" s="23">
        <f t="shared" si="139"/>
        <v>322086.90580767259</v>
      </c>
      <c r="R344" s="25">
        <f t="shared" si="140"/>
        <v>2443.417906127173</v>
      </c>
    </row>
    <row r="345" spans="2:18" x14ac:dyDescent="0.25">
      <c r="B345" s="22" t="str">
        <f t="shared" si="130"/>
        <v/>
      </c>
      <c r="C345" s="23" t="str">
        <f t="shared" si="131"/>
        <v/>
      </c>
      <c r="D345" s="23" t="str">
        <f t="shared" si="138"/>
        <v/>
      </c>
      <c r="E345" s="23" t="str">
        <f t="shared" si="141"/>
        <v/>
      </c>
      <c r="F345" s="24">
        <f t="shared" si="126"/>
        <v>0</v>
      </c>
      <c r="G345" s="23">
        <f t="shared" si="132"/>
        <v>0</v>
      </c>
      <c r="H345" s="24">
        <v>500</v>
      </c>
      <c r="I345" s="23">
        <f t="shared" si="127"/>
        <v>42.291666666666664</v>
      </c>
      <c r="J345" s="23">
        <f t="shared" si="133"/>
        <v>0</v>
      </c>
      <c r="K345" s="23" t="str">
        <f t="shared" si="134"/>
        <v/>
      </c>
      <c r="L345" s="23" t="e">
        <f t="shared" si="135"/>
        <v>#VALUE!</v>
      </c>
      <c r="M345" s="23">
        <f t="shared" si="128"/>
        <v>300</v>
      </c>
      <c r="N345" s="23" t="e">
        <f t="shared" si="136"/>
        <v>#VALUE!</v>
      </c>
      <c r="O345" s="23" t="e">
        <f t="shared" si="129"/>
        <v>#VALUE!</v>
      </c>
      <c r="P345" s="23" t="e">
        <f t="shared" si="137"/>
        <v>#VALUE!</v>
      </c>
      <c r="Q345" s="23">
        <f t="shared" si="139"/>
        <v>322086.90580767259</v>
      </c>
      <c r="R345" s="25">
        <f t="shared" si="140"/>
        <v>2443.417906127173</v>
      </c>
    </row>
    <row r="346" spans="2:18" x14ac:dyDescent="0.25">
      <c r="B346" s="22" t="str">
        <f t="shared" si="130"/>
        <v/>
      </c>
      <c r="C346" s="23" t="str">
        <f t="shared" si="131"/>
        <v/>
      </c>
      <c r="D346" s="23" t="str">
        <f t="shared" si="138"/>
        <v/>
      </c>
      <c r="E346" s="23" t="str">
        <f t="shared" si="141"/>
        <v/>
      </c>
      <c r="F346" s="24">
        <f t="shared" si="126"/>
        <v>0</v>
      </c>
      <c r="G346" s="23">
        <f t="shared" si="132"/>
        <v>0</v>
      </c>
      <c r="H346" s="24">
        <v>500</v>
      </c>
      <c r="I346" s="23">
        <f t="shared" si="127"/>
        <v>42.291666666666664</v>
      </c>
      <c r="J346" s="23">
        <f t="shared" si="133"/>
        <v>0</v>
      </c>
      <c r="K346" s="23" t="str">
        <f t="shared" si="134"/>
        <v/>
      </c>
      <c r="L346" s="23" t="e">
        <f t="shared" si="135"/>
        <v>#VALUE!</v>
      </c>
      <c r="M346" s="23">
        <f t="shared" si="128"/>
        <v>300</v>
      </c>
      <c r="N346" s="23" t="e">
        <f t="shared" si="136"/>
        <v>#VALUE!</v>
      </c>
      <c r="O346" s="23" t="e">
        <f t="shared" si="129"/>
        <v>#VALUE!</v>
      </c>
      <c r="P346" s="23" t="e">
        <f t="shared" si="137"/>
        <v>#VALUE!</v>
      </c>
      <c r="Q346" s="23">
        <f t="shared" si="139"/>
        <v>322086.90580767259</v>
      </c>
      <c r="R346" s="25">
        <f t="shared" si="140"/>
        <v>2443.417906127173</v>
      </c>
    </row>
    <row r="347" spans="2:18" x14ac:dyDescent="0.25">
      <c r="B347" s="22" t="str">
        <f t="shared" si="130"/>
        <v/>
      </c>
      <c r="C347" s="23" t="str">
        <f t="shared" si="131"/>
        <v/>
      </c>
      <c r="D347" s="23" t="str">
        <f t="shared" si="138"/>
        <v/>
      </c>
      <c r="E347" s="23" t="str">
        <f t="shared" si="141"/>
        <v/>
      </c>
      <c r="F347" s="24">
        <f t="shared" si="126"/>
        <v>0</v>
      </c>
      <c r="G347" s="23">
        <f t="shared" si="132"/>
        <v>0</v>
      </c>
      <c r="H347" s="24">
        <v>500</v>
      </c>
      <c r="I347" s="23">
        <f t="shared" si="127"/>
        <v>42.291666666666664</v>
      </c>
      <c r="J347" s="23">
        <f t="shared" si="133"/>
        <v>0</v>
      </c>
      <c r="K347" s="23" t="str">
        <f t="shared" si="134"/>
        <v/>
      </c>
      <c r="L347" s="23" t="e">
        <f t="shared" si="135"/>
        <v>#VALUE!</v>
      </c>
      <c r="M347" s="23">
        <f t="shared" si="128"/>
        <v>300</v>
      </c>
      <c r="N347" s="23" t="e">
        <f t="shared" si="136"/>
        <v>#VALUE!</v>
      </c>
      <c r="O347" s="23" t="e">
        <f t="shared" si="129"/>
        <v>#VALUE!</v>
      </c>
      <c r="P347" s="23" t="e">
        <f t="shared" si="137"/>
        <v>#VALUE!</v>
      </c>
      <c r="Q347" s="23">
        <f t="shared" si="139"/>
        <v>322086.90580767259</v>
      </c>
      <c r="R347" s="25">
        <f t="shared" si="140"/>
        <v>2443.417906127173</v>
      </c>
    </row>
    <row r="348" spans="2:18" x14ac:dyDescent="0.25">
      <c r="B348" s="22" t="str">
        <f t="shared" si="130"/>
        <v/>
      </c>
      <c r="C348" s="23" t="str">
        <f t="shared" si="131"/>
        <v/>
      </c>
      <c r="D348" s="23" t="str">
        <f t="shared" si="138"/>
        <v/>
      </c>
      <c r="E348" s="23" t="str">
        <f t="shared" si="141"/>
        <v/>
      </c>
      <c r="F348" s="24">
        <f t="shared" si="126"/>
        <v>0</v>
      </c>
      <c r="G348" s="23">
        <f t="shared" si="132"/>
        <v>0</v>
      </c>
      <c r="H348" s="24">
        <v>500</v>
      </c>
      <c r="I348" s="23">
        <f t="shared" si="127"/>
        <v>42.291666666666664</v>
      </c>
      <c r="J348" s="23">
        <f t="shared" si="133"/>
        <v>0</v>
      </c>
      <c r="K348" s="23" t="str">
        <f t="shared" si="134"/>
        <v/>
      </c>
      <c r="L348" s="23" t="e">
        <f t="shared" si="135"/>
        <v>#VALUE!</v>
      </c>
      <c r="M348" s="23">
        <f t="shared" si="128"/>
        <v>300</v>
      </c>
      <c r="N348" s="23" t="e">
        <f t="shared" si="136"/>
        <v>#VALUE!</v>
      </c>
      <c r="O348" s="23" t="e">
        <f t="shared" si="129"/>
        <v>#VALUE!</v>
      </c>
      <c r="P348" s="23" t="e">
        <f t="shared" si="137"/>
        <v>#VALUE!</v>
      </c>
      <c r="Q348" s="23">
        <f t="shared" si="139"/>
        <v>322086.90580767259</v>
      </c>
      <c r="R348" s="25">
        <f t="shared" si="140"/>
        <v>2443.417906127173</v>
      </c>
    </row>
    <row r="349" spans="2:18" x14ac:dyDescent="0.25">
      <c r="B349" s="22" t="str">
        <f t="shared" si="130"/>
        <v/>
      </c>
      <c r="C349" s="23" t="str">
        <f t="shared" si="131"/>
        <v/>
      </c>
      <c r="D349" s="23" t="str">
        <f t="shared" si="138"/>
        <v/>
      </c>
      <c r="E349" s="23" t="str">
        <f t="shared" si="141"/>
        <v/>
      </c>
      <c r="F349" s="24">
        <f t="shared" si="126"/>
        <v>0</v>
      </c>
      <c r="G349" s="23">
        <f t="shared" si="132"/>
        <v>0</v>
      </c>
      <c r="H349" s="24">
        <v>500</v>
      </c>
      <c r="I349" s="23">
        <f t="shared" si="127"/>
        <v>42.291666666666664</v>
      </c>
      <c r="J349" s="23">
        <f t="shared" si="133"/>
        <v>0</v>
      </c>
      <c r="K349" s="23" t="str">
        <f t="shared" si="134"/>
        <v/>
      </c>
      <c r="L349" s="23" t="e">
        <f t="shared" si="135"/>
        <v>#VALUE!</v>
      </c>
      <c r="M349" s="23">
        <f t="shared" si="128"/>
        <v>300</v>
      </c>
      <c r="N349" s="23" t="e">
        <f t="shared" si="136"/>
        <v>#VALUE!</v>
      </c>
      <c r="O349" s="23" t="e">
        <f t="shared" si="129"/>
        <v>#VALUE!</v>
      </c>
      <c r="P349" s="23" t="e">
        <f t="shared" si="137"/>
        <v>#VALUE!</v>
      </c>
      <c r="Q349" s="23">
        <f t="shared" ref="Q349:Q360" si="142">$Q$348+ $Q$348*$L$8</f>
        <v>331749.51298190275</v>
      </c>
      <c r="R349" s="25">
        <f t="shared" ref="R349:R360" si="143">$R$348 + ($R$348 * $S$5)</f>
        <v>2516.7204433109882</v>
      </c>
    </row>
    <row r="350" spans="2:18" x14ac:dyDescent="0.25">
      <c r="B350" s="22" t="str">
        <f t="shared" si="130"/>
        <v/>
      </c>
      <c r="C350" s="23" t="str">
        <f t="shared" si="131"/>
        <v/>
      </c>
      <c r="D350" s="23" t="str">
        <f t="shared" si="138"/>
        <v/>
      </c>
      <c r="E350" s="23" t="str">
        <f t="shared" si="141"/>
        <v/>
      </c>
      <c r="F350" s="24">
        <f t="shared" si="126"/>
        <v>0</v>
      </c>
      <c r="G350" s="23">
        <f t="shared" si="132"/>
        <v>0</v>
      </c>
      <c r="H350" s="24">
        <v>500</v>
      </c>
      <c r="I350" s="23">
        <f t="shared" si="127"/>
        <v>42.291666666666664</v>
      </c>
      <c r="J350" s="23">
        <f t="shared" si="133"/>
        <v>0</v>
      </c>
      <c r="K350" s="23" t="str">
        <f t="shared" si="134"/>
        <v/>
      </c>
      <c r="L350" s="23" t="e">
        <f t="shared" si="135"/>
        <v>#VALUE!</v>
      </c>
      <c r="M350" s="23">
        <f t="shared" si="128"/>
        <v>300</v>
      </c>
      <c r="N350" s="23" t="e">
        <f t="shared" si="136"/>
        <v>#VALUE!</v>
      </c>
      <c r="O350" s="23" t="e">
        <f t="shared" si="129"/>
        <v>#VALUE!</v>
      </c>
      <c r="P350" s="23" t="e">
        <f t="shared" si="137"/>
        <v>#VALUE!</v>
      </c>
      <c r="Q350" s="23">
        <f t="shared" si="142"/>
        <v>331749.51298190275</v>
      </c>
      <c r="R350" s="25">
        <f t="shared" si="143"/>
        <v>2516.7204433109882</v>
      </c>
    </row>
    <row r="351" spans="2:18" x14ac:dyDescent="0.25">
      <c r="B351" s="22" t="str">
        <f t="shared" si="130"/>
        <v/>
      </c>
      <c r="C351" s="23" t="str">
        <f t="shared" si="131"/>
        <v/>
      </c>
      <c r="D351" s="23" t="str">
        <f t="shared" si="138"/>
        <v/>
      </c>
      <c r="E351" s="23" t="str">
        <f t="shared" si="141"/>
        <v/>
      </c>
      <c r="F351" s="24">
        <f t="shared" si="126"/>
        <v>0</v>
      </c>
      <c r="G351" s="23">
        <f t="shared" si="132"/>
        <v>0</v>
      </c>
      <c r="H351" s="24">
        <v>500</v>
      </c>
      <c r="I351" s="23">
        <f t="shared" si="127"/>
        <v>42.291666666666664</v>
      </c>
      <c r="J351" s="23">
        <f t="shared" si="133"/>
        <v>0</v>
      </c>
      <c r="K351" s="23" t="str">
        <f t="shared" si="134"/>
        <v/>
      </c>
      <c r="L351" s="23" t="e">
        <f t="shared" si="135"/>
        <v>#VALUE!</v>
      </c>
      <c r="M351" s="23">
        <f t="shared" si="128"/>
        <v>300</v>
      </c>
      <c r="N351" s="23" t="e">
        <f t="shared" si="136"/>
        <v>#VALUE!</v>
      </c>
      <c r="O351" s="23" t="e">
        <f t="shared" si="129"/>
        <v>#VALUE!</v>
      </c>
      <c r="P351" s="23" t="e">
        <f t="shared" si="137"/>
        <v>#VALUE!</v>
      </c>
      <c r="Q351" s="23">
        <f t="shared" si="142"/>
        <v>331749.51298190275</v>
      </c>
      <c r="R351" s="25">
        <f t="shared" si="143"/>
        <v>2516.7204433109882</v>
      </c>
    </row>
    <row r="352" spans="2:18" x14ac:dyDescent="0.25">
      <c r="B352" s="22" t="str">
        <f t="shared" si="130"/>
        <v/>
      </c>
      <c r="C352" s="23" t="str">
        <f t="shared" si="131"/>
        <v/>
      </c>
      <c r="D352" s="23" t="str">
        <f t="shared" si="138"/>
        <v/>
      </c>
      <c r="E352" s="23" t="str">
        <f t="shared" si="141"/>
        <v/>
      </c>
      <c r="F352" s="24">
        <f t="shared" si="126"/>
        <v>0</v>
      </c>
      <c r="G352" s="23">
        <f t="shared" si="132"/>
        <v>0</v>
      </c>
      <c r="H352" s="24">
        <v>500</v>
      </c>
      <c r="I352" s="23">
        <f t="shared" si="127"/>
        <v>42.291666666666664</v>
      </c>
      <c r="J352" s="23">
        <f t="shared" si="133"/>
        <v>0</v>
      </c>
      <c r="K352" s="23" t="str">
        <f t="shared" si="134"/>
        <v/>
      </c>
      <c r="L352" s="23" t="e">
        <f t="shared" si="135"/>
        <v>#VALUE!</v>
      </c>
      <c r="M352" s="23">
        <f t="shared" si="128"/>
        <v>300</v>
      </c>
      <c r="N352" s="23" t="e">
        <f t="shared" si="136"/>
        <v>#VALUE!</v>
      </c>
      <c r="O352" s="23" t="e">
        <f t="shared" si="129"/>
        <v>#VALUE!</v>
      </c>
      <c r="P352" s="23" t="e">
        <f t="shared" si="137"/>
        <v>#VALUE!</v>
      </c>
      <c r="Q352" s="23">
        <f t="shared" si="142"/>
        <v>331749.51298190275</v>
      </c>
      <c r="R352" s="25">
        <f t="shared" si="143"/>
        <v>2516.7204433109882</v>
      </c>
    </row>
    <row r="353" spans="2:18" x14ac:dyDescent="0.25">
      <c r="B353" s="22" t="str">
        <f t="shared" si="130"/>
        <v/>
      </c>
      <c r="C353" s="23" t="str">
        <f t="shared" si="131"/>
        <v/>
      </c>
      <c r="D353" s="23" t="str">
        <f t="shared" si="138"/>
        <v/>
      </c>
      <c r="E353" s="23" t="str">
        <f t="shared" si="141"/>
        <v/>
      </c>
      <c r="F353" s="24">
        <f t="shared" si="126"/>
        <v>0</v>
      </c>
      <c r="G353" s="23">
        <f t="shared" si="132"/>
        <v>0</v>
      </c>
      <c r="H353" s="24">
        <v>500</v>
      </c>
      <c r="I353" s="23">
        <f t="shared" si="127"/>
        <v>42.291666666666664</v>
      </c>
      <c r="J353" s="23">
        <f t="shared" si="133"/>
        <v>0</v>
      </c>
      <c r="K353" s="23" t="str">
        <f t="shared" si="134"/>
        <v/>
      </c>
      <c r="L353" s="23" t="e">
        <f t="shared" si="135"/>
        <v>#VALUE!</v>
      </c>
      <c r="M353" s="23">
        <f t="shared" si="128"/>
        <v>300</v>
      </c>
      <c r="N353" s="23" t="e">
        <f t="shared" si="136"/>
        <v>#VALUE!</v>
      </c>
      <c r="O353" s="23" t="e">
        <f t="shared" si="129"/>
        <v>#VALUE!</v>
      </c>
      <c r="P353" s="23" t="e">
        <f t="shared" si="137"/>
        <v>#VALUE!</v>
      </c>
      <c r="Q353" s="23">
        <f t="shared" si="142"/>
        <v>331749.51298190275</v>
      </c>
      <c r="R353" s="25">
        <f t="shared" si="143"/>
        <v>2516.7204433109882</v>
      </c>
    </row>
    <row r="354" spans="2:18" x14ac:dyDescent="0.25">
      <c r="B354" s="22" t="str">
        <f t="shared" si="130"/>
        <v/>
      </c>
      <c r="C354" s="23" t="str">
        <f t="shared" si="131"/>
        <v/>
      </c>
      <c r="D354" s="23" t="str">
        <f t="shared" si="138"/>
        <v/>
      </c>
      <c r="E354" s="23" t="str">
        <f t="shared" si="141"/>
        <v/>
      </c>
      <c r="F354" s="24">
        <f t="shared" si="126"/>
        <v>0</v>
      </c>
      <c r="G354" s="23">
        <f t="shared" si="132"/>
        <v>0</v>
      </c>
      <c r="H354" s="24">
        <v>500</v>
      </c>
      <c r="I354" s="23">
        <f t="shared" si="127"/>
        <v>42.291666666666664</v>
      </c>
      <c r="J354" s="23">
        <f t="shared" si="133"/>
        <v>0</v>
      </c>
      <c r="K354" s="23" t="str">
        <f t="shared" si="134"/>
        <v/>
      </c>
      <c r="L354" s="23" t="e">
        <f t="shared" si="135"/>
        <v>#VALUE!</v>
      </c>
      <c r="M354" s="23">
        <f t="shared" si="128"/>
        <v>300</v>
      </c>
      <c r="N354" s="23" t="e">
        <f t="shared" si="136"/>
        <v>#VALUE!</v>
      </c>
      <c r="O354" s="23" t="e">
        <f t="shared" si="129"/>
        <v>#VALUE!</v>
      </c>
      <c r="P354" s="23" t="e">
        <f t="shared" si="137"/>
        <v>#VALUE!</v>
      </c>
      <c r="Q354" s="23">
        <f t="shared" si="142"/>
        <v>331749.51298190275</v>
      </c>
      <c r="R354" s="25">
        <f t="shared" si="143"/>
        <v>2516.7204433109882</v>
      </c>
    </row>
    <row r="355" spans="2:18" x14ac:dyDescent="0.25">
      <c r="B355" s="22" t="str">
        <f t="shared" si="130"/>
        <v/>
      </c>
      <c r="C355" s="23" t="str">
        <f t="shared" si="131"/>
        <v/>
      </c>
      <c r="D355" s="23" t="str">
        <f t="shared" si="138"/>
        <v/>
      </c>
      <c r="E355" s="23" t="str">
        <f t="shared" si="141"/>
        <v/>
      </c>
      <c r="F355" s="24">
        <f t="shared" si="126"/>
        <v>0</v>
      </c>
      <c r="G355" s="23">
        <f t="shared" si="132"/>
        <v>0</v>
      </c>
      <c r="H355" s="24">
        <v>500</v>
      </c>
      <c r="I355" s="23">
        <f t="shared" si="127"/>
        <v>42.291666666666664</v>
      </c>
      <c r="J355" s="23">
        <f t="shared" si="133"/>
        <v>0</v>
      </c>
      <c r="K355" s="23" t="str">
        <f t="shared" si="134"/>
        <v/>
      </c>
      <c r="L355" s="23" t="e">
        <f t="shared" si="135"/>
        <v>#VALUE!</v>
      </c>
      <c r="M355" s="23">
        <f t="shared" si="128"/>
        <v>300</v>
      </c>
      <c r="N355" s="23" t="e">
        <f t="shared" si="136"/>
        <v>#VALUE!</v>
      </c>
      <c r="O355" s="23" t="e">
        <f t="shared" si="129"/>
        <v>#VALUE!</v>
      </c>
      <c r="P355" s="23" t="e">
        <f t="shared" si="137"/>
        <v>#VALUE!</v>
      </c>
      <c r="Q355" s="23">
        <f t="shared" si="142"/>
        <v>331749.51298190275</v>
      </c>
      <c r="R355" s="25">
        <f t="shared" si="143"/>
        <v>2516.7204433109882</v>
      </c>
    </row>
    <row r="356" spans="2:18" x14ac:dyDescent="0.25">
      <c r="B356" s="22" t="str">
        <f t="shared" si="130"/>
        <v/>
      </c>
      <c r="C356" s="23" t="str">
        <f t="shared" si="131"/>
        <v/>
      </c>
      <c r="D356" s="23" t="str">
        <f t="shared" si="138"/>
        <v/>
      </c>
      <c r="E356" s="23" t="str">
        <f t="shared" si="141"/>
        <v/>
      </c>
      <c r="F356" s="24">
        <f t="shared" si="126"/>
        <v>0</v>
      </c>
      <c r="G356" s="23">
        <f t="shared" si="132"/>
        <v>0</v>
      </c>
      <c r="H356" s="24">
        <v>500</v>
      </c>
      <c r="I356" s="23">
        <f t="shared" si="127"/>
        <v>42.291666666666664</v>
      </c>
      <c r="J356" s="23">
        <f t="shared" si="133"/>
        <v>0</v>
      </c>
      <c r="K356" s="23" t="str">
        <f t="shared" si="134"/>
        <v/>
      </c>
      <c r="L356" s="23" t="e">
        <f t="shared" si="135"/>
        <v>#VALUE!</v>
      </c>
      <c r="M356" s="23">
        <f t="shared" si="128"/>
        <v>300</v>
      </c>
      <c r="N356" s="23" t="e">
        <f t="shared" si="136"/>
        <v>#VALUE!</v>
      </c>
      <c r="O356" s="23" t="e">
        <f t="shared" si="129"/>
        <v>#VALUE!</v>
      </c>
      <c r="P356" s="23" t="e">
        <f t="shared" si="137"/>
        <v>#VALUE!</v>
      </c>
      <c r="Q356" s="23">
        <f t="shared" si="142"/>
        <v>331749.51298190275</v>
      </c>
      <c r="R356" s="25">
        <f t="shared" si="143"/>
        <v>2516.7204433109882</v>
      </c>
    </row>
    <row r="357" spans="2:18" x14ac:dyDescent="0.25">
      <c r="B357" s="22" t="str">
        <f t="shared" si="130"/>
        <v/>
      </c>
      <c r="C357" s="23" t="str">
        <f t="shared" si="131"/>
        <v/>
      </c>
      <c r="D357" s="23" t="str">
        <f t="shared" si="138"/>
        <v/>
      </c>
      <c r="E357" s="23" t="str">
        <f t="shared" si="141"/>
        <v/>
      </c>
      <c r="F357" s="24">
        <f t="shared" si="126"/>
        <v>0</v>
      </c>
      <c r="G357" s="23">
        <f t="shared" si="132"/>
        <v>0</v>
      </c>
      <c r="H357" s="24">
        <v>500</v>
      </c>
      <c r="I357" s="23">
        <f t="shared" si="127"/>
        <v>42.291666666666664</v>
      </c>
      <c r="J357" s="23">
        <f t="shared" si="133"/>
        <v>0</v>
      </c>
      <c r="K357" s="23" t="str">
        <f t="shared" si="134"/>
        <v/>
      </c>
      <c r="L357" s="23" t="e">
        <f t="shared" si="135"/>
        <v>#VALUE!</v>
      </c>
      <c r="M357" s="23">
        <f t="shared" si="128"/>
        <v>300</v>
      </c>
      <c r="N357" s="23" t="e">
        <f t="shared" si="136"/>
        <v>#VALUE!</v>
      </c>
      <c r="O357" s="23" t="e">
        <f t="shared" si="129"/>
        <v>#VALUE!</v>
      </c>
      <c r="P357" s="23" t="e">
        <f t="shared" si="137"/>
        <v>#VALUE!</v>
      </c>
      <c r="Q357" s="23">
        <f t="shared" si="142"/>
        <v>331749.51298190275</v>
      </c>
      <c r="R357" s="25">
        <f t="shared" si="143"/>
        <v>2516.7204433109882</v>
      </c>
    </row>
    <row r="358" spans="2:18" x14ac:dyDescent="0.25">
      <c r="B358" s="22" t="str">
        <f t="shared" si="130"/>
        <v/>
      </c>
      <c r="C358" s="23" t="str">
        <f t="shared" si="131"/>
        <v/>
      </c>
      <c r="D358" s="23" t="str">
        <f t="shared" si="138"/>
        <v/>
      </c>
      <c r="E358" s="23" t="str">
        <f t="shared" si="141"/>
        <v/>
      </c>
      <c r="F358" s="24">
        <f t="shared" si="126"/>
        <v>0</v>
      </c>
      <c r="G358" s="23">
        <f t="shared" si="132"/>
        <v>0</v>
      </c>
      <c r="H358" s="24">
        <v>500</v>
      </c>
      <c r="I358" s="23">
        <f t="shared" si="127"/>
        <v>42.291666666666664</v>
      </c>
      <c r="J358" s="23">
        <f t="shared" si="133"/>
        <v>0</v>
      </c>
      <c r="K358" s="23" t="str">
        <f t="shared" si="134"/>
        <v/>
      </c>
      <c r="L358" s="23" t="e">
        <f t="shared" si="135"/>
        <v>#VALUE!</v>
      </c>
      <c r="M358" s="23">
        <f t="shared" si="128"/>
        <v>300</v>
      </c>
      <c r="N358" s="23" t="e">
        <f t="shared" si="136"/>
        <v>#VALUE!</v>
      </c>
      <c r="O358" s="23" t="e">
        <f t="shared" si="129"/>
        <v>#VALUE!</v>
      </c>
      <c r="P358" s="23" t="e">
        <f t="shared" si="137"/>
        <v>#VALUE!</v>
      </c>
      <c r="Q358" s="23">
        <f t="shared" si="142"/>
        <v>331749.51298190275</v>
      </c>
      <c r="R358" s="25">
        <f t="shared" si="143"/>
        <v>2516.7204433109882</v>
      </c>
    </row>
    <row r="359" spans="2:18" x14ac:dyDescent="0.25">
      <c r="B359" s="22" t="str">
        <f t="shared" si="130"/>
        <v/>
      </c>
      <c r="C359" s="23" t="str">
        <f t="shared" si="131"/>
        <v/>
      </c>
      <c r="D359" s="23" t="str">
        <f t="shared" si="138"/>
        <v/>
      </c>
      <c r="E359" s="23" t="str">
        <f t="shared" si="141"/>
        <v/>
      </c>
      <c r="F359" s="24">
        <f t="shared" si="126"/>
        <v>0</v>
      </c>
      <c r="G359" s="23">
        <f t="shared" si="132"/>
        <v>0</v>
      </c>
      <c r="H359" s="24">
        <v>500</v>
      </c>
      <c r="I359" s="23">
        <f t="shared" si="127"/>
        <v>42.291666666666664</v>
      </c>
      <c r="J359" s="23">
        <f t="shared" si="133"/>
        <v>0</v>
      </c>
      <c r="K359" s="23" t="str">
        <f t="shared" si="134"/>
        <v/>
      </c>
      <c r="L359" s="23" t="e">
        <f t="shared" si="135"/>
        <v>#VALUE!</v>
      </c>
      <c r="M359" s="23">
        <f t="shared" si="128"/>
        <v>300</v>
      </c>
      <c r="N359" s="23" t="e">
        <f t="shared" si="136"/>
        <v>#VALUE!</v>
      </c>
      <c r="O359" s="23" t="e">
        <f t="shared" si="129"/>
        <v>#VALUE!</v>
      </c>
      <c r="P359" s="23" t="e">
        <f t="shared" si="137"/>
        <v>#VALUE!</v>
      </c>
      <c r="Q359" s="23">
        <f t="shared" si="142"/>
        <v>331749.51298190275</v>
      </c>
      <c r="R359" s="25">
        <f t="shared" si="143"/>
        <v>2516.7204433109882</v>
      </c>
    </row>
    <row r="360" spans="2:18" x14ac:dyDescent="0.25">
      <c r="B360" s="22" t="str">
        <f t="shared" si="130"/>
        <v/>
      </c>
      <c r="C360" s="23" t="str">
        <f t="shared" si="131"/>
        <v/>
      </c>
      <c r="D360" s="23" t="str">
        <f t="shared" si="138"/>
        <v/>
      </c>
      <c r="E360" s="23" t="str">
        <f t="shared" si="141"/>
        <v/>
      </c>
      <c r="F360" s="24">
        <f t="shared" si="126"/>
        <v>0</v>
      </c>
      <c r="G360" s="23">
        <f t="shared" si="132"/>
        <v>0</v>
      </c>
      <c r="H360" s="24">
        <v>500</v>
      </c>
      <c r="I360" s="23">
        <f t="shared" si="127"/>
        <v>42.291666666666664</v>
      </c>
      <c r="J360" s="23">
        <f t="shared" si="133"/>
        <v>0</v>
      </c>
      <c r="K360" s="23" t="str">
        <f t="shared" si="134"/>
        <v/>
      </c>
      <c r="L360" s="23" t="e">
        <f t="shared" si="135"/>
        <v>#VALUE!</v>
      </c>
      <c r="M360" s="23">
        <f t="shared" si="128"/>
        <v>300</v>
      </c>
      <c r="N360" s="23" t="e">
        <f t="shared" si="136"/>
        <v>#VALUE!</v>
      </c>
      <c r="O360" s="23" t="e">
        <f t="shared" si="129"/>
        <v>#VALUE!</v>
      </c>
      <c r="P360" s="23" t="e">
        <f t="shared" si="137"/>
        <v>#VALUE!</v>
      </c>
      <c r="Q360" s="23">
        <f t="shared" si="142"/>
        <v>331749.51298190275</v>
      </c>
      <c r="R360" s="25">
        <f t="shared" si="143"/>
        <v>2516.7204433109882</v>
      </c>
    </row>
    <row r="361" spans="2:18" x14ac:dyDescent="0.25">
      <c r="B361" s="22" t="str">
        <f t="shared" si="130"/>
        <v/>
      </c>
      <c r="C361" s="23" t="str">
        <f t="shared" si="131"/>
        <v/>
      </c>
      <c r="D361" s="23" t="str">
        <f t="shared" si="138"/>
        <v/>
      </c>
      <c r="E361" s="23" t="str">
        <f t="shared" si="141"/>
        <v/>
      </c>
      <c r="F361" s="24">
        <f t="shared" si="126"/>
        <v>0</v>
      </c>
      <c r="G361" s="23">
        <f t="shared" si="132"/>
        <v>0</v>
      </c>
      <c r="H361" s="24">
        <v>500</v>
      </c>
      <c r="I361" s="23">
        <f t="shared" si="127"/>
        <v>42.291666666666664</v>
      </c>
      <c r="J361" s="23">
        <f t="shared" si="133"/>
        <v>0</v>
      </c>
      <c r="K361" s="23" t="str">
        <f t="shared" si="134"/>
        <v/>
      </c>
      <c r="L361" s="23" t="e">
        <f t="shared" si="135"/>
        <v>#VALUE!</v>
      </c>
      <c r="M361" s="23">
        <f t="shared" si="128"/>
        <v>300</v>
      </c>
      <c r="N361" s="23" t="e">
        <f t="shared" si="136"/>
        <v>#VALUE!</v>
      </c>
      <c r="O361" s="23" t="e">
        <f t="shared" si="129"/>
        <v>#VALUE!</v>
      </c>
      <c r="P361" s="23" t="e">
        <f t="shared" si="137"/>
        <v>#VALUE!</v>
      </c>
      <c r="Q361" s="23">
        <f t="shared" ref="Q361:Q372" si="144">$Q$360+ $Q$360*$L$8</f>
        <v>341701.99837135983</v>
      </c>
      <c r="R361" s="25">
        <f t="shared" ref="R361:R372" si="145">$R$360 + ($R$360 * $S$5)</f>
        <v>2592.2220566103178</v>
      </c>
    </row>
    <row r="362" spans="2:18" x14ac:dyDescent="0.25">
      <c r="B362" s="22" t="str">
        <f t="shared" si="130"/>
        <v/>
      </c>
      <c r="C362" s="23" t="str">
        <f t="shared" si="131"/>
        <v/>
      </c>
      <c r="D362" s="23" t="str">
        <f t="shared" si="138"/>
        <v/>
      </c>
      <c r="E362" s="23" t="str">
        <f t="shared" si="141"/>
        <v/>
      </c>
      <c r="F362" s="24">
        <f t="shared" si="126"/>
        <v>0</v>
      </c>
      <c r="G362" s="23">
        <f t="shared" si="132"/>
        <v>0</v>
      </c>
      <c r="H362" s="24">
        <v>500</v>
      </c>
      <c r="I362" s="23">
        <f t="shared" si="127"/>
        <v>42.291666666666664</v>
      </c>
      <c r="J362" s="23">
        <f t="shared" si="133"/>
        <v>0</v>
      </c>
      <c r="K362" s="23" t="str">
        <f t="shared" si="134"/>
        <v/>
      </c>
      <c r="L362" s="23" t="e">
        <f t="shared" si="135"/>
        <v>#VALUE!</v>
      </c>
      <c r="M362" s="23">
        <f t="shared" si="128"/>
        <v>300</v>
      </c>
      <c r="N362" s="23" t="e">
        <f t="shared" si="136"/>
        <v>#VALUE!</v>
      </c>
      <c r="O362" s="23" t="e">
        <f t="shared" si="129"/>
        <v>#VALUE!</v>
      </c>
      <c r="P362" s="23" t="e">
        <f t="shared" si="137"/>
        <v>#VALUE!</v>
      </c>
      <c r="Q362" s="23">
        <f t="shared" si="144"/>
        <v>341701.99837135983</v>
      </c>
      <c r="R362" s="25">
        <f t="shared" si="145"/>
        <v>2592.2220566103178</v>
      </c>
    </row>
    <row r="363" spans="2:18" x14ac:dyDescent="0.25">
      <c r="B363" s="22" t="str">
        <f t="shared" si="130"/>
        <v/>
      </c>
      <c r="C363" s="23" t="str">
        <f t="shared" si="131"/>
        <v/>
      </c>
      <c r="D363" s="23" t="str">
        <f t="shared" si="138"/>
        <v/>
      </c>
      <c r="E363" s="23" t="str">
        <f t="shared" si="141"/>
        <v/>
      </c>
      <c r="F363" s="24">
        <f t="shared" si="126"/>
        <v>0</v>
      </c>
      <c r="G363" s="23">
        <f t="shared" si="132"/>
        <v>0</v>
      </c>
      <c r="H363" s="24">
        <v>500</v>
      </c>
      <c r="I363" s="23">
        <f t="shared" si="127"/>
        <v>42.291666666666664</v>
      </c>
      <c r="J363" s="23">
        <f t="shared" si="133"/>
        <v>0</v>
      </c>
      <c r="K363" s="23" t="str">
        <f t="shared" si="134"/>
        <v/>
      </c>
      <c r="L363" s="23" t="e">
        <f t="shared" si="135"/>
        <v>#VALUE!</v>
      </c>
      <c r="M363" s="23">
        <f t="shared" si="128"/>
        <v>300</v>
      </c>
      <c r="N363" s="23" t="e">
        <f t="shared" si="136"/>
        <v>#VALUE!</v>
      </c>
      <c r="O363" s="23" t="e">
        <f t="shared" si="129"/>
        <v>#VALUE!</v>
      </c>
      <c r="P363" s="23" t="e">
        <f t="shared" si="137"/>
        <v>#VALUE!</v>
      </c>
      <c r="Q363" s="23">
        <f t="shared" si="144"/>
        <v>341701.99837135983</v>
      </c>
      <c r="R363" s="25">
        <f t="shared" si="145"/>
        <v>2592.2220566103178</v>
      </c>
    </row>
    <row r="364" spans="2:18" x14ac:dyDescent="0.25">
      <c r="B364" s="22" t="str">
        <f t="shared" si="130"/>
        <v/>
      </c>
      <c r="C364" s="23" t="str">
        <f t="shared" si="131"/>
        <v/>
      </c>
      <c r="D364" s="23" t="str">
        <f t="shared" si="138"/>
        <v/>
      </c>
      <c r="E364" s="23" t="str">
        <f t="shared" si="141"/>
        <v/>
      </c>
      <c r="F364" s="24">
        <f t="shared" si="126"/>
        <v>0</v>
      </c>
      <c r="G364" s="23">
        <f t="shared" si="132"/>
        <v>0</v>
      </c>
      <c r="H364" s="24">
        <v>500</v>
      </c>
      <c r="I364" s="23">
        <f t="shared" si="127"/>
        <v>42.291666666666664</v>
      </c>
      <c r="J364" s="23">
        <f t="shared" si="133"/>
        <v>0</v>
      </c>
      <c r="K364" s="23" t="str">
        <f t="shared" si="134"/>
        <v/>
      </c>
      <c r="L364" s="23" t="e">
        <f t="shared" si="135"/>
        <v>#VALUE!</v>
      </c>
      <c r="M364" s="23">
        <f t="shared" si="128"/>
        <v>300</v>
      </c>
      <c r="N364" s="23" t="e">
        <f t="shared" si="136"/>
        <v>#VALUE!</v>
      </c>
      <c r="O364" s="23" t="e">
        <f t="shared" si="129"/>
        <v>#VALUE!</v>
      </c>
      <c r="P364" s="23" t="e">
        <f t="shared" si="137"/>
        <v>#VALUE!</v>
      </c>
      <c r="Q364" s="23">
        <f t="shared" si="144"/>
        <v>341701.99837135983</v>
      </c>
      <c r="R364" s="25">
        <f t="shared" si="145"/>
        <v>2592.2220566103178</v>
      </c>
    </row>
    <row r="365" spans="2:18" x14ac:dyDescent="0.25">
      <c r="B365" s="22" t="str">
        <f t="shared" si="130"/>
        <v/>
      </c>
      <c r="C365" s="23" t="str">
        <f t="shared" si="131"/>
        <v/>
      </c>
      <c r="D365" s="23" t="str">
        <f t="shared" si="138"/>
        <v/>
      </c>
      <c r="E365" s="23" t="str">
        <f t="shared" si="141"/>
        <v/>
      </c>
      <c r="F365" s="24">
        <f t="shared" si="126"/>
        <v>0</v>
      </c>
      <c r="G365" s="23">
        <f t="shared" si="132"/>
        <v>0</v>
      </c>
      <c r="H365" s="24">
        <v>500</v>
      </c>
      <c r="I365" s="23">
        <f t="shared" si="127"/>
        <v>42.291666666666664</v>
      </c>
      <c r="J365" s="23">
        <f t="shared" si="133"/>
        <v>0</v>
      </c>
      <c r="K365" s="23" t="str">
        <f t="shared" si="134"/>
        <v/>
      </c>
      <c r="L365" s="23" t="e">
        <f t="shared" si="135"/>
        <v>#VALUE!</v>
      </c>
      <c r="M365" s="23">
        <f t="shared" si="128"/>
        <v>300</v>
      </c>
      <c r="N365" s="23" t="e">
        <f t="shared" si="136"/>
        <v>#VALUE!</v>
      </c>
      <c r="O365" s="23" t="e">
        <f t="shared" si="129"/>
        <v>#VALUE!</v>
      </c>
      <c r="P365" s="23" t="e">
        <f t="shared" si="137"/>
        <v>#VALUE!</v>
      </c>
      <c r="Q365" s="23">
        <f t="shared" si="144"/>
        <v>341701.99837135983</v>
      </c>
      <c r="R365" s="25">
        <f t="shared" si="145"/>
        <v>2592.2220566103178</v>
      </c>
    </row>
    <row r="366" spans="2:18" x14ac:dyDescent="0.25">
      <c r="B366" s="22" t="str">
        <f t="shared" si="130"/>
        <v/>
      </c>
      <c r="C366" s="23" t="str">
        <f t="shared" si="131"/>
        <v/>
      </c>
      <c r="D366" s="23" t="str">
        <f t="shared" si="138"/>
        <v/>
      </c>
      <c r="E366" s="23" t="str">
        <f t="shared" si="141"/>
        <v/>
      </c>
      <c r="F366" s="24">
        <f t="shared" si="126"/>
        <v>0</v>
      </c>
      <c r="G366" s="23">
        <f t="shared" si="132"/>
        <v>0</v>
      </c>
      <c r="H366" s="24">
        <v>500</v>
      </c>
      <c r="I366" s="23">
        <f t="shared" si="127"/>
        <v>42.291666666666664</v>
      </c>
      <c r="J366" s="23">
        <f t="shared" si="133"/>
        <v>0</v>
      </c>
      <c r="K366" s="23" t="str">
        <f t="shared" si="134"/>
        <v/>
      </c>
      <c r="L366" s="23" t="e">
        <f t="shared" si="135"/>
        <v>#VALUE!</v>
      </c>
      <c r="M366" s="23">
        <f t="shared" si="128"/>
        <v>300</v>
      </c>
      <c r="N366" s="23" t="e">
        <f t="shared" si="136"/>
        <v>#VALUE!</v>
      </c>
      <c r="O366" s="23" t="e">
        <f t="shared" si="129"/>
        <v>#VALUE!</v>
      </c>
      <c r="P366" s="23" t="e">
        <f t="shared" si="137"/>
        <v>#VALUE!</v>
      </c>
      <c r="Q366" s="23">
        <f t="shared" si="144"/>
        <v>341701.99837135983</v>
      </c>
      <c r="R366" s="25">
        <f t="shared" si="145"/>
        <v>2592.2220566103178</v>
      </c>
    </row>
    <row r="367" spans="2:18" x14ac:dyDescent="0.25">
      <c r="B367" s="22" t="str">
        <f t="shared" si="130"/>
        <v/>
      </c>
      <c r="C367" s="23" t="str">
        <f t="shared" si="131"/>
        <v/>
      </c>
      <c r="D367" s="23" t="str">
        <f t="shared" si="138"/>
        <v/>
      </c>
      <c r="E367" s="23" t="str">
        <f t="shared" si="141"/>
        <v/>
      </c>
      <c r="F367" s="24">
        <f t="shared" si="126"/>
        <v>0</v>
      </c>
      <c r="G367" s="23">
        <f t="shared" si="132"/>
        <v>0</v>
      </c>
      <c r="H367" s="24">
        <v>500</v>
      </c>
      <c r="I367" s="23">
        <f t="shared" si="127"/>
        <v>42.291666666666664</v>
      </c>
      <c r="J367" s="23">
        <f t="shared" si="133"/>
        <v>0</v>
      </c>
      <c r="K367" s="23" t="str">
        <f t="shared" si="134"/>
        <v/>
      </c>
      <c r="L367" s="23" t="e">
        <f t="shared" si="135"/>
        <v>#VALUE!</v>
      </c>
      <c r="M367" s="23">
        <f t="shared" si="128"/>
        <v>300</v>
      </c>
      <c r="N367" s="23" t="e">
        <f t="shared" si="136"/>
        <v>#VALUE!</v>
      </c>
      <c r="O367" s="23" t="e">
        <f t="shared" si="129"/>
        <v>#VALUE!</v>
      </c>
      <c r="P367" s="23" t="e">
        <f t="shared" si="137"/>
        <v>#VALUE!</v>
      </c>
      <c r="Q367" s="23">
        <f t="shared" si="144"/>
        <v>341701.99837135983</v>
      </c>
      <c r="R367" s="25">
        <f t="shared" si="145"/>
        <v>2592.2220566103178</v>
      </c>
    </row>
    <row r="368" spans="2:18" x14ac:dyDescent="0.25">
      <c r="B368" s="22" t="str">
        <f t="shared" si="130"/>
        <v/>
      </c>
      <c r="C368" s="23" t="str">
        <f t="shared" si="131"/>
        <v/>
      </c>
      <c r="D368" s="23" t="str">
        <f t="shared" si="138"/>
        <v/>
      </c>
      <c r="E368" s="23" t="str">
        <f t="shared" si="141"/>
        <v/>
      </c>
      <c r="F368" s="24">
        <f t="shared" si="126"/>
        <v>0</v>
      </c>
      <c r="G368" s="23">
        <f t="shared" si="132"/>
        <v>0</v>
      </c>
      <c r="H368" s="24">
        <v>500</v>
      </c>
      <c r="I368" s="23">
        <f t="shared" si="127"/>
        <v>42.291666666666664</v>
      </c>
      <c r="J368" s="23">
        <f t="shared" si="133"/>
        <v>0</v>
      </c>
      <c r="K368" s="23" t="str">
        <f t="shared" si="134"/>
        <v/>
      </c>
      <c r="L368" s="23" t="e">
        <f t="shared" si="135"/>
        <v>#VALUE!</v>
      </c>
      <c r="M368" s="23">
        <f t="shared" si="128"/>
        <v>300</v>
      </c>
      <c r="N368" s="23" t="e">
        <f t="shared" si="136"/>
        <v>#VALUE!</v>
      </c>
      <c r="O368" s="23" t="e">
        <f t="shared" si="129"/>
        <v>#VALUE!</v>
      </c>
      <c r="P368" s="23" t="e">
        <f t="shared" si="137"/>
        <v>#VALUE!</v>
      </c>
      <c r="Q368" s="23">
        <f t="shared" si="144"/>
        <v>341701.99837135983</v>
      </c>
      <c r="R368" s="25">
        <f t="shared" si="145"/>
        <v>2592.2220566103178</v>
      </c>
    </row>
    <row r="369" spans="2:18" x14ac:dyDescent="0.25">
      <c r="B369" s="22" t="str">
        <f t="shared" si="130"/>
        <v/>
      </c>
      <c r="C369" s="23" t="str">
        <f t="shared" si="131"/>
        <v/>
      </c>
      <c r="D369" s="23" t="str">
        <f t="shared" si="138"/>
        <v/>
      </c>
      <c r="E369" s="23" t="str">
        <f t="shared" si="141"/>
        <v/>
      </c>
      <c r="F369" s="24">
        <f t="shared" si="126"/>
        <v>0</v>
      </c>
      <c r="G369" s="23">
        <f t="shared" si="132"/>
        <v>0</v>
      </c>
      <c r="H369" s="24">
        <v>500</v>
      </c>
      <c r="I369" s="23">
        <f t="shared" si="127"/>
        <v>42.291666666666664</v>
      </c>
      <c r="J369" s="23">
        <f t="shared" si="133"/>
        <v>0</v>
      </c>
      <c r="K369" s="23" t="str">
        <f t="shared" si="134"/>
        <v/>
      </c>
      <c r="L369" s="23" t="e">
        <f t="shared" si="135"/>
        <v>#VALUE!</v>
      </c>
      <c r="M369" s="23">
        <f t="shared" si="128"/>
        <v>300</v>
      </c>
      <c r="N369" s="23" t="e">
        <f t="shared" si="136"/>
        <v>#VALUE!</v>
      </c>
      <c r="O369" s="23" t="e">
        <f t="shared" si="129"/>
        <v>#VALUE!</v>
      </c>
      <c r="P369" s="23" t="e">
        <f t="shared" si="137"/>
        <v>#VALUE!</v>
      </c>
      <c r="Q369" s="23">
        <f t="shared" si="144"/>
        <v>341701.99837135983</v>
      </c>
      <c r="R369" s="25">
        <f t="shared" si="145"/>
        <v>2592.2220566103178</v>
      </c>
    </row>
    <row r="370" spans="2:18" x14ac:dyDescent="0.25">
      <c r="B370" s="22" t="str">
        <f t="shared" si="130"/>
        <v/>
      </c>
      <c r="C370" s="23" t="str">
        <f t="shared" si="131"/>
        <v/>
      </c>
      <c r="D370" s="23" t="str">
        <f t="shared" si="138"/>
        <v/>
      </c>
      <c r="E370" s="23" t="str">
        <f t="shared" si="141"/>
        <v/>
      </c>
      <c r="F370" s="24">
        <f t="shared" si="126"/>
        <v>0</v>
      </c>
      <c r="G370" s="23">
        <f t="shared" si="132"/>
        <v>0</v>
      </c>
      <c r="H370" s="24">
        <v>500</v>
      </c>
      <c r="I370" s="23">
        <f t="shared" si="127"/>
        <v>42.291666666666664</v>
      </c>
      <c r="J370" s="23">
        <f t="shared" si="133"/>
        <v>0</v>
      </c>
      <c r="K370" s="23" t="str">
        <f t="shared" si="134"/>
        <v/>
      </c>
      <c r="L370" s="23" t="e">
        <f t="shared" si="135"/>
        <v>#VALUE!</v>
      </c>
      <c r="M370" s="23">
        <f t="shared" si="128"/>
        <v>300</v>
      </c>
      <c r="N370" s="23" t="e">
        <f t="shared" si="136"/>
        <v>#VALUE!</v>
      </c>
      <c r="O370" s="23" t="e">
        <f t="shared" si="129"/>
        <v>#VALUE!</v>
      </c>
      <c r="P370" s="23" t="e">
        <f t="shared" si="137"/>
        <v>#VALUE!</v>
      </c>
      <c r="Q370" s="23">
        <f t="shared" si="144"/>
        <v>341701.99837135983</v>
      </c>
      <c r="R370" s="25">
        <f t="shared" si="145"/>
        <v>2592.2220566103178</v>
      </c>
    </row>
    <row r="371" spans="2:18" x14ac:dyDescent="0.25">
      <c r="B371" s="22" t="str">
        <f t="shared" si="130"/>
        <v/>
      </c>
      <c r="C371" s="23" t="str">
        <f t="shared" si="131"/>
        <v/>
      </c>
      <c r="D371" s="23" t="str">
        <f t="shared" si="138"/>
        <v/>
      </c>
      <c r="E371" s="23" t="str">
        <f t="shared" si="141"/>
        <v/>
      </c>
      <c r="F371" s="24">
        <f t="shared" si="126"/>
        <v>0</v>
      </c>
      <c r="G371" s="23">
        <f t="shared" si="132"/>
        <v>0</v>
      </c>
      <c r="H371" s="24">
        <v>500</v>
      </c>
      <c r="I371" s="23">
        <f t="shared" si="127"/>
        <v>42.291666666666664</v>
      </c>
      <c r="J371" s="23">
        <f t="shared" si="133"/>
        <v>0</v>
      </c>
      <c r="K371" s="23" t="str">
        <f t="shared" si="134"/>
        <v/>
      </c>
      <c r="L371" s="23" t="e">
        <f t="shared" si="135"/>
        <v>#VALUE!</v>
      </c>
      <c r="M371" s="23">
        <f t="shared" si="128"/>
        <v>300</v>
      </c>
      <c r="N371" s="23" t="e">
        <f t="shared" si="136"/>
        <v>#VALUE!</v>
      </c>
      <c r="O371" s="23" t="e">
        <f t="shared" si="129"/>
        <v>#VALUE!</v>
      </c>
      <c r="P371" s="23" t="e">
        <f t="shared" si="137"/>
        <v>#VALUE!</v>
      </c>
      <c r="Q371" s="23">
        <f t="shared" si="144"/>
        <v>341701.99837135983</v>
      </c>
      <c r="R371" s="25">
        <f t="shared" si="145"/>
        <v>2592.2220566103178</v>
      </c>
    </row>
    <row r="372" spans="2:18" ht="15.75" thickBot="1" x14ac:dyDescent="0.3">
      <c r="B372" s="26" t="str">
        <f t="shared" si="130"/>
        <v/>
      </c>
      <c r="C372" s="27" t="str">
        <f t="shared" si="131"/>
        <v/>
      </c>
      <c r="D372" s="23" t="str">
        <f t="shared" si="138"/>
        <v/>
      </c>
      <c r="E372" s="23" t="str">
        <f t="shared" si="141"/>
        <v/>
      </c>
      <c r="F372" s="28">
        <f t="shared" si="126"/>
        <v>0</v>
      </c>
      <c r="G372" s="27">
        <f t="shared" si="132"/>
        <v>0</v>
      </c>
      <c r="H372" s="24">
        <v>500</v>
      </c>
      <c r="I372" s="27">
        <f t="shared" si="127"/>
        <v>42.291666666666664</v>
      </c>
      <c r="J372" s="27">
        <f t="shared" si="133"/>
        <v>0</v>
      </c>
      <c r="K372" s="27" t="str">
        <f t="shared" si="134"/>
        <v/>
      </c>
      <c r="L372" s="27" t="e">
        <f t="shared" si="135"/>
        <v>#VALUE!</v>
      </c>
      <c r="M372" s="27">
        <f t="shared" si="128"/>
        <v>300</v>
      </c>
      <c r="N372" s="27" t="e">
        <f t="shared" si="136"/>
        <v>#VALUE!</v>
      </c>
      <c r="O372" s="27" t="e">
        <f t="shared" si="129"/>
        <v>#VALUE!</v>
      </c>
      <c r="P372" s="27" t="e">
        <f t="shared" si="137"/>
        <v>#VALUE!</v>
      </c>
      <c r="Q372" s="27">
        <f t="shared" si="144"/>
        <v>341701.99837135983</v>
      </c>
      <c r="R372" s="29">
        <f t="shared" si="145"/>
        <v>2592.2220566103178</v>
      </c>
    </row>
    <row r="373" spans="2:18" x14ac:dyDescent="0.25">
      <c r="B373" s="2" t="str">
        <f t="shared" si="130"/>
        <v/>
      </c>
      <c r="C373" s="30" t="str">
        <f t="shared" si="131"/>
        <v/>
      </c>
      <c r="D373" s="23" t="str">
        <f t="shared" si="138"/>
        <v/>
      </c>
      <c r="E373" s="23" t="str">
        <f t="shared" si="141"/>
        <v/>
      </c>
      <c r="F373" s="2">
        <f t="shared" si="126"/>
        <v>0</v>
      </c>
      <c r="G373" s="30">
        <f t="shared" si="132"/>
        <v>0</v>
      </c>
      <c r="H373" s="24">
        <v>500</v>
      </c>
      <c r="J373" s="30">
        <f t="shared" si="133"/>
        <v>0</v>
      </c>
      <c r="K373" s="30" t="str">
        <f t="shared" si="134"/>
        <v/>
      </c>
      <c r="L373" s="30" t="e">
        <f t="shared" ref="L373:L404" si="146">+H373+G373+F373+E373+D373</f>
        <v>#VALUE!</v>
      </c>
      <c r="M373" s="30"/>
    </row>
    <row r="374" spans="2:18" x14ac:dyDescent="0.25">
      <c r="B374" s="2" t="str">
        <f t="shared" si="130"/>
        <v/>
      </c>
      <c r="C374" s="30" t="str">
        <f t="shared" si="131"/>
        <v/>
      </c>
      <c r="D374" s="23" t="str">
        <f t="shared" si="138"/>
        <v/>
      </c>
      <c r="E374" s="23" t="str">
        <f t="shared" si="141"/>
        <v/>
      </c>
      <c r="F374" s="2">
        <f t="shared" si="126"/>
        <v>0</v>
      </c>
      <c r="G374" s="30">
        <f t="shared" si="132"/>
        <v>0</v>
      </c>
      <c r="H374" s="24">
        <v>500</v>
      </c>
      <c r="J374" s="30">
        <f t="shared" si="133"/>
        <v>0</v>
      </c>
      <c r="K374" s="30" t="str">
        <f t="shared" si="134"/>
        <v/>
      </c>
      <c r="L374" s="30" t="e">
        <f t="shared" si="146"/>
        <v>#VALUE!</v>
      </c>
      <c r="M374" s="30"/>
    </row>
    <row r="375" spans="2:18" x14ac:dyDescent="0.25">
      <c r="B375" s="2" t="str">
        <f t="shared" si="130"/>
        <v/>
      </c>
      <c r="C375" s="30" t="str">
        <f t="shared" si="131"/>
        <v/>
      </c>
      <c r="D375" s="23" t="str">
        <f t="shared" si="138"/>
        <v/>
      </c>
      <c r="E375" s="23" t="str">
        <f t="shared" si="141"/>
        <v/>
      </c>
      <c r="F375" s="2">
        <f t="shared" si="126"/>
        <v>0</v>
      </c>
      <c r="G375" s="30">
        <f t="shared" si="132"/>
        <v>0</v>
      </c>
      <c r="H375" s="24">
        <v>500</v>
      </c>
      <c r="J375" s="30">
        <f t="shared" si="133"/>
        <v>0</v>
      </c>
      <c r="K375" s="30" t="str">
        <f t="shared" si="134"/>
        <v/>
      </c>
      <c r="L375" s="30" t="e">
        <f t="shared" si="146"/>
        <v>#VALUE!</v>
      </c>
      <c r="M375" s="30"/>
    </row>
    <row r="376" spans="2:18" x14ac:dyDescent="0.25">
      <c r="B376" s="2" t="str">
        <f t="shared" si="130"/>
        <v/>
      </c>
      <c r="C376" s="30" t="str">
        <f t="shared" si="131"/>
        <v/>
      </c>
      <c r="D376" s="23" t="str">
        <f t="shared" si="138"/>
        <v/>
      </c>
      <c r="E376" s="23" t="str">
        <f t="shared" si="141"/>
        <v/>
      </c>
      <c r="F376" s="2">
        <f t="shared" si="126"/>
        <v>0</v>
      </c>
      <c r="G376" s="30">
        <f t="shared" si="132"/>
        <v>0</v>
      </c>
      <c r="H376" s="24">
        <v>500</v>
      </c>
      <c r="J376" s="30">
        <f t="shared" si="133"/>
        <v>0</v>
      </c>
      <c r="K376" s="30" t="str">
        <f t="shared" si="134"/>
        <v/>
      </c>
      <c r="L376" s="30" t="e">
        <f t="shared" si="146"/>
        <v>#VALUE!</v>
      </c>
      <c r="M376" s="30"/>
    </row>
    <row r="377" spans="2:18" x14ac:dyDescent="0.25">
      <c r="B377" s="2" t="str">
        <f t="shared" si="130"/>
        <v/>
      </c>
      <c r="C377" s="30" t="str">
        <f t="shared" si="131"/>
        <v/>
      </c>
      <c r="D377" s="23" t="str">
        <f t="shared" si="138"/>
        <v/>
      </c>
      <c r="E377" s="23" t="str">
        <f t="shared" si="141"/>
        <v/>
      </c>
      <c r="F377" s="2">
        <f t="shared" si="126"/>
        <v>0</v>
      </c>
      <c r="G377" s="30">
        <f t="shared" si="132"/>
        <v>0</v>
      </c>
      <c r="H377" s="24">
        <v>500</v>
      </c>
      <c r="J377" s="30">
        <f t="shared" si="133"/>
        <v>0</v>
      </c>
      <c r="K377" s="30" t="str">
        <f t="shared" si="134"/>
        <v/>
      </c>
      <c r="L377" s="30" t="e">
        <f t="shared" si="146"/>
        <v>#VALUE!</v>
      </c>
      <c r="M377" s="30"/>
    </row>
    <row r="378" spans="2:18" x14ac:dyDescent="0.25">
      <c r="B378" s="2" t="str">
        <f t="shared" si="130"/>
        <v/>
      </c>
      <c r="C378" s="30" t="str">
        <f t="shared" si="131"/>
        <v/>
      </c>
      <c r="D378" s="23" t="str">
        <f t="shared" si="138"/>
        <v/>
      </c>
      <c r="E378" s="23" t="str">
        <f t="shared" si="141"/>
        <v/>
      </c>
      <c r="F378" s="2">
        <f t="shared" si="126"/>
        <v>0</v>
      </c>
      <c r="G378" s="30">
        <f t="shared" si="132"/>
        <v>0</v>
      </c>
      <c r="H378" s="24">
        <v>500</v>
      </c>
      <c r="J378" s="30">
        <f t="shared" si="133"/>
        <v>0</v>
      </c>
      <c r="K378" s="30" t="str">
        <f t="shared" si="134"/>
        <v/>
      </c>
      <c r="L378" s="30" t="e">
        <f t="shared" si="146"/>
        <v>#VALUE!</v>
      </c>
      <c r="M378" s="30"/>
    </row>
    <row r="379" spans="2:18" x14ac:dyDescent="0.25">
      <c r="B379" s="2" t="str">
        <f t="shared" si="130"/>
        <v/>
      </c>
      <c r="C379" s="30" t="str">
        <f t="shared" si="131"/>
        <v/>
      </c>
      <c r="D379" s="23" t="str">
        <f t="shared" si="138"/>
        <v/>
      </c>
      <c r="E379" s="23" t="str">
        <f t="shared" si="141"/>
        <v/>
      </c>
      <c r="F379" s="2">
        <f t="shared" si="126"/>
        <v>0</v>
      </c>
      <c r="G379" s="30">
        <f t="shared" si="132"/>
        <v>0</v>
      </c>
      <c r="H379" s="24">
        <v>500</v>
      </c>
      <c r="J379" s="30">
        <f t="shared" si="133"/>
        <v>0</v>
      </c>
      <c r="K379" s="30" t="str">
        <f t="shared" si="134"/>
        <v/>
      </c>
      <c r="L379" s="30" t="e">
        <f t="shared" si="146"/>
        <v>#VALUE!</v>
      </c>
      <c r="M379" s="30"/>
    </row>
    <row r="380" spans="2:18" x14ac:dyDescent="0.25">
      <c r="B380" s="2" t="str">
        <f t="shared" si="130"/>
        <v/>
      </c>
      <c r="C380" s="30" t="str">
        <f t="shared" si="131"/>
        <v/>
      </c>
      <c r="D380" s="23" t="str">
        <f t="shared" si="138"/>
        <v/>
      </c>
      <c r="E380" s="23" t="str">
        <f t="shared" si="141"/>
        <v/>
      </c>
      <c r="F380" s="2">
        <f t="shared" si="126"/>
        <v>0</v>
      </c>
      <c r="G380" s="30">
        <f t="shared" si="132"/>
        <v>0</v>
      </c>
      <c r="H380" s="24">
        <v>500</v>
      </c>
      <c r="J380" s="30">
        <f t="shared" si="133"/>
        <v>0</v>
      </c>
      <c r="K380" s="30" t="str">
        <f t="shared" si="134"/>
        <v/>
      </c>
      <c r="L380" s="30" t="e">
        <f t="shared" si="146"/>
        <v>#VALUE!</v>
      </c>
      <c r="M380" s="30"/>
    </row>
    <row r="381" spans="2:18" x14ac:dyDescent="0.25">
      <c r="B381" s="2" t="str">
        <f t="shared" si="130"/>
        <v/>
      </c>
      <c r="C381" s="30" t="str">
        <f t="shared" si="131"/>
        <v/>
      </c>
      <c r="D381" s="23" t="str">
        <f t="shared" si="138"/>
        <v/>
      </c>
      <c r="E381" s="23" t="str">
        <f t="shared" si="141"/>
        <v/>
      </c>
      <c r="F381" s="2">
        <f t="shared" si="126"/>
        <v>0</v>
      </c>
      <c r="G381" s="30">
        <f t="shared" si="132"/>
        <v>0</v>
      </c>
      <c r="H381" s="24">
        <v>500</v>
      </c>
      <c r="J381" s="30">
        <f t="shared" si="133"/>
        <v>0</v>
      </c>
      <c r="K381" s="30" t="str">
        <f t="shared" si="134"/>
        <v/>
      </c>
      <c r="L381" s="30" t="e">
        <f t="shared" si="146"/>
        <v>#VALUE!</v>
      </c>
      <c r="M381" s="30"/>
    </row>
    <row r="382" spans="2:18" x14ac:dyDescent="0.25">
      <c r="B382" s="2" t="str">
        <f t="shared" si="130"/>
        <v/>
      </c>
      <c r="C382" s="30" t="str">
        <f t="shared" si="131"/>
        <v/>
      </c>
      <c r="D382" s="23" t="str">
        <f t="shared" si="138"/>
        <v/>
      </c>
      <c r="E382" s="23" t="str">
        <f t="shared" si="141"/>
        <v/>
      </c>
      <c r="F382" s="2">
        <f t="shared" si="126"/>
        <v>0</v>
      </c>
      <c r="G382" s="30">
        <f t="shared" si="132"/>
        <v>0</v>
      </c>
      <c r="H382" s="24">
        <v>500</v>
      </c>
      <c r="J382" s="30">
        <f t="shared" si="133"/>
        <v>0</v>
      </c>
      <c r="K382" s="30" t="str">
        <f t="shared" si="134"/>
        <v/>
      </c>
      <c r="L382" s="30" t="e">
        <f t="shared" si="146"/>
        <v>#VALUE!</v>
      </c>
      <c r="M382" s="30"/>
    </row>
    <row r="383" spans="2:18" x14ac:dyDescent="0.25">
      <c r="B383" s="2" t="str">
        <f t="shared" si="130"/>
        <v/>
      </c>
      <c r="C383" s="30" t="str">
        <f t="shared" si="131"/>
        <v/>
      </c>
      <c r="D383" s="23" t="str">
        <f t="shared" si="138"/>
        <v/>
      </c>
      <c r="E383" s="23" t="str">
        <f t="shared" si="141"/>
        <v/>
      </c>
      <c r="F383" s="2">
        <f t="shared" si="126"/>
        <v>0</v>
      </c>
      <c r="G383" s="30">
        <f t="shared" si="132"/>
        <v>0</v>
      </c>
      <c r="H383" s="24">
        <v>500</v>
      </c>
      <c r="J383" s="30">
        <f t="shared" si="133"/>
        <v>0</v>
      </c>
      <c r="K383" s="30" t="str">
        <f t="shared" si="134"/>
        <v/>
      </c>
      <c r="L383" s="30" t="e">
        <f t="shared" si="146"/>
        <v>#VALUE!</v>
      </c>
      <c r="M383" s="30"/>
    </row>
    <row r="384" spans="2:18" x14ac:dyDescent="0.25">
      <c r="B384" s="2" t="str">
        <f t="shared" si="130"/>
        <v/>
      </c>
      <c r="C384" s="30" t="str">
        <f t="shared" si="131"/>
        <v/>
      </c>
      <c r="D384" s="23" t="str">
        <f t="shared" si="138"/>
        <v/>
      </c>
      <c r="E384" s="23" t="str">
        <f t="shared" si="141"/>
        <v/>
      </c>
      <c r="F384" s="2">
        <f t="shared" si="126"/>
        <v>0</v>
      </c>
      <c r="G384" s="30">
        <f t="shared" si="132"/>
        <v>0</v>
      </c>
      <c r="H384" s="24">
        <v>500</v>
      </c>
      <c r="J384" s="30">
        <f t="shared" si="133"/>
        <v>0</v>
      </c>
      <c r="K384" s="30" t="str">
        <f t="shared" si="134"/>
        <v/>
      </c>
      <c r="L384" s="30" t="e">
        <f t="shared" si="146"/>
        <v>#VALUE!</v>
      </c>
      <c r="M384" s="30"/>
    </row>
    <row r="385" spans="2:13" x14ac:dyDescent="0.25">
      <c r="B385" s="2" t="str">
        <f t="shared" si="130"/>
        <v/>
      </c>
      <c r="C385" s="30" t="str">
        <f t="shared" si="131"/>
        <v/>
      </c>
      <c r="D385" s="23" t="str">
        <f t="shared" si="138"/>
        <v/>
      </c>
      <c r="E385" s="23" t="str">
        <f t="shared" si="141"/>
        <v/>
      </c>
      <c r="F385" s="2">
        <f t="shared" si="126"/>
        <v>0</v>
      </c>
      <c r="G385" s="30">
        <f t="shared" si="132"/>
        <v>0</v>
      </c>
      <c r="H385" s="24">
        <v>500</v>
      </c>
      <c r="J385" s="30">
        <f t="shared" si="133"/>
        <v>0</v>
      </c>
      <c r="K385" s="30" t="str">
        <f t="shared" si="134"/>
        <v/>
      </c>
      <c r="L385" s="30" t="e">
        <f t="shared" si="146"/>
        <v>#VALUE!</v>
      </c>
      <c r="M385" s="30"/>
    </row>
    <row r="386" spans="2:13" x14ac:dyDescent="0.25">
      <c r="B386" s="2" t="str">
        <f t="shared" si="130"/>
        <v/>
      </c>
      <c r="C386" s="30" t="str">
        <f t="shared" si="131"/>
        <v/>
      </c>
      <c r="D386" s="23" t="str">
        <f t="shared" si="138"/>
        <v/>
      </c>
      <c r="E386" s="23" t="str">
        <f t="shared" si="141"/>
        <v/>
      </c>
      <c r="F386" s="2">
        <f t="shared" si="126"/>
        <v>0</v>
      </c>
      <c r="G386" s="30">
        <f t="shared" si="132"/>
        <v>0</v>
      </c>
      <c r="H386" s="24">
        <v>500</v>
      </c>
      <c r="J386" s="30">
        <f t="shared" si="133"/>
        <v>0</v>
      </c>
      <c r="K386" s="30" t="str">
        <f t="shared" si="134"/>
        <v/>
      </c>
      <c r="L386" s="30" t="e">
        <f t="shared" si="146"/>
        <v>#VALUE!</v>
      </c>
      <c r="M386" s="30"/>
    </row>
    <row r="387" spans="2:13" x14ac:dyDescent="0.25">
      <c r="B387" s="2" t="str">
        <f t="shared" si="130"/>
        <v/>
      </c>
      <c r="C387" s="30" t="str">
        <f t="shared" si="131"/>
        <v/>
      </c>
      <c r="D387" s="23" t="str">
        <f t="shared" si="138"/>
        <v/>
      </c>
      <c r="E387" s="23" t="str">
        <f t="shared" si="141"/>
        <v/>
      </c>
      <c r="F387" s="2">
        <f t="shared" si="126"/>
        <v>0</v>
      </c>
      <c r="G387" s="30">
        <f t="shared" si="132"/>
        <v>0</v>
      </c>
      <c r="H387" s="24">
        <v>500</v>
      </c>
      <c r="J387" s="30">
        <f t="shared" si="133"/>
        <v>0</v>
      </c>
      <c r="K387" s="30" t="str">
        <f t="shared" si="134"/>
        <v/>
      </c>
      <c r="L387" s="30" t="e">
        <f t="shared" si="146"/>
        <v>#VALUE!</v>
      </c>
      <c r="M387" s="30"/>
    </row>
    <row r="388" spans="2:13" x14ac:dyDescent="0.25">
      <c r="B388" s="2" t="str">
        <f t="shared" si="130"/>
        <v/>
      </c>
      <c r="C388" s="30" t="str">
        <f t="shared" si="131"/>
        <v/>
      </c>
      <c r="D388" s="23" t="str">
        <f t="shared" si="138"/>
        <v/>
      </c>
      <c r="E388" s="23" t="str">
        <f t="shared" si="141"/>
        <v/>
      </c>
      <c r="F388" s="2">
        <f t="shared" si="126"/>
        <v>0</v>
      </c>
      <c r="G388" s="30">
        <f t="shared" si="132"/>
        <v>0</v>
      </c>
      <c r="H388" s="24">
        <v>500</v>
      </c>
      <c r="J388" s="30">
        <f t="shared" si="133"/>
        <v>0</v>
      </c>
      <c r="K388" s="30" t="str">
        <f t="shared" si="134"/>
        <v/>
      </c>
      <c r="L388" s="30" t="e">
        <f t="shared" si="146"/>
        <v>#VALUE!</v>
      </c>
      <c r="M388" s="30"/>
    </row>
    <row r="389" spans="2:13" x14ac:dyDescent="0.25">
      <c r="B389" s="2" t="str">
        <f t="shared" si="130"/>
        <v/>
      </c>
      <c r="C389" s="30" t="str">
        <f t="shared" si="131"/>
        <v/>
      </c>
      <c r="D389" s="23" t="str">
        <f t="shared" si="138"/>
        <v/>
      </c>
      <c r="E389" s="23" t="str">
        <f t="shared" si="141"/>
        <v/>
      </c>
      <c r="F389" s="2">
        <f t="shared" si="126"/>
        <v>0</v>
      </c>
      <c r="G389" s="30">
        <f t="shared" si="132"/>
        <v>0</v>
      </c>
      <c r="H389" s="24">
        <v>500</v>
      </c>
      <c r="J389" s="30">
        <f t="shared" si="133"/>
        <v>0</v>
      </c>
      <c r="K389" s="30" t="str">
        <f t="shared" si="134"/>
        <v/>
      </c>
      <c r="L389" s="30" t="e">
        <f t="shared" si="146"/>
        <v>#VALUE!</v>
      </c>
      <c r="M389" s="30"/>
    </row>
    <row r="390" spans="2:13" x14ac:dyDescent="0.25">
      <c r="B390" s="2" t="str">
        <f t="shared" si="130"/>
        <v/>
      </c>
      <c r="C390" s="30" t="str">
        <f t="shared" si="131"/>
        <v/>
      </c>
      <c r="D390" s="23" t="str">
        <f t="shared" si="138"/>
        <v/>
      </c>
      <c r="E390" s="23" t="str">
        <f t="shared" si="141"/>
        <v/>
      </c>
      <c r="F390" s="2">
        <f t="shared" si="126"/>
        <v>0</v>
      </c>
      <c r="G390" s="30">
        <f t="shared" si="132"/>
        <v>0</v>
      </c>
      <c r="H390" s="24">
        <v>500</v>
      </c>
      <c r="J390" s="30">
        <f t="shared" si="133"/>
        <v>0</v>
      </c>
      <c r="K390" s="30" t="str">
        <f t="shared" si="134"/>
        <v/>
      </c>
      <c r="L390" s="30" t="e">
        <f t="shared" si="146"/>
        <v>#VALUE!</v>
      </c>
      <c r="M390" s="30"/>
    </row>
    <row r="391" spans="2:13" x14ac:dyDescent="0.25">
      <c r="B391" s="2" t="str">
        <f t="shared" si="130"/>
        <v/>
      </c>
      <c r="C391" s="30" t="str">
        <f t="shared" si="131"/>
        <v/>
      </c>
      <c r="D391" s="23" t="str">
        <f t="shared" si="138"/>
        <v/>
      </c>
      <c r="E391" s="23" t="str">
        <f t="shared" si="141"/>
        <v/>
      </c>
      <c r="F391" s="2">
        <f t="shared" si="126"/>
        <v>0</v>
      </c>
      <c r="G391" s="30">
        <f t="shared" si="132"/>
        <v>0</v>
      </c>
      <c r="H391" s="24">
        <v>500</v>
      </c>
      <c r="J391" s="30">
        <f t="shared" si="133"/>
        <v>0</v>
      </c>
      <c r="K391" s="30" t="str">
        <f t="shared" si="134"/>
        <v/>
      </c>
      <c r="L391" s="30" t="e">
        <f t="shared" si="146"/>
        <v>#VALUE!</v>
      </c>
      <c r="M391" s="30"/>
    </row>
    <row r="392" spans="2:13" x14ac:dyDescent="0.25">
      <c r="B392" s="2" t="str">
        <f t="shared" si="130"/>
        <v/>
      </c>
      <c r="C392" s="30" t="str">
        <f t="shared" si="131"/>
        <v/>
      </c>
      <c r="D392" s="23" t="str">
        <f t="shared" si="138"/>
        <v/>
      </c>
      <c r="E392" s="23" t="str">
        <f t="shared" si="141"/>
        <v/>
      </c>
      <c r="F392" s="2">
        <f t="shared" si="126"/>
        <v>0</v>
      </c>
      <c r="G392" s="30">
        <f t="shared" si="132"/>
        <v>0</v>
      </c>
      <c r="H392" s="24">
        <v>500</v>
      </c>
      <c r="J392" s="30">
        <f t="shared" si="133"/>
        <v>0</v>
      </c>
      <c r="K392" s="30" t="str">
        <f t="shared" si="134"/>
        <v/>
      </c>
      <c r="L392" s="30" t="e">
        <f t="shared" si="146"/>
        <v>#VALUE!</v>
      </c>
      <c r="M392" s="30"/>
    </row>
    <row r="393" spans="2:13" x14ac:dyDescent="0.25">
      <c r="B393" s="2" t="str">
        <f t="shared" si="130"/>
        <v/>
      </c>
      <c r="C393" s="30" t="str">
        <f t="shared" si="131"/>
        <v/>
      </c>
      <c r="D393" s="23" t="str">
        <f t="shared" si="138"/>
        <v/>
      </c>
      <c r="E393" s="23" t="str">
        <f t="shared" si="141"/>
        <v/>
      </c>
      <c r="F393" s="2">
        <f t="shared" si="126"/>
        <v>0</v>
      </c>
      <c r="G393" s="30">
        <f t="shared" si="132"/>
        <v>0</v>
      </c>
      <c r="H393" s="24">
        <v>500</v>
      </c>
      <c r="J393" s="30">
        <f t="shared" si="133"/>
        <v>0</v>
      </c>
      <c r="K393" s="30" t="str">
        <f t="shared" si="134"/>
        <v/>
      </c>
      <c r="L393" s="30" t="e">
        <f t="shared" si="146"/>
        <v>#VALUE!</v>
      </c>
      <c r="M393" s="30"/>
    </row>
    <row r="394" spans="2:13" x14ac:dyDescent="0.25">
      <c r="B394" s="2" t="str">
        <f t="shared" si="130"/>
        <v/>
      </c>
      <c r="C394" s="30" t="str">
        <f t="shared" si="131"/>
        <v/>
      </c>
      <c r="D394" s="23" t="str">
        <f t="shared" si="138"/>
        <v/>
      </c>
      <c r="E394" s="23" t="str">
        <f t="shared" si="141"/>
        <v/>
      </c>
      <c r="F394" s="2">
        <f t="shared" si="126"/>
        <v>0</v>
      </c>
      <c r="G394" s="30">
        <f t="shared" si="132"/>
        <v>0</v>
      </c>
      <c r="H394" s="24">
        <v>500</v>
      </c>
      <c r="J394" s="30">
        <f t="shared" si="133"/>
        <v>0</v>
      </c>
      <c r="K394" s="30" t="str">
        <f t="shared" si="134"/>
        <v/>
      </c>
      <c r="L394" s="30" t="e">
        <f t="shared" si="146"/>
        <v>#VALUE!</v>
      </c>
      <c r="M394" s="30"/>
    </row>
    <row r="395" spans="2:13" x14ac:dyDescent="0.25">
      <c r="B395" s="2" t="str">
        <f t="shared" si="130"/>
        <v/>
      </c>
      <c r="C395" s="30" t="str">
        <f t="shared" si="131"/>
        <v/>
      </c>
      <c r="D395" s="23" t="str">
        <f t="shared" si="138"/>
        <v/>
      </c>
      <c r="E395" s="23" t="str">
        <f t="shared" si="141"/>
        <v/>
      </c>
      <c r="F395" s="2">
        <f t="shared" si="126"/>
        <v>0</v>
      </c>
      <c r="G395" s="30">
        <f t="shared" si="132"/>
        <v>0</v>
      </c>
      <c r="H395" s="24">
        <v>500</v>
      </c>
      <c r="J395" s="30">
        <f t="shared" si="133"/>
        <v>0</v>
      </c>
      <c r="K395" s="30" t="str">
        <f t="shared" si="134"/>
        <v/>
      </c>
      <c r="L395" s="30" t="e">
        <f t="shared" si="146"/>
        <v>#VALUE!</v>
      </c>
      <c r="M395" s="30"/>
    </row>
    <row r="396" spans="2:13" x14ac:dyDescent="0.25">
      <c r="B396" s="2" t="str">
        <f t="shared" si="130"/>
        <v/>
      </c>
      <c r="C396" s="30" t="str">
        <f t="shared" si="131"/>
        <v/>
      </c>
      <c r="D396" s="23" t="str">
        <f t="shared" si="138"/>
        <v/>
      </c>
      <c r="E396" s="23" t="str">
        <f t="shared" si="141"/>
        <v/>
      </c>
      <c r="F396" s="2">
        <f t="shared" si="126"/>
        <v>0</v>
      </c>
      <c r="G396" s="30">
        <f t="shared" si="132"/>
        <v>0</v>
      </c>
      <c r="H396" s="24">
        <v>500</v>
      </c>
      <c r="J396" s="30">
        <f t="shared" si="133"/>
        <v>0</v>
      </c>
      <c r="K396" s="30" t="str">
        <f t="shared" si="134"/>
        <v/>
      </c>
      <c r="L396" s="30" t="e">
        <f t="shared" si="146"/>
        <v>#VALUE!</v>
      </c>
      <c r="M396" s="30"/>
    </row>
    <row r="397" spans="2:13" x14ac:dyDescent="0.25">
      <c r="B397" s="2" t="str">
        <f t="shared" si="130"/>
        <v/>
      </c>
      <c r="C397" s="30" t="str">
        <f t="shared" si="131"/>
        <v/>
      </c>
      <c r="D397" s="23" t="str">
        <f t="shared" si="138"/>
        <v/>
      </c>
      <c r="E397" s="23" t="str">
        <f t="shared" si="141"/>
        <v/>
      </c>
      <c r="F397" s="2">
        <f t="shared" ref="F397:F460" si="147">+IF(B397="",0,$G$4)</f>
        <v>0</v>
      </c>
      <c r="G397" s="30">
        <f t="shared" si="132"/>
        <v>0</v>
      </c>
      <c r="H397" s="24">
        <v>500</v>
      </c>
      <c r="J397" s="30">
        <f t="shared" si="133"/>
        <v>0</v>
      </c>
      <c r="K397" s="30" t="str">
        <f t="shared" si="134"/>
        <v/>
      </c>
      <c r="L397" s="30" t="e">
        <f t="shared" si="146"/>
        <v>#VALUE!</v>
      </c>
      <c r="M397" s="30"/>
    </row>
    <row r="398" spans="2:13" x14ac:dyDescent="0.25">
      <c r="B398" s="2" t="str">
        <f t="shared" ref="B398:B461" si="148">+IF(K397&gt;1,IF(B397="","",B397+1),"")</f>
        <v/>
      </c>
      <c r="C398" s="30" t="str">
        <f t="shared" ref="C398:C461" si="149">+IF(B398="","",K397)</f>
        <v/>
      </c>
      <c r="D398" s="23" t="str">
        <f t="shared" si="138"/>
        <v/>
      </c>
      <c r="E398" s="23" t="str">
        <f t="shared" si="141"/>
        <v/>
      </c>
      <c r="F398" s="2">
        <f t="shared" si="147"/>
        <v>0</v>
      </c>
      <c r="G398" s="30">
        <f t="shared" ref="G398:G461" si="150">+IF(B398="",0,IF(C398&lt;$C$4*0.8,0,$G$5))</f>
        <v>0</v>
      </c>
      <c r="H398" s="24">
        <v>500</v>
      </c>
      <c r="J398" s="30">
        <f t="shared" ref="J398:J461" si="151">+IF(B398="",0,E398+H398)</f>
        <v>0</v>
      </c>
      <c r="K398" s="30" t="str">
        <f t="shared" ref="K398:K461" si="152">+IF(B398="","",C398-J398)</f>
        <v/>
      </c>
      <c r="L398" s="30" t="e">
        <f t="shared" si="146"/>
        <v>#VALUE!</v>
      </c>
      <c r="M398" s="30"/>
    </row>
    <row r="399" spans="2:13" x14ac:dyDescent="0.25">
      <c r="B399" s="2" t="str">
        <f t="shared" si="148"/>
        <v/>
      </c>
      <c r="C399" s="30" t="str">
        <f t="shared" si="149"/>
        <v/>
      </c>
      <c r="D399" s="23" t="str">
        <f t="shared" si="138"/>
        <v/>
      </c>
      <c r="E399" s="23" t="str">
        <f t="shared" si="141"/>
        <v/>
      </c>
      <c r="F399" s="2">
        <f t="shared" si="147"/>
        <v>0</v>
      </c>
      <c r="G399" s="30">
        <f t="shared" si="150"/>
        <v>0</v>
      </c>
      <c r="H399" s="24">
        <v>500</v>
      </c>
      <c r="J399" s="30">
        <f t="shared" si="151"/>
        <v>0</v>
      </c>
      <c r="K399" s="30" t="str">
        <f t="shared" si="152"/>
        <v/>
      </c>
      <c r="L399" s="30" t="e">
        <f t="shared" si="146"/>
        <v>#VALUE!</v>
      </c>
      <c r="M399" s="30"/>
    </row>
    <row r="400" spans="2:13" x14ac:dyDescent="0.25">
      <c r="B400" s="2" t="str">
        <f t="shared" si="148"/>
        <v/>
      </c>
      <c r="C400" s="30" t="str">
        <f t="shared" si="149"/>
        <v/>
      </c>
      <c r="D400" s="23" t="str">
        <f t="shared" si="138"/>
        <v/>
      </c>
      <c r="E400" s="23" t="str">
        <f t="shared" si="141"/>
        <v/>
      </c>
      <c r="F400" s="2">
        <f t="shared" si="147"/>
        <v>0</v>
      </c>
      <c r="G400" s="30">
        <f t="shared" si="150"/>
        <v>0</v>
      </c>
      <c r="H400" s="24">
        <v>500</v>
      </c>
      <c r="J400" s="30">
        <f t="shared" si="151"/>
        <v>0</v>
      </c>
      <c r="K400" s="30" t="str">
        <f t="shared" si="152"/>
        <v/>
      </c>
      <c r="L400" s="30" t="e">
        <f t="shared" si="146"/>
        <v>#VALUE!</v>
      </c>
      <c r="M400" s="30"/>
    </row>
    <row r="401" spans="2:13" x14ac:dyDescent="0.25">
      <c r="B401" s="2" t="str">
        <f t="shared" si="148"/>
        <v/>
      </c>
      <c r="C401" s="30" t="str">
        <f t="shared" si="149"/>
        <v/>
      </c>
      <c r="D401" s="23" t="str">
        <f t="shared" ref="D401:D464" si="153">IF(B401="","",($C$5/12)*C401)</f>
        <v/>
      </c>
      <c r="E401" s="23" t="str">
        <f t="shared" si="141"/>
        <v/>
      </c>
      <c r="F401" s="2">
        <f t="shared" si="147"/>
        <v>0</v>
      </c>
      <c r="G401" s="30">
        <f t="shared" si="150"/>
        <v>0</v>
      </c>
      <c r="H401" s="24">
        <v>500</v>
      </c>
      <c r="J401" s="30">
        <f t="shared" si="151"/>
        <v>0</v>
      </c>
      <c r="K401" s="30" t="str">
        <f t="shared" si="152"/>
        <v/>
      </c>
      <c r="L401" s="30" t="e">
        <f t="shared" si="146"/>
        <v>#VALUE!</v>
      </c>
      <c r="M401" s="30"/>
    </row>
    <row r="402" spans="2:13" x14ac:dyDescent="0.25">
      <c r="B402" s="2" t="str">
        <f t="shared" si="148"/>
        <v/>
      </c>
      <c r="C402" s="30" t="str">
        <f t="shared" si="149"/>
        <v/>
      </c>
      <c r="D402" s="23" t="str">
        <f t="shared" si="153"/>
        <v/>
      </c>
      <c r="E402" s="23" t="str">
        <f t="shared" si="141"/>
        <v/>
      </c>
      <c r="F402" s="2">
        <f t="shared" si="147"/>
        <v>0</v>
      </c>
      <c r="G402" s="30">
        <f t="shared" si="150"/>
        <v>0</v>
      </c>
      <c r="H402" s="24">
        <v>500</v>
      </c>
      <c r="J402" s="30">
        <f t="shared" si="151"/>
        <v>0</v>
      </c>
      <c r="K402" s="30" t="str">
        <f t="shared" si="152"/>
        <v/>
      </c>
      <c r="L402" s="30" t="e">
        <f t="shared" si="146"/>
        <v>#VALUE!</v>
      </c>
      <c r="M402" s="30"/>
    </row>
    <row r="403" spans="2:13" x14ac:dyDescent="0.25">
      <c r="B403" s="2" t="str">
        <f t="shared" si="148"/>
        <v/>
      </c>
      <c r="C403" s="30" t="str">
        <f t="shared" si="149"/>
        <v/>
      </c>
      <c r="D403" s="23" t="str">
        <f t="shared" si="153"/>
        <v/>
      </c>
      <c r="E403" s="23" t="str">
        <f t="shared" ref="E403:E466" si="154">IF(B403="","",$C$8-D403)</f>
        <v/>
      </c>
      <c r="F403" s="2">
        <f t="shared" si="147"/>
        <v>0</v>
      </c>
      <c r="G403" s="30">
        <f t="shared" si="150"/>
        <v>0</v>
      </c>
      <c r="H403" s="24">
        <v>500</v>
      </c>
      <c r="J403" s="30">
        <f t="shared" si="151"/>
        <v>0</v>
      </c>
      <c r="K403" s="30" t="str">
        <f t="shared" si="152"/>
        <v/>
      </c>
      <c r="L403" s="30" t="e">
        <f t="shared" si="146"/>
        <v>#VALUE!</v>
      </c>
      <c r="M403" s="30"/>
    </row>
    <row r="404" spans="2:13" x14ac:dyDescent="0.25">
      <c r="B404" s="2" t="str">
        <f t="shared" si="148"/>
        <v/>
      </c>
      <c r="C404" s="30" t="str">
        <f t="shared" si="149"/>
        <v/>
      </c>
      <c r="D404" s="23" t="str">
        <f t="shared" si="153"/>
        <v/>
      </c>
      <c r="E404" s="23" t="str">
        <f t="shared" si="154"/>
        <v/>
      </c>
      <c r="F404" s="2">
        <f t="shared" si="147"/>
        <v>0</v>
      </c>
      <c r="G404" s="30">
        <f t="shared" si="150"/>
        <v>0</v>
      </c>
      <c r="H404" s="24">
        <v>500</v>
      </c>
      <c r="J404" s="30">
        <f t="shared" si="151"/>
        <v>0</v>
      </c>
      <c r="K404" s="30" t="str">
        <f t="shared" si="152"/>
        <v/>
      </c>
      <c r="L404" s="30" t="e">
        <f t="shared" si="146"/>
        <v>#VALUE!</v>
      </c>
      <c r="M404" s="30"/>
    </row>
    <row r="405" spans="2:13" x14ac:dyDescent="0.25">
      <c r="B405" s="2" t="str">
        <f t="shared" si="148"/>
        <v/>
      </c>
      <c r="C405" s="30" t="str">
        <f t="shared" si="149"/>
        <v/>
      </c>
      <c r="D405" s="23" t="str">
        <f t="shared" si="153"/>
        <v/>
      </c>
      <c r="E405" s="23" t="str">
        <f t="shared" si="154"/>
        <v/>
      </c>
      <c r="F405" s="2">
        <f t="shared" si="147"/>
        <v>0</v>
      </c>
      <c r="G405" s="30">
        <f t="shared" si="150"/>
        <v>0</v>
      </c>
      <c r="H405" s="24">
        <v>500</v>
      </c>
      <c r="J405" s="30">
        <f t="shared" si="151"/>
        <v>0</v>
      </c>
      <c r="K405" s="30" t="str">
        <f t="shared" si="152"/>
        <v/>
      </c>
      <c r="L405" s="30" t="e">
        <f t="shared" ref="L405:L436" si="155">+H405+G405+F405+E405+D405</f>
        <v>#VALUE!</v>
      </c>
      <c r="M405" s="30"/>
    </row>
    <row r="406" spans="2:13" x14ac:dyDescent="0.25">
      <c r="B406" s="2" t="str">
        <f t="shared" si="148"/>
        <v/>
      </c>
      <c r="C406" s="30" t="str">
        <f t="shared" si="149"/>
        <v/>
      </c>
      <c r="D406" s="23" t="str">
        <f t="shared" si="153"/>
        <v/>
      </c>
      <c r="E406" s="23" t="str">
        <f t="shared" si="154"/>
        <v/>
      </c>
      <c r="F406" s="2">
        <f t="shared" si="147"/>
        <v>0</v>
      </c>
      <c r="G406" s="30">
        <f t="shared" si="150"/>
        <v>0</v>
      </c>
      <c r="H406" s="24">
        <v>500</v>
      </c>
      <c r="J406" s="30">
        <f t="shared" si="151"/>
        <v>0</v>
      </c>
      <c r="K406" s="30" t="str">
        <f t="shared" si="152"/>
        <v/>
      </c>
      <c r="L406" s="30" t="e">
        <f t="shared" si="155"/>
        <v>#VALUE!</v>
      </c>
      <c r="M406" s="30"/>
    </row>
    <row r="407" spans="2:13" x14ac:dyDescent="0.25">
      <c r="B407" s="2" t="str">
        <f t="shared" si="148"/>
        <v/>
      </c>
      <c r="C407" s="30" t="str">
        <f t="shared" si="149"/>
        <v/>
      </c>
      <c r="D407" s="23" t="str">
        <f t="shared" si="153"/>
        <v/>
      </c>
      <c r="E407" s="23" t="str">
        <f t="shared" si="154"/>
        <v/>
      </c>
      <c r="F407" s="2">
        <f t="shared" si="147"/>
        <v>0</v>
      </c>
      <c r="G407" s="30">
        <f t="shared" si="150"/>
        <v>0</v>
      </c>
      <c r="H407" s="24">
        <v>500</v>
      </c>
      <c r="J407" s="30">
        <f t="shared" si="151"/>
        <v>0</v>
      </c>
      <c r="K407" s="30" t="str">
        <f t="shared" si="152"/>
        <v/>
      </c>
      <c r="L407" s="30" t="e">
        <f t="shared" si="155"/>
        <v>#VALUE!</v>
      </c>
      <c r="M407" s="30"/>
    </row>
    <row r="408" spans="2:13" x14ac:dyDescent="0.25">
      <c r="B408" s="2" t="str">
        <f t="shared" si="148"/>
        <v/>
      </c>
      <c r="C408" s="30" t="str">
        <f t="shared" si="149"/>
        <v/>
      </c>
      <c r="D408" s="23" t="str">
        <f t="shared" si="153"/>
        <v/>
      </c>
      <c r="E408" s="23" t="str">
        <f t="shared" si="154"/>
        <v/>
      </c>
      <c r="F408" s="2">
        <f t="shared" si="147"/>
        <v>0</v>
      </c>
      <c r="G408" s="30">
        <f t="shared" si="150"/>
        <v>0</v>
      </c>
      <c r="H408" s="24">
        <v>500</v>
      </c>
      <c r="J408" s="30">
        <f t="shared" si="151"/>
        <v>0</v>
      </c>
      <c r="K408" s="30" t="str">
        <f t="shared" si="152"/>
        <v/>
      </c>
      <c r="L408" s="30" t="e">
        <f t="shared" si="155"/>
        <v>#VALUE!</v>
      </c>
      <c r="M408" s="30"/>
    </row>
    <row r="409" spans="2:13" x14ac:dyDescent="0.25">
      <c r="B409" s="2" t="str">
        <f t="shared" si="148"/>
        <v/>
      </c>
      <c r="C409" s="30" t="str">
        <f t="shared" si="149"/>
        <v/>
      </c>
      <c r="D409" s="23" t="str">
        <f t="shared" si="153"/>
        <v/>
      </c>
      <c r="E409" s="23" t="str">
        <f t="shared" si="154"/>
        <v/>
      </c>
      <c r="F409" s="2">
        <f t="shared" si="147"/>
        <v>0</v>
      </c>
      <c r="G409" s="30">
        <f t="shared" si="150"/>
        <v>0</v>
      </c>
      <c r="H409" s="24">
        <v>500</v>
      </c>
      <c r="J409" s="30">
        <f t="shared" si="151"/>
        <v>0</v>
      </c>
      <c r="K409" s="30" t="str">
        <f t="shared" si="152"/>
        <v/>
      </c>
      <c r="L409" s="30" t="e">
        <f t="shared" si="155"/>
        <v>#VALUE!</v>
      </c>
      <c r="M409" s="30"/>
    </row>
    <row r="410" spans="2:13" x14ac:dyDescent="0.25">
      <c r="B410" s="2" t="str">
        <f t="shared" si="148"/>
        <v/>
      </c>
      <c r="C410" s="30" t="str">
        <f t="shared" si="149"/>
        <v/>
      </c>
      <c r="D410" s="23" t="str">
        <f t="shared" si="153"/>
        <v/>
      </c>
      <c r="E410" s="23" t="str">
        <f t="shared" si="154"/>
        <v/>
      </c>
      <c r="F410" s="2">
        <f t="shared" si="147"/>
        <v>0</v>
      </c>
      <c r="G410" s="30">
        <f t="shared" si="150"/>
        <v>0</v>
      </c>
      <c r="H410" s="24">
        <v>500</v>
      </c>
      <c r="J410" s="30">
        <f t="shared" si="151"/>
        <v>0</v>
      </c>
      <c r="K410" s="30" t="str">
        <f t="shared" si="152"/>
        <v/>
      </c>
      <c r="L410" s="30" t="e">
        <f t="shared" si="155"/>
        <v>#VALUE!</v>
      </c>
      <c r="M410" s="30"/>
    </row>
    <row r="411" spans="2:13" x14ac:dyDescent="0.25">
      <c r="B411" s="2" t="str">
        <f t="shared" si="148"/>
        <v/>
      </c>
      <c r="C411" s="30" t="str">
        <f t="shared" si="149"/>
        <v/>
      </c>
      <c r="D411" s="23" t="str">
        <f t="shared" si="153"/>
        <v/>
      </c>
      <c r="E411" s="23" t="str">
        <f t="shared" si="154"/>
        <v/>
      </c>
      <c r="F411" s="2">
        <f t="shared" si="147"/>
        <v>0</v>
      </c>
      <c r="G411" s="30">
        <f t="shared" si="150"/>
        <v>0</v>
      </c>
      <c r="H411" s="24">
        <v>500</v>
      </c>
      <c r="J411" s="30">
        <f t="shared" si="151"/>
        <v>0</v>
      </c>
      <c r="K411" s="30" t="str">
        <f t="shared" si="152"/>
        <v/>
      </c>
      <c r="L411" s="30" t="e">
        <f t="shared" si="155"/>
        <v>#VALUE!</v>
      </c>
      <c r="M411" s="30"/>
    </row>
    <row r="412" spans="2:13" x14ac:dyDescent="0.25">
      <c r="B412" s="2" t="str">
        <f t="shared" si="148"/>
        <v/>
      </c>
      <c r="C412" s="30" t="str">
        <f t="shared" si="149"/>
        <v/>
      </c>
      <c r="D412" s="23" t="str">
        <f t="shared" si="153"/>
        <v/>
      </c>
      <c r="E412" s="23" t="str">
        <f t="shared" si="154"/>
        <v/>
      </c>
      <c r="F412" s="2">
        <f t="shared" si="147"/>
        <v>0</v>
      </c>
      <c r="G412" s="30">
        <f t="shared" si="150"/>
        <v>0</v>
      </c>
      <c r="H412" s="24">
        <v>500</v>
      </c>
      <c r="J412" s="30">
        <f t="shared" si="151"/>
        <v>0</v>
      </c>
      <c r="K412" s="30" t="str">
        <f t="shared" si="152"/>
        <v/>
      </c>
      <c r="L412" s="30" t="e">
        <f t="shared" si="155"/>
        <v>#VALUE!</v>
      </c>
      <c r="M412" s="30"/>
    </row>
    <row r="413" spans="2:13" x14ac:dyDescent="0.25">
      <c r="B413" s="2" t="str">
        <f t="shared" si="148"/>
        <v/>
      </c>
      <c r="C413" s="30" t="str">
        <f t="shared" si="149"/>
        <v/>
      </c>
      <c r="D413" s="23" t="str">
        <f t="shared" si="153"/>
        <v/>
      </c>
      <c r="E413" s="23" t="str">
        <f t="shared" si="154"/>
        <v/>
      </c>
      <c r="F413" s="2">
        <f t="shared" si="147"/>
        <v>0</v>
      </c>
      <c r="G413" s="30">
        <f t="shared" si="150"/>
        <v>0</v>
      </c>
      <c r="H413" s="24">
        <v>500</v>
      </c>
      <c r="J413" s="30">
        <f t="shared" si="151"/>
        <v>0</v>
      </c>
      <c r="K413" s="30" t="str">
        <f t="shared" si="152"/>
        <v/>
      </c>
      <c r="L413" s="30" t="e">
        <f t="shared" si="155"/>
        <v>#VALUE!</v>
      </c>
      <c r="M413" s="30"/>
    </row>
    <row r="414" spans="2:13" x14ac:dyDescent="0.25">
      <c r="B414" s="2" t="str">
        <f t="shared" si="148"/>
        <v/>
      </c>
      <c r="C414" s="30" t="str">
        <f t="shared" si="149"/>
        <v/>
      </c>
      <c r="D414" s="23" t="str">
        <f t="shared" si="153"/>
        <v/>
      </c>
      <c r="E414" s="23" t="str">
        <f t="shared" si="154"/>
        <v/>
      </c>
      <c r="F414" s="2">
        <f t="shared" si="147"/>
        <v>0</v>
      </c>
      <c r="G414" s="30">
        <f t="shared" si="150"/>
        <v>0</v>
      </c>
      <c r="H414" s="24">
        <v>500</v>
      </c>
      <c r="J414" s="30">
        <f t="shared" si="151"/>
        <v>0</v>
      </c>
      <c r="K414" s="30" t="str">
        <f t="shared" si="152"/>
        <v/>
      </c>
      <c r="L414" s="30" t="e">
        <f t="shared" si="155"/>
        <v>#VALUE!</v>
      </c>
      <c r="M414" s="30"/>
    </row>
    <row r="415" spans="2:13" x14ac:dyDescent="0.25">
      <c r="B415" s="2" t="str">
        <f t="shared" si="148"/>
        <v/>
      </c>
      <c r="C415" s="30" t="str">
        <f t="shared" si="149"/>
        <v/>
      </c>
      <c r="D415" s="23" t="str">
        <f t="shared" si="153"/>
        <v/>
      </c>
      <c r="E415" s="23" t="str">
        <f t="shared" si="154"/>
        <v/>
      </c>
      <c r="F415" s="2">
        <f t="shared" si="147"/>
        <v>0</v>
      </c>
      <c r="G415" s="30">
        <f t="shared" si="150"/>
        <v>0</v>
      </c>
      <c r="H415" s="24">
        <v>500</v>
      </c>
      <c r="J415" s="30">
        <f t="shared" si="151"/>
        <v>0</v>
      </c>
      <c r="K415" s="30" t="str">
        <f t="shared" si="152"/>
        <v/>
      </c>
      <c r="L415" s="30" t="e">
        <f t="shared" si="155"/>
        <v>#VALUE!</v>
      </c>
      <c r="M415" s="30"/>
    </row>
    <row r="416" spans="2:13" x14ac:dyDescent="0.25">
      <c r="B416" s="2" t="str">
        <f t="shared" si="148"/>
        <v/>
      </c>
      <c r="C416" s="30" t="str">
        <f t="shared" si="149"/>
        <v/>
      </c>
      <c r="D416" s="23" t="str">
        <f t="shared" si="153"/>
        <v/>
      </c>
      <c r="E416" s="23" t="str">
        <f t="shared" si="154"/>
        <v/>
      </c>
      <c r="F416" s="2">
        <f t="shared" si="147"/>
        <v>0</v>
      </c>
      <c r="G416" s="30">
        <f t="shared" si="150"/>
        <v>0</v>
      </c>
      <c r="H416" s="24">
        <v>500</v>
      </c>
      <c r="J416" s="30">
        <f t="shared" si="151"/>
        <v>0</v>
      </c>
      <c r="K416" s="30" t="str">
        <f t="shared" si="152"/>
        <v/>
      </c>
      <c r="L416" s="30" t="e">
        <f t="shared" si="155"/>
        <v>#VALUE!</v>
      </c>
      <c r="M416" s="30"/>
    </row>
    <row r="417" spans="2:13" x14ac:dyDescent="0.25">
      <c r="B417" s="2" t="str">
        <f t="shared" si="148"/>
        <v/>
      </c>
      <c r="C417" s="30" t="str">
        <f t="shared" si="149"/>
        <v/>
      </c>
      <c r="D417" s="23" t="str">
        <f t="shared" si="153"/>
        <v/>
      </c>
      <c r="E417" s="23" t="str">
        <f t="shared" si="154"/>
        <v/>
      </c>
      <c r="F417" s="2">
        <f t="shared" si="147"/>
        <v>0</v>
      </c>
      <c r="G417" s="30">
        <f t="shared" si="150"/>
        <v>0</v>
      </c>
      <c r="H417" s="24">
        <v>500</v>
      </c>
      <c r="J417" s="30">
        <f t="shared" si="151"/>
        <v>0</v>
      </c>
      <c r="K417" s="30" t="str">
        <f t="shared" si="152"/>
        <v/>
      </c>
      <c r="L417" s="30" t="e">
        <f t="shared" si="155"/>
        <v>#VALUE!</v>
      </c>
      <c r="M417" s="30"/>
    </row>
    <row r="418" spans="2:13" x14ac:dyDescent="0.25">
      <c r="B418" s="2" t="str">
        <f t="shared" si="148"/>
        <v/>
      </c>
      <c r="C418" s="30" t="str">
        <f t="shared" si="149"/>
        <v/>
      </c>
      <c r="D418" s="23" t="str">
        <f t="shared" si="153"/>
        <v/>
      </c>
      <c r="E418" s="23" t="str">
        <f t="shared" si="154"/>
        <v/>
      </c>
      <c r="F418" s="2">
        <f t="shared" si="147"/>
        <v>0</v>
      </c>
      <c r="G418" s="30">
        <f t="shared" si="150"/>
        <v>0</v>
      </c>
      <c r="H418" s="24">
        <v>500</v>
      </c>
      <c r="J418" s="30">
        <f t="shared" si="151"/>
        <v>0</v>
      </c>
      <c r="K418" s="30" t="str">
        <f t="shared" si="152"/>
        <v/>
      </c>
      <c r="L418" s="30" t="e">
        <f t="shared" si="155"/>
        <v>#VALUE!</v>
      </c>
      <c r="M418" s="30"/>
    </row>
    <row r="419" spans="2:13" x14ac:dyDescent="0.25">
      <c r="B419" s="2" t="str">
        <f t="shared" si="148"/>
        <v/>
      </c>
      <c r="C419" s="30" t="str">
        <f t="shared" si="149"/>
        <v/>
      </c>
      <c r="D419" s="23" t="str">
        <f t="shared" si="153"/>
        <v/>
      </c>
      <c r="E419" s="23" t="str">
        <f t="shared" si="154"/>
        <v/>
      </c>
      <c r="F419" s="2">
        <f t="shared" si="147"/>
        <v>0</v>
      </c>
      <c r="G419" s="30">
        <f t="shared" si="150"/>
        <v>0</v>
      </c>
      <c r="H419" s="24">
        <v>500</v>
      </c>
      <c r="J419" s="30">
        <f t="shared" si="151"/>
        <v>0</v>
      </c>
      <c r="K419" s="30" t="str">
        <f t="shared" si="152"/>
        <v/>
      </c>
      <c r="L419" s="30" t="e">
        <f t="shared" si="155"/>
        <v>#VALUE!</v>
      </c>
      <c r="M419" s="30"/>
    </row>
    <row r="420" spans="2:13" x14ac:dyDescent="0.25">
      <c r="B420" s="2" t="str">
        <f t="shared" si="148"/>
        <v/>
      </c>
      <c r="C420" s="30" t="str">
        <f t="shared" si="149"/>
        <v/>
      </c>
      <c r="D420" s="23" t="str">
        <f t="shared" si="153"/>
        <v/>
      </c>
      <c r="E420" s="23" t="str">
        <f t="shared" si="154"/>
        <v/>
      </c>
      <c r="F420" s="2">
        <f t="shared" si="147"/>
        <v>0</v>
      </c>
      <c r="G420" s="30">
        <f t="shared" si="150"/>
        <v>0</v>
      </c>
      <c r="H420" s="24">
        <v>500</v>
      </c>
      <c r="J420" s="30">
        <f t="shared" si="151"/>
        <v>0</v>
      </c>
      <c r="K420" s="30" t="str">
        <f t="shared" si="152"/>
        <v/>
      </c>
      <c r="L420" s="30" t="e">
        <f t="shared" si="155"/>
        <v>#VALUE!</v>
      </c>
      <c r="M420" s="30"/>
    </row>
    <row r="421" spans="2:13" x14ac:dyDescent="0.25">
      <c r="B421" s="2" t="str">
        <f t="shared" si="148"/>
        <v/>
      </c>
      <c r="C421" s="30" t="str">
        <f t="shared" si="149"/>
        <v/>
      </c>
      <c r="D421" s="23" t="str">
        <f t="shared" si="153"/>
        <v/>
      </c>
      <c r="E421" s="23" t="str">
        <f t="shared" si="154"/>
        <v/>
      </c>
      <c r="F421" s="2">
        <f t="shared" si="147"/>
        <v>0</v>
      </c>
      <c r="G421" s="30">
        <f t="shared" si="150"/>
        <v>0</v>
      </c>
      <c r="H421" s="24">
        <v>500</v>
      </c>
      <c r="J421" s="30">
        <f t="shared" si="151"/>
        <v>0</v>
      </c>
      <c r="K421" s="30" t="str">
        <f t="shared" si="152"/>
        <v/>
      </c>
      <c r="L421" s="30" t="e">
        <f t="shared" si="155"/>
        <v>#VALUE!</v>
      </c>
      <c r="M421" s="30"/>
    </row>
    <row r="422" spans="2:13" x14ac:dyDescent="0.25">
      <c r="B422" s="2" t="str">
        <f t="shared" si="148"/>
        <v/>
      </c>
      <c r="C422" s="30" t="str">
        <f t="shared" si="149"/>
        <v/>
      </c>
      <c r="D422" s="23" t="str">
        <f t="shared" si="153"/>
        <v/>
      </c>
      <c r="E422" s="23" t="str">
        <f t="shared" si="154"/>
        <v/>
      </c>
      <c r="F422" s="2">
        <f t="shared" si="147"/>
        <v>0</v>
      </c>
      <c r="G422" s="30">
        <f t="shared" si="150"/>
        <v>0</v>
      </c>
      <c r="H422" s="24">
        <v>500</v>
      </c>
      <c r="J422" s="30">
        <f t="shared" si="151"/>
        <v>0</v>
      </c>
      <c r="K422" s="30" t="str">
        <f t="shared" si="152"/>
        <v/>
      </c>
      <c r="L422" s="30" t="e">
        <f t="shared" si="155"/>
        <v>#VALUE!</v>
      </c>
      <c r="M422" s="30"/>
    </row>
    <row r="423" spans="2:13" x14ac:dyDescent="0.25">
      <c r="B423" s="2" t="str">
        <f t="shared" si="148"/>
        <v/>
      </c>
      <c r="C423" s="30" t="str">
        <f t="shared" si="149"/>
        <v/>
      </c>
      <c r="D423" s="23" t="str">
        <f t="shared" si="153"/>
        <v/>
      </c>
      <c r="E423" s="23" t="str">
        <f t="shared" si="154"/>
        <v/>
      </c>
      <c r="F423" s="2">
        <f t="shared" si="147"/>
        <v>0</v>
      </c>
      <c r="G423" s="30">
        <f t="shared" si="150"/>
        <v>0</v>
      </c>
      <c r="H423" s="24">
        <v>500</v>
      </c>
      <c r="J423" s="30">
        <f t="shared" si="151"/>
        <v>0</v>
      </c>
      <c r="K423" s="30" t="str">
        <f t="shared" si="152"/>
        <v/>
      </c>
      <c r="L423" s="30" t="e">
        <f t="shared" si="155"/>
        <v>#VALUE!</v>
      </c>
      <c r="M423" s="30"/>
    </row>
    <row r="424" spans="2:13" x14ac:dyDescent="0.25">
      <c r="B424" s="2" t="str">
        <f t="shared" si="148"/>
        <v/>
      </c>
      <c r="C424" s="30" t="str">
        <f t="shared" si="149"/>
        <v/>
      </c>
      <c r="D424" s="23" t="str">
        <f t="shared" si="153"/>
        <v/>
      </c>
      <c r="E424" s="23" t="str">
        <f t="shared" si="154"/>
        <v/>
      </c>
      <c r="F424" s="2">
        <f t="shared" si="147"/>
        <v>0</v>
      </c>
      <c r="G424" s="30">
        <f t="shared" si="150"/>
        <v>0</v>
      </c>
      <c r="H424" s="24">
        <v>500</v>
      </c>
      <c r="J424" s="30">
        <f t="shared" si="151"/>
        <v>0</v>
      </c>
      <c r="K424" s="30" t="str">
        <f t="shared" si="152"/>
        <v/>
      </c>
      <c r="L424" s="30" t="e">
        <f t="shared" si="155"/>
        <v>#VALUE!</v>
      </c>
      <c r="M424" s="30"/>
    </row>
    <row r="425" spans="2:13" x14ac:dyDescent="0.25">
      <c r="B425" s="2" t="str">
        <f t="shared" si="148"/>
        <v/>
      </c>
      <c r="C425" s="30" t="str">
        <f t="shared" si="149"/>
        <v/>
      </c>
      <c r="D425" s="23" t="str">
        <f t="shared" si="153"/>
        <v/>
      </c>
      <c r="E425" s="23" t="str">
        <f t="shared" si="154"/>
        <v/>
      </c>
      <c r="F425" s="2">
        <f t="shared" si="147"/>
        <v>0</v>
      </c>
      <c r="G425" s="30">
        <f t="shared" si="150"/>
        <v>0</v>
      </c>
      <c r="H425" s="24">
        <v>500</v>
      </c>
      <c r="J425" s="30">
        <f t="shared" si="151"/>
        <v>0</v>
      </c>
      <c r="K425" s="30" t="str">
        <f t="shared" si="152"/>
        <v/>
      </c>
      <c r="L425" s="30" t="e">
        <f t="shared" si="155"/>
        <v>#VALUE!</v>
      </c>
      <c r="M425" s="30"/>
    </row>
    <row r="426" spans="2:13" x14ac:dyDescent="0.25">
      <c r="B426" s="2" t="str">
        <f t="shared" si="148"/>
        <v/>
      </c>
      <c r="C426" s="30" t="str">
        <f t="shared" si="149"/>
        <v/>
      </c>
      <c r="D426" s="23" t="str">
        <f t="shared" si="153"/>
        <v/>
      </c>
      <c r="E426" s="23" t="str">
        <f t="shared" si="154"/>
        <v/>
      </c>
      <c r="F426" s="2">
        <f t="shared" si="147"/>
        <v>0</v>
      </c>
      <c r="G426" s="30">
        <f t="shared" si="150"/>
        <v>0</v>
      </c>
      <c r="H426" s="24">
        <v>500</v>
      </c>
      <c r="J426" s="30">
        <f t="shared" si="151"/>
        <v>0</v>
      </c>
      <c r="K426" s="30" t="str">
        <f t="shared" si="152"/>
        <v/>
      </c>
      <c r="L426" s="30" t="e">
        <f t="shared" si="155"/>
        <v>#VALUE!</v>
      </c>
      <c r="M426" s="30"/>
    </row>
    <row r="427" spans="2:13" x14ac:dyDescent="0.25">
      <c r="B427" s="2" t="str">
        <f t="shared" si="148"/>
        <v/>
      </c>
      <c r="C427" s="30" t="str">
        <f t="shared" si="149"/>
        <v/>
      </c>
      <c r="D427" s="23" t="str">
        <f t="shared" si="153"/>
        <v/>
      </c>
      <c r="E427" s="23" t="str">
        <f t="shared" si="154"/>
        <v/>
      </c>
      <c r="F427" s="2">
        <f t="shared" si="147"/>
        <v>0</v>
      </c>
      <c r="G427" s="30">
        <f t="shared" si="150"/>
        <v>0</v>
      </c>
      <c r="H427" s="24">
        <v>500</v>
      </c>
      <c r="J427" s="30">
        <f t="shared" si="151"/>
        <v>0</v>
      </c>
      <c r="K427" s="30" t="str">
        <f t="shared" si="152"/>
        <v/>
      </c>
      <c r="L427" s="30" t="e">
        <f t="shared" si="155"/>
        <v>#VALUE!</v>
      </c>
      <c r="M427" s="30"/>
    </row>
    <row r="428" spans="2:13" x14ac:dyDescent="0.25">
      <c r="B428" s="2" t="str">
        <f t="shared" si="148"/>
        <v/>
      </c>
      <c r="C428" s="30" t="str">
        <f t="shared" si="149"/>
        <v/>
      </c>
      <c r="D428" s="23" t="str">
        <f t="shared" si="153"/>
        <v/>
      </c>
      <c r="E428" s="23" t="str">
        <f t="shared" si="154"/>
        <v/>
      </c>
      <c r="F428" s="2">
        <f t="shared" si="147"/>
        <v>0</v>
      </c>
      <c r="G428" s="30">
        <f t="shared" si="150"/>
        <v>0</v>
      </c>
      <c r="H428" s="24">
        <v>500</v>
      </c>
      <c r="J428" s="30">
        <f t="shared" si="151"/>
        <v>0</v>
      </c>
      <c r="K428" s="30" t="str">
        <f t="shared" si="152"/>
        <v/>
      </c>
      <c r="L428" s="30" t="e">
        <f t="shared" si="155"/>
        <v>#VALUE!</v>
      </c>
      <c r="M428" s="30"/>
    </row>
    <row r="429" spans="2:13" x14ac:dyDescent="0.25">
      <c r="B429" s="2" t="str">
        <f t="shared" si="148"/>
        <v/>
      </c>
      <c r="C429" s="30" t="str">
        <f t="shared" si="149"/>
        <v/>
      </c>
      <c r="D429" s="23" t="str">
        <f t="shared" si="153"/>
        <v/>
      </c>
      <c r="E429" s="23" t="str">
        <f t="shared" si="154"/>
        <v/>
      </c>
      <c r="F429" s="2">
        <f t="shared" si="147"/>
        <v>0</v>
      </c>
      <c r="G429" s="30">
        <f t="shared" si="150"/>
        <v>0</v>
      </c>
      <c r="H429" s="24">
        <v>500</v>
      </c>
      <c r="J429" s="30">
        <f t="shared" si="151"/>
        <v>0</v>
      </c>
      <c r="K429" s="30" t="str">
        <f t="shared" si="152"/>
        <v/>
      </c>
      <c r="L429" s="30" t="e">
        <f t="shared" si="155"/>
        <v>#VALUE!</v>
      </c>
      <c r="M429" s="30"/>
    </row>
    <row r="430" spans="2:13" x14ac:dyDescent="0.25">
      <c r="B430" s="2" t="str">
        <f t="shared" si="148"/>
        <v/>
      </c>
      <c r="C430" s="30" t="str">
        <f t="shared" si="149"/>
        <v/>
      </c>
      <c r="D430" s="23" t="str">
        <f t="shared" si="153"/>
        <v/>
      </c>
      <c r="E430" s="23" t="str">
        <f t="shared" si="154"/>
        <v/>
      </c>
      <c r="F430" s="2">
        <f t="shared" si="147"/>
        <v>0</v>
      </c>
      <c r="G430" s="30">
        <f t="shared" si="150"/>
        <v>0</v>
      </c>
      <c r="H430" s="24">
        <v>500</v>
      </c>
      <c r="J430" s="30">
        <f t="shared" si="151"/>
        <v>0</v>
      </c>
      <c r="K430" s="30" t="str">
        <f t="shared" si="152"/>
        <v/>
      </c>
      <c r="L430" s="30" t="e">
        <f t="shared" si="155"/>
        <v>#VALUE!</v>
      </c>
      <c r="M430" s="30"/>
    </row>
    <row r="431" spans="2:13" x14ac:dyDescent="0.25">
      <c r="B431" s="2" t="str">
        <f t="shared" si="148"/>
        <v/>
      </c>
      <c r="C431" s="30" t="str">
        <f t="shared" si="149"/>
        <v/>
      </c>
      <c r="D431" s="23" t="str">
        <f t="shared" si="153"/>
        <v/>
      </c>
      <c r="E431" s="23" t="str">
        <f t="shared" si="154"/>
        <v/>
      </c>
      <c r="F431" s="2">
        <f t="shared" si="147"/>
        <v>0</v>
      </c>
      <c r="G431" s="30">
        <f t="shared" si="150"/>
        <v>0</v>
      </c>
      <c r="H431" s="24">
        <v>500</v>
      </c>
      <c r="J431" s="30">
        <f t="shared" si="151"/>
        <v>0</v>
      </c>
      <c r="K431" s="30" t="str">
        <f t="shared" si="152"/>
        <v/>
      </c>
      <c r="L431" s="30" t="e">
        <f t="shared" si="155"/>
        <v>#VALUE!</v>
      </c>
      <c r="M431" s="30"/>
    </row>
    <row r="432" spans="2:13" x14ac:dyDescent="0.25">
      <c r="B432" s="2" t="str">
        <f t="shared" si="148"/>
        <v/>
      </c>
      <c r="C432" s="30" t="str">
        <f t="shared" si="149"/>
        <v/>
      </c>
      <c r="D432" s="23" t="str">
        <f t="shared" si="153"/>
        <v/>
      </c>
      <c r="E432" s="23" t="str">
        <f t="shared" si="154"/>
        <v/>
      </c>
      <c r="F432" s="2">
        <f t="shared" si="147"/>
        <v>0</v>
      </c>
      <c r="G432" s="30">
        <f t="shared" si="150"/>
        <v>0</v>
      </c>
      <c r="H432" s="24">
        <v>500</v>
      </c>
      <c r="J432" s="30">
        <f t="shared" si="151"/>
        <v>0</v>
      </c>
      <c r="K432" s="30" t="str">
        <f t="shared" si="152"/>
        <v/>
      </c>
      <c r="L432" s="30" t="e">
        <f t="shared" si="155"/>
        <v>#VALUE!</v>
      </c>
      <c r="M432" s="30"/>
    </row>
    <row r="433" spans="2:13" x14ac:dyDescent="0.25">
      <c r="B433" s="2" t="str">
        <f t="shared" si="148"/>
        <v/>
      </c>
      <c r="C433" s="30" t="str">
        <f t="shared" si="149"/>
        <v/>
      </c>
      <c r="D433" s="23" t="str">
        <f t="shared" si="153"/>
        <v/>
      </c>
      <c r="E433" s="23" t="str">
        <f t="shared" si="154"/>
        <v/>
      </c>
      <c r="F433" s="2">
        <f t="shared" si="147"/>
        <v>0</v>
      </c>
      <c r="G433" s="30">
        <f t="shared" si="150"/>
        <v>0</v>
      </c>
      <c r="H433" s="24">
        <v>500</v>
      </c>
      <c r="J433" s="30">
        <f t="shared" si="151"/>
        <v>0</v>
      </c>
      <c r="K433" s="30" t="str">
        <f t="shared" si="152"/>
        <v/>
      </c>
      <c r="L433" s="30" t="e">
        <f t="shared" si="155"/>
        <v>#VALUE!</v>
      </c>
      <c r="M433" s="30"/>
    </row>
    <row r="434" spans="2:13" x14ac:dyDescent="0.25">
      <c r="B434" s="2" t="str">
        <f t="shared" si="148"/>
        <v/>
      </c>
      <c r="C434" s="30" t="str">
        <f t="shared" si="149"/>
        <v/>
      </c>
      <c r="D434" s="23" t="str">
        <f t="shared" si="153"/>
        <v/>
      </c>
      <c r="E434" s="23" t="str">
        <f t="shared" si="154"/>
        <v/>
      </c>
      <c r="F434" s="2">
        <f t="shared" si="147"/>
        <v>0</v>
      </c>
      <c r="G434" s="30">
        <f t="shared" si="150"/>
        <v>0</v>
      </c>
      <c r="H434" s="24">
        <v>500</v>
      </c>
      <c r="J434" s="30">
        <f t="shared" si="151"/>
        <v>0</v>
      </c>
      <c r="K434" s="30" t="str">
        <f t="shared" si="152"/>
        <v/>
      </c>
      <c r="L434" s="30" t="e">
        <f t="shared" si="155"/>
        <v>#VALUE!</v>
      </c>
      <c r="M434" s="30"/>
    </row>
    <row r="435" spans="2:13" x14ac:dyDescent="0.25">
      <c r="B435" s="2" t="str">
        <f t="shared" si="148"/>
        <v/>
      </c>
      <c r="C435" s="30" t="str">
        <f t="shared" si="149"/>
        <v/>
      </c>
      <c r="D435" s="23" t="str">
        <f t="shared" si="153"/>
        <v/>
      </c>
      <c r="E435" s="23" t="str">
        <f t="shared" si="154"/>
        <v/>
      </c>
      <c r="F435" s="2">
        <f t="shared" si="147"/>
        <v>0</v>
      </c>
      <c r="G435" s="30">
        <f t="shared" si="150"/>
        <v>0</v>
      </c>
      <c r="H435" s="24">
        <v>500</v>
      </c>
      <c r="J435" s="30">
        <f t="shared" si="151"/>
        <v>0</v>
      </c>
      <c r="K435" s="30" t="str">
        <f t="shared" si="152"/>
        <v/>
      </c>
      <c r="L435" s="30" t="e">
        <f t="shared" si="155"/>
        <v>#VALUE!</v>
      </c>
      <c r="M435" s="30"/>
    </row>
    <row r="436" spans="2:13" x14ac:dyDescent="0.25">
      <c r="B436" s="2" t="str">
        <f t="shared" si="148"/>
        <v/>
      </c>
      <c r="C436" s="30" t="str">
        <f t="shared" si="149"/>
        <v/>
      </c>
      <c r="D436" s="23" t="str">
        <f t="shared" si="153"/>
        <v/>
      </c>
      <c r="E436" s="23" t="str">
        <f t="shared" si="154"/>
        <v/>
      </c>
      <c r="F436" s="2">
        <f t="shared" si="147"/>
        <v>0</v>
      </c>
      <c r="G436" s="30">
        <f t="shared" si="150"/>
        <v>0</v>
      </c>
      <c r="H436" s="24">
        <v>500</v>
      </c>
      <c r="J436" s="30">
        <f t="shared" si="151"/>
        <v>0</v>
      </c>
      <c r="K436" s="30" t="str">
        <f t="shared" si="152"/>
        <v/>
      </c>
      <c r="L436" s="30" t="e">
        <f t="shared" si="155"/>
        <v>#VALUE!</v>
      </c>
      <c r="M436" s="30"/>
    </row>
    <row r="437" spans="2:13" x14ac:dyDescent="0.25">
      <c r="B437" s="2" t="str">
        <f t="shared" si="148"/>
        <v/>
      </c>
      <c r="C437" s="30" t="str">
        <f t="shared" si="149"/>
        <v/>
      </c>
      <c r="D437" s="23" t="str">
        <f t="shared" si="153"/>
        <v/>
      </c>
      <c r="E437" s="23" t="str">
        <f t="shared" si="154"/>
        <v/>
      </c>
      <c r="F437" s="2">
        <f t="shared" si="147"/>
        <v>0</v>
      </c>
      <c r="G437" s="30">
        <f t="shared" si="150"/>
        <v>0</v>
      </c>
      <c r="H437" s="24">
        <v>500</v>
      </c>
      <c r="J437" s="30">
        <f t="shared" si="151"/>
        <v>0</v>
      </c>
      <c r="K437" s="30" t="str">
        <f t="shared" si="152"/>
        <v/>
      </c>
      <c r="L437" s="30" t="e">
        <f t="shared" ref="L437:L468" si="156">+H437+G437+F437+E437+D437</f>
        <v>#VALUE!</v>
      </c>
      <c r="M437" s="30"/>
    </row>
    <row r="438" spans="2:13" x14ac:dyDescent="0.25">
      <c r="B438" s="2" t="str">
        <f t="shared" si="148"/>
        <v/>
      </c>
      <c r="C438" s="30" t="str">
        <f t="shared" si="149"/>
        <v/>
      </c>
      <c r="D438" s="23" t="str">
        <f t="shared" si="153"/>
        <v/>
      </c>
      <c r="E438" s="23" t="str">
        <f t="shared" si="154"/>
        <v/>
      </c>
      <c r="F438" s="2">
        <f t="shared" si="147"/>
        <v>0</v>
      </c>
      <c r="G438" s="30">
        <f t="shared" si="150"/>
        <v>0</v>
      </c>
      <c r="H438" s="24">
        <v>500</v>
      </c>
      <c r="J438" s="30">
        <f t="shared" si="151"/>
        <v>0</v>
      </c>
      <c r="K438" s="30" t="str">
        <f t="shared" si="152"/>
        <v/>
      </c>
      <c r="L438" s="30" t="e">
        <f t="shared" si="156"/>
        <v>#VALUE!</v>
      </c>
      <c r="M438" s="30"/>
    </row>
    <row r="439" spans="2:13" x14ac:dyDescent="0.25">
      <c r="B439" s="2" t="str">
        <f t="shared" si="148"/>
        <v/>
      </c>
      <c r="C439" s="30" t="str">
        <f t="shared" si="149"/>
        <v/>
      </c>
      <c r="D439" s="23" t="str">
        <f t="shared" si="153"/>
        <v/>
      </c>
      <c r="E439" s="23" t="str">
        <f t="shared" si="154"/>
        <v/>
      </c>
      <c r="F439" s="2">
        <f t="shared" si="147"/>
        <v>0</v>
      </c>
      <c r="G439" s="30">
        <f t="shared" si="150"/>
        <v>0</v>
      </c>
      <c r="H439" s="24">
        <v>500</v>
      </c>
      <c r="J439" s="30">
        <f t="shared" si="151"/>
        <v>0</v>
      </c>
      <c r="K439" s="30" t="str">
        <f t="shared" si="152"/>
        <v/>
      </c>
      <c r="L439" s="30" t="e">
        <f t="shared" si="156"/>
        <v>#VALUE!</v>
      </c>
      <c r="M439" s="30"/>
    </row>
    <row r="440" spans="2:13" x14ac:dyDescent="0.25">
      <c r="B440" s="2" t="str">
        <f t="shared" si="148"/>
        <v/>
      </c>
      <c r="C440" s="30" t="str">
        <f t="shared" si="149"/>
        <v/>
      </c>
      <c r="D440" s="23" t="str">
        <f t="shared" si="153"/>
        <v/>
      </c>
      <c r="E440" s="23" t="str">
        <f t="shared" si="154"/>
        <v/>
      </c>
      <c r="F440" s="2">
        <f t="shared" si="147"/>
        <v>0</v>
      </c>
      <c r="G440" s="30">
        <f t="shared" si="150"/>
        <v>0</v>
      </c>
      <c r="H440" s="24">
        <v>500</v>
      </c>
      <c r="J440" s="30">
        <f t="shared" si="151"/>
        <v>0</v>
      </c>
      <c r="K440" s="30" t="str">
        <f t="shared" si="152"/>
        <v/>
      </c>
      <c r="L440" s="30" t="e">
        <f t="shared" si="156"/>
        <v>#VALUE!</v>
      </c>
      <c r="M440" s="30"/>
    </row>
    <row r="441" spans="2:13" x14ac:dyDescent="0.25">
      <c r="B441" s="2" t="str">
        <f t="shared" si="148"/>
        <v/>
      </c>
      <c r="C441" s="30" t="str">
        <f t="shared" si="149"/>
        <v/>
      </c>
      <c r="D441" s="23" t="str">
        <f t="shared" si="153"/>
        <v/>
      </c>
      <c r="E441" s="23" t="str">
        <f t="shared" si="154"/>
        <v/>
      </c>
      <c r="F441" s="2">
        <f t="shared" si="147"/>
        <v>0</v>
      </c>
      <c r="G441" s="30">
        <f t="shared" si="150"/>
        <v>0</v>
      </c>
      <c r="H441" s="24">
        <v>500</v>
      </c>
      <c r="J441" s="30">
        <f t="shared" si="151"/>
        <v>0</v>
      </c>
      <c r="K441" s="30" t="str">
        <f t="shared" si="152"/>
        <v/>
      </c>
      <c r="L441" s="30" t="e">
        <f t="shared" si="156"/>
        <v>#VALUE!</v>
      </c>
      <c r="M441" s="30"/>
    </row>
    <row r="442" spans="2:13" x14ac:dyDescent="0.25">
      <c r="B442" s="2" t="str">
        <f t="shared" si="148"/>
        <v/>
      </c>
      <c r="C442" s="30" t="str">
        <f t="shared" si="149"/>
        <v/>
      </c>
      <c r="D442" s="23" t="str">
        <f t="shared" si="153"/>
        <v/>
      </c>
      <c r="E442" s="23" t="str">
        <f t="shared" si="154"/>
        <v/>
      </c>
      <c r="F442" s="2">
        <f t="shared" si="147"/>
        <v>0</v>
      </c>
      <c r="G442" s="30">
        <f t="shared" si="150"/>
        <v>0</v>
      </c>
      <c r="H442" s="24">
        <v>500</v>
      </c>
      <c r="J442" s="30">
        <f t="shared" si="151"/>
        <v>0</v>
      </c>
      <c r="K442" s="30" t="str">
        <f t="shared" si="152"/>
        <v/>
      </c>
      <c r="L442" s="30" t="e">
        <f t="shared" si="156"/>
        <v>#VALUE!</v>
      </c>
      <c r="M442" s="30"/>
    </row>
    <row r="443" spans="2:13" x14ac:dyDescent="0.25">
      <c r="B443" s="2" t="str">
        <f t="shared" si="148"/>
        <v/>
      </c>
      <c r="C443" s="30" t="str">
        <f t="shared" si="149"/>
        <v/>
      </c>
      <c r="D443" s="23" t="str">
        <f t="shared" si="153"/>
        <v/>
      </c>
      <c r="E443" s="23" t="str">
        <f t="shared" si="154"/>
        <v/>
      </c>
      <c r="F443" s="2">
        <f t="shared" si="147"/>
        <v>0</v>
      </c>
      <c r="G443" s="30">
        <f t="shared" si="150"/>
        <v>0</v>
      </c>
      <c r="H443" s="24">
        <v>500</v>
      </c>
      <c r="J443" s="30">
        <f t="shared" si="151"/>
        <v>0</v>
      </c>
      <c r="K443" s="30" t="str">
        <f t="shared" si="152"/>
        <v/>
      </c>
      <c r="L443" s="30" t="e">
        <f t="shared" si="156"/>
        <v>#VALUE!</v>
      </c>
      <c r="M443" s="30"/>
    </row>
    <row r="444" spans="2:13" x14ac:dyDescent="0.25">
      <c r="B444" s="2" t="str">
        <f t="shared" si="148"/>
        <v/>
      </c>
      <c r="C444" s="30" t="str">
        <f t="shared" si="149"/>
        <v/>
      </c>
      <c r="D444" s="23" t="str">
        <f t="shared" si="153"/>
        <v/>
      </c>
      <c r="E444" s="23" t="str">
        <f t="shared" si="154"/>
        <v/>
      </c>
      <c r="F444" s="2">
        <f t="shared" si="147"/>
        <v>0</v>
      </c>
      <c r="G444" s="30">
        <f t="shared" si="150"/>
        <v>0</v>
      </c>
      <c r="H444" s="24">
        <v>500</v>
      </c>
      <c r="J444" s="30">
        <f t="shared" si="151"/>
        <v>0</v>
      </c>
      <c r="K444" s="30" t="str">
        <f t="shared" si="152"/>
        <v/>
      </c>
      <c r="L444" s="30" t="e">
        <f t="shared" si="156"/>
        <v>#VALUE!</v>
      </c>
      <c r="M444" s="30"/>
    </row>
    <row r="445" spans="2:13" x14ac:dyDescent="0.25">
      <c r="B445" s="2" t="str">
        <f t="shared" si="148"/>
        <v/>
      </c>
      <c r="C445" s="30" t="str">
        <f t="shared" si="149"/>
        <v/>
      </c>
      <c r="D445" s="23" t="str">
        <f t="shared" si="153"/>
        <v/>
      </c>
      <c r="E445" s="23" t="str">
        <f t="shared" si="154"/>
        <v/>
      </c>
      <c r="F445" s="2">
        <f t="shared" si="147"/>
        <v>0</v>
      </c>
      <c r="G445" s="30">
        <f t="shared" si="150"/>
        <v>0</v>
      </c>
      <c r="H445" s="24">
        <v>500</v>
      </c>
      <c r="J445" s="30">
        <f t="shared" si="151"/>
        <v>0</v>
      </c>
      <c r="K445" s="30" t="str">
        <f t="shared" si="152"/>
        <v/>
      </c>
      <c r="L445" s="30" t="e">
        <f t="shared" si="156"/>
        <v>#VALUE!</v>
      </c>
      <c r="M445" s="30"/>
    </row>
    <row r="446" spans="2:13" x14ac:dyDescent="0.25">
      <c r="B446" s="2" t="str">
        <f t="shared" si="148"/>
        <v/>
      </c>
      <c r="C446" s="30" t="str">
        <f t="shared" si="149"/>
        <v/>
      </c>
      <c r="D446" s="23" t="str">
        <f t="shared" si="153"/>
        <v/>
      </c>
      <c r="E446" s="23" t="str">
        <f t="shared" si="154"/>
        <v/>
      </c>
      <c r="F446" s="2">
        <f t="shared" si="147"/>
        <v>0</v>
      </c>
      <c r="G446" s="30">
        <f t="shared" si="150"/>
        <v>0</v>
      </c>
      <c r="H446" s="24">
        <v>500</v>
      </c>
      <c r="J446" s="30">
        <f t="shared" si="151"/>
        <v>0</v>
      </c>
      <c r="K446" s="30" t="str">
        <f t="shared" si="152"/>
        <v/>
      </c>
      <c r="L446" s="30" t="e">
        <f t="shared" si="156"/>
        <v>#VALUE!</v>
      </c>
      <c r="M446" s="30"/>
    </row>
    <row r="447" spans="2:13" x14ac:dyDescent="0.25">
      <c r="B447" s="2" t="str">
        <f t="shared" si="148"/>
        <v/>
      </c>
      <c r="C447" s="30" t="str">
        <f t="shared" si="149"/>
        <v/>
      </c>
      <c r="D447" s="23" t="str">
        <f t="shared" si="153"/>
        <v/>
      </c>
      <c r="E447" s="23" t="str">
        <f t="shared" si="154"/>
        <v/>
      </c>
      <c r="F447" s="2">
        <f t="shared" si="147"/>
        <v>0</v>
      </c>
      <c r="G447" s="30">
        <f t="shared" si="150"/>
        <v>0</v>
      </c>
      <c r="H447" s="24">
        <v>500</v>
      </c>
      <c r="J447" s="30">
        <f t="shared" si="151"/>
        <v>0</v>
      </c>
      <c r="K447" s="30" t="str">
        <f t="shared" si="152"/>
        <v/>
      </c>
      <c r="L447" s="30" t="e">
        <f t="shared" si="156"/>
        <v>#VALUE!</v>
      </c>
      <c r="M447" s="30"/>
    </row>
    <row r="448" spans="2:13" x14ac:dyDescent="0.25">
      <c r="B448" s="2" t="str">
        <f t="shared" si="148"/>
        <v/>
      </c>
      <c r="C448" s="30" t="str">
        <f t="shared" si="149"/>
        <v/>
      </c>
      <c r="D448" s="23" t="str">
        <f t="shared" si="153"/>
        <v/>
      </c>
      <c r="E448" s="23" t="str">
        <f t="shared" si="154"/>
        <v/>
      </c>
      <c r="F448" s="2">
        <f t="shared" si="147"/>
        <v>0</v>
      </c>
      <c r="G448" s="30">
        <f t="shared" si="150"/>
        <v>0</v>
      </c>
      <c r="H448" s="24">
        <v>500</v>
      </c>
      <c r="J448" s="30">
        <f t="shared" si="151"/>
        <v>0</v>
      </c>
      <c r="K448" s="30" t="str">
        <f t="shared" si="152"/>
        <v/>
      </c>
      <c r="L448" s="30" t="e">
        <f t="shared" si="156"/>
        <v>#VALUE!</v>
      </c>
      <c r="M448" s="30"/>
    </row>
    <row r="449" spans="2:13" x14ac:dyDescent="0.25">
      <c r="B449" s="2" t="str">
        <f t="shared" si="148"/>
        <v/>
      </c>
      <c r="C449" s="30" t="str">
        <f t="shared" si="149"/>
        <v/>
      </c>
      <c r="D449" s="23" t="str">
        <f t="shared" si="153"/>
        <v/>
      </c>
      <c r="E449" s="23" t="str">
        <f t="shared" si="154"/>
        <v/>
      </c>
      <c r="F449" s="2">
        <f t="shared" si="147"/>
        <v>0</v>
      </c>
      <c r="G449" s="30">
        <f t="shared" si="150"/>
        <v>0</v>
      </c>
      <c r="H449" s="24">
        <v>500</v>
      </c>
      <c r="J449" s="30">
        <f t="shared" si="151"/>
        <v>0</v>
      </c>
      <c r="K449" s="30" t="str">
        <f t="shared" si="152"/>
        <v/>
      </c>
      <c r="L449" s="30" t="e">
        <f t="shared" si="156"/>
        <v>#VALUE!</v>
      </c>
      <c r="M449" s="30"/>
    </row>
    <row r="450" spans="2:13" x14ac:dyDescent="0.25">
      <c r="B450" s="2" t="str">
        <f t="shared" si="148"/>
        <v/>
      </c>
      <c r="C450" s="30" t="str">
        <f t="shared" si="149"/>
        <v/>
      </c>
      <c r="D450" s="23" t="str">
        <f t="shared" si="153"/>
        <v/>
      </c>
      <c r="E450" s="23" t="str">
        <f t="shared" si="154"/>
        <v/>
      </c>
      <c r="F450" s="2">
        <f t="shared" si="147"/>
        <v>0</v>
      </c>
      <c r="G450" s="30">
        <f t="shared" si="150"/>
        <v>0</v>
      </c>
      <c r="H450" s="24">
        <v>500</v>
      </c>
      <c r="J450" s="30">
        <f t="shared" si="151"/>
        <v>0</v>
      </c>
      <c r="K450" s="30" t="str">
        <f t="shared" si="152"/>
        <v/>
      </c>
      <c r="L450" s="30" t="e">
        <f t="shared" si="156"/>
        <v>#VALUE!</v>
      </c>
      <c r="M450" s="30"/>
    </row>
    <row r="451" spans="2:13" x14ac:dyDescent="0.25">
      <c r="B451" s="2" t="str">
        <f t="shared" si="148"/>
        <v/>
      </c>
      <c r="C451" s="30" t="str">
        <f t="shared" si="149"/>
        <v/>
      </c>
      <c r="D451" s="23" t="str">
        <f t="shared" si="153"/>
        <v/>
      </c>
      <c r="E451" s="23" t="str">
        <f t="shared" si="154"/>
        <v/>
      </c>
      <c r="F451" s="2">
        <f t="shared" si="147"/>
        <v>0</v>
      </c>
      <c r="G451" s="30">
        <f t="shared" si="150"/>
        <v>0</v>
      </c>
      <c r="H451" s="24">
        <v>500</v>
      </c>
      <c r="J451" s="30">
        <f t="shared" si="151"/>
        <v>0</v>
      </c>
      <c r="K451" s="30" t="str">
        <f t="shared" si="152"/>
        <v/>
      </c>
      <c r="L451" s="30" t="e">
        <f t="shared" si="156"/>
        <v>#VALUE!</v>
      </c>
      <c r="M451" s="30"/>
    </row>
    <row r="452" spans="2:13" x14ac:dyDescent="0.25">
      <c r="B452" s="2" t="str">
        <f t="shared" si="148"/>
        <v/>
      </c>
      <c r="C452" s="30" t="str">
        <f t="shared" si="149"/>
        <v/>
      </c>
      <c r="D452" s="23" t="str">
        <f t="shared" si="153"/>
        <v/>
      </c>
      <c r="E452" s="23" t="str">
        <f t="shared" si="154"/>
        <v/>
      </c>
      <c r="F452" s="2">
        <f t="shared" si="147"/>
        <v>0</v>
      </c>
      <c r="G452" s="30">
        <f t="shared" si="150"/>
        <v>0</v>
      </c>
      <c r="H452" s="24">
        <v>500</v>
      </c>
      <c r="J452" s="30">
        <f t="shared" si="151"/>
        <v>0</v>
      </c>
      <c r="K452" s="30" t="str">
        <f t="shared" si="152"/>
        <v/>
      </c>
      <c r="L452" s="30" t="e">
        <f t="shared" si="156"/>
        <v>#VALUE!</v>
      </c>
      <c r="M452" s="30"/>
    </row>
    <row r="453" spans="2:13" x14ac:dyDescent="0.25">
      <c r="B453" s="2" t="str">
        <f t="shared" si="148"/>
        <v/>
      </c>
      <c r="C453" s="30" t="str">
        <f t="shared" si="149"/>
        <v/>
      </c>
      <c r="D453" s="23" t="str">
        <f t="shared" si="153"/>
        <v/>
      </c>
      <c r="E453" s="23" t="str">
        <f t="shared" si="154"/>
        <v/>
      </c>
      <c r="F453" s="2">
        <f t="shared" si="147"/>
        <v>0</v>
      </c>
      <c r="G453" s="30">
        <f t="shared" si="150"/>
        <v>0</v>
      </c>
      <c r="H453" s="24">
        <v>500</v>
      </c>
      <c r="J453" s="30">
        <f t="shared" si="151"/>
        <v>0</v>
      </c>
      <c r="K453" s="30" t="str">
        <f t="shared" si="152"/>
        <v/>
      </c>
      <c r="L453" s="30" t="e">
        <f t="shared" si="156"/>
        <v>#VALUE!</v>
      </c>
      <c r="M453" s="30"/>
    </row>
    <row r="454" spans="2:13" x14ac:dyDescent="0.25">
      <c r="B454" s="2" t="str">
        <f t="shared" si="148"/>
        <v/>
      </c>
      <c r="C454" s="30" t="str">
        <f t="shared" si="149"/>
        <v/>
      </c>
      <c r="D454" s="23" t="str">
        <f t="shared" si="153"/>
        <v/>
      </c>
      <c r="E454" s="23" t="str">
        <f t="shared" si="154"/>
        <v/>
      </c>
      <c r="F454" s="2">
        <f t="shared" si="147"/>
        <v>0</v>
      </c>
      <c r="G454" s="30">
        <f t="shared" si="150"/>
        <v>0</v>
      </c>
      <c r="H454" s="24">
        <v>500</v>
      </c>
      <c r="J454" s="30">
        <f t="shared" si="151"/>
        <v>0</v>
      </c>
      <c r="K454" s="30" t="str">
        <f t="shared" si="152"/>
        <v/>
      </c>
      <c r="L454" s="30" t="e">
        <f t="shared" si="156"/>
        <v>#VALUE!</v>
      </c>
      <c r="M454" s="30"/>
    </row>
    <row r="455" spans="2:13" x14ac:dyDescent="0.25">
      <c r="B455" s="2" t="str">
        <f t="shared" si="148"/>
        <v/>
      </c>
      <c r="C455" s="30" t="str">
        <f t="shared" si="149"/>
        <v/>
      </c>
      <c r="D455" s="23" t="str">
        <f t="shared" si="153"/>
        <v/>
      </c>
      <c r="E455" s="23" t="str">
        <f t="shared" si="154"/>
        <v/>
      </c>
      <c r="F455" s="2">
        <f t="shared" si="147"/>
        <v>0</v>
      </c>
      <c r="G455" s="30">
        <f t="shared" si="150"/>
        <v>0</v>
      </c>
      <c r="H455" s="24">
        <v>500</v>
      </c>
      <c r="J455" s="30">
        <f t="shared" si="151"/>
        <v>0</v>
      </c>
      <c r="K455" s="30" t="str">
        <f t="shared" si="152"/>
        <v/>
      </c>
      <c r="L455" s="30" t="e">
        <f t="shared" si="156"/>
        <v>#VALUE!</v>
      </c>
      <c r="M455" s="30"/>
    </row>
    <row r="456" spans="2:13" x14ac:dyDescent="0.25">
      <c r="B456" s="2" t="str">
        <f t="shared" si="148"/>
        <v/>
      </c>
      <c r="C456" s="30" t="str">
        <f t="shared" si="149"/>
        <v/>
      </c>
      <c r="D456" s="23" t="str">
        <f t="shared" si="153"/>
        <v/>
      </c>
      <c r="E456" s="23" t="str">
        <f t="shared" si="154"/>
        <v/>
      </c>
      <c r="F456" s="2">
        <f t="shared" si="147"/>
        <v>0</v>
      </c>
      <c r="G456" s="30">
        <f t="shared" si="150"/>
        <v>0</v>
      </c>
      <c r="H456" s="24">
        <v>500</v>
      </c>
      <c r="J456" s="30">
        <f t="shared" si="151"/>
        <v>0</v>
      </c>
      <c r="K456" s="30" t="str">
        <f t="shared" si="152"/>
        <v/>
      </c>
      <c r="L456" s="30" t="e">
        <f t="shared" si="156"/>
        <v>#VALUE!</v>
      </c>
      <c r="M456" s="30"/>
    </row>
    <row r="457" spans="2:13" x14ac:dyDescent="0.25">
      <c r="B457" s="2" t="str">
        <f t="shared" si="148"/>
        <v/>
      </c>
      <c r="C457" s="30" t="str">
        <f t="shared" si="149"/>
        <v/>
      </c>
      <c r="D457" s="23" t="str">
        <f t="shared" si="153"/>
        <v/>
      </c>
      <c r="E457" s="23" t="str">
        <f t="shared" si="154"/>
        <v/>
      </c>
      <c r="F457" s="2">
        <f t="shared" si="147"/>
        <v>0</v>
      </c>
      <c r="G457" s="30">
        <f t="shared" si="150"/>
        <v>0</v>
      </c>
      <c r="H457" s="24">
        <v>500</v>
      </c>
      <c r="J457" s="30">
        <f t="shared" si="151"/>
        <v>0</v>
      </c>
      <c r="K457" s="30" t="str">
        <f t="shared" si="152"/>
        <v/>
      </c>
      <c r="L457" s="30" t="e">
        <f t="shared" si="156"/>
        <v>#VALUE!</v>
      </c>
      <c r="M457" s="30"/>
    </row>
    <row r="458" spans="2:13" x14ac:dyDescent="0.25">
      <c r="B458" s="2" t="str">
        <f t="shared" si="148"/>
        <v/>
      </c>
      <c r="C458" s="30" t="str">
        <f t="shared" si="149"/>
        <v/>
      </c>
      <c r="D458" s="23" t="str">
        <f t="shared" si="153"/>
        <v/>
      </c>
      <c r="E458" s="23" t="str">
        <f t="shared" si="154"/>
        <v/>
      </c>
      <c r="F458" s="2">
        <f t="shared" si="147"/>
        <v>0</v>
      </c>
      <c r="G458" s="30">
        <f t="shared" si="150"/>
        <v>0</v>
      </c>
      <c r="H458" s="24">
        <v>500</v>
      </c>
      <c r="J458" s="30">
        <f t="shared" si="151"/>
        <v>0</v>
      </c>
      <c r="K458" s="30" t="str">
        <f t="shared" si="152"/>
        <v/>
      </c>
      <c r="L458" s="30" t="e">
        <f t="shared" si="156"/>
        <v>#VALUE!</v>
      </c>
      <c r="M458" s="30"/>
    </row>
    <row r="459" spans="2:13" x14ac:dyDescent="0.25">
      <c r="B459" s="2" t="str">
        <f t="shared" si="148"/>
        <v/>
      </c>
      <c r="C459" s="30" t="str">
        <f t="shared" si="149"/>
        <v/>
      </c>
      <c r="D459" s="23" t="str">
        <f t="shared" si="153"/>
        <v/>
      </c>
      <c r="E459" s="23" t="str">
        <f t="shared" si="154"/>
        <v/>
      </c>
      <c r="F459" s="2">
        <f t="shared" si="147"/>
        <v>0</v>
      </c>
      <c r="G459" s="30">
        <f t="shared" si="150"/>
        <v>0</v>
      </c>
      <c r="H459" s="24">
        <v>500</v>
      </c>
      <c r="J459" s="30">
        <f t="shared" si="151"/>
        <v>0</v>
      </c>
      <c r="K459" s="30" t="str">
        <f t="shared" si="152"/>
        <v/>
      </c>
      <c r="L459" s="30" t="e">
        <f t="shared" si="156"/>
        <v>#VALUE!</v>
      </c>
      <c r="M459" s="30"/>
    </row>
    <row r="460" spans="2:13" x14ac:dyDescent="0.25">
      <c r="B460" s="2" t="str">
        <f t="shared" si="148"/>
        <v/>
      </c>
      <c r="C460" s="30" t="str">
        <f t="shared" si="149"/>
        <v/>
      </c>
      <c r="D460" s="23" t="str">
        <f t="shared" si="153"/>
        <v/>
      </c>
      <c r="E460" s="23" t="str">
        <f t="shared" si="154"/>
        <v/>
      </c>
      <c r="F460" s="2">
        <f t="shared" si="147"/>
        <v>0</v>
      </c>
      <c r="G460" s="30">
        <f t="shared" si="150"/>
        <v>0</v>
      </c>
      <c r="H460" s="24">
        <v>500</v>
      </c>
      <c r="J460" s="30">
        <f t="shared" si="151"/>
        <v>0</v>
      </c>
      <c r="K460" s="30" t="str">
        <f t="shared" si="152"/>
        <v/>
      </c>
      <c r="L460" s="30" t="e">
        <f t="shared" si="156"/>
        <v>#VALUE!</v>
      </c>
      <c r="M460" s="30"/>
    </row>
    <row r="461" spans="2:13" x14ac:dyDescent="0.25">
      <c r="B461" s="2" t="str">
        <f t="shared" si="148"/>
        <v/>
      </c>
      <c r="C461" s="30" t="str">
        <f t="shared" si="149"/>
        <v/>
      </c>
      <c r="D461" s="23" t="str">
        <f t="shared" si="153"/>
        <v/>
      </c>
      <c r="E461" s="23" t="str">
        <f t="shared" si="154"/>
        <v/>
      </c>
      <c r="F461" s="2">
        <f t="shared" ref="F461:F502" si="157">+IF(B461="",0,$G$4)</f>
        <v>0</v>
      </c>
      <c r="G461" s="30">
        <f t="shared" si="150"/>
        <v>0</v>
      </c>
      <c r="H461" s="24">
        <v>500</v>
      </c>
      <c r="J461" s="30">
        <f t="shared" si="151"/>
        <v>0</v>
      </c>
      <c r="K461" s="30" t="str">
        <f t="shared" si="152"/>
        <v/>
      </c>
      <c r="L461" s="30" t="e">
        <f t="shared" si="156"/>
        <v>#VALUE!</v>
      </c>
      <c r="M461" s="30"/>
    </row>
    <row r="462" spans="2:13" x14ac:dyDescent="0.25">
      <c r="B462" s="2" t="str">
        <f t="shared" ref="B462:B503" si="158">+IF(K461&gt;1,IF(B461="","",B461+1),"")</f>
        <v/>
      </c>
      <c r="C462" s="30" t="str">
        <f t="shared" ref="C462:C503" si="159">+IF(B462="","",K461)</f>
        <v/>
      </c>
      <c r="D462" s="23" t="str">
        <f t="shared" si="153"/>
        <v/>
      </c>
      <c r="E462" s="23" t="str">
        <f t="shared" si="154"/>
        <v/>
      </c>
      <c r="F462" s="2">
        <f t="shared" si="157"/>
        <v>0</v>
      </c>
      <c r="G462" s="30">
        <f t="shared" ref="G462:G502" si="160">+IF(B462="",0,IF(C462&lt;$C$4*0.8,0,$G$5))</f>
        <v>0</v>
      </c>
      <c r="H462" s="24">
        <v>500</v>
      </c>
      <c r="J462" s="30">
        <f t="shared" ref="J462:J502" si="161">+IF(B462="",0,E462+H462)</f>
        <v>0</v>
      </c>
      <c r="K462" s="30" t="str">
        <f t="shared" ref="K462:K502" si="162">+IF(B462="","",C462-J462)</f>
        <v/>
      </c>
      <c r="L462" s="30" t="e">
        <f t="shared" si="156"/>
        <v>#VALUE!</v>
      </c>
      <c r="M462" s="30"/>
    </row>
    <row r="463" spans="2:13" x14ac:dyDescent="0.25">
      <c r="B463" s="2" t="str">
        <f t="shared" si="158"/>
        <v/>
      </c>
      <c r="C463" s="30" t="str">
        <f t="shared" si="159"/>
        <v/>
      </c>
      <c r="D463" s="23" t="str">
        <f t="shared" si="153"/>
        <v/>
      </c>
      <c r="E463" s="23" t="str">
        <f t="shared" si="154"/>
        <v/>
      </c>
      <c r="F463" s="2">
        <f t="shared" si="157"/>
        <v>0</v>
      </c>
      <c r="G463" s="30">
        <f t="shared" si="160"/>
        <v>0</v>
      </c>
      <c r="H463" s="24">
        <v>500</v>
      </c>
      <c r="J463" s="30">
        <f t="shared" si="161"/>
        <v>0</v>
      </c>
      <c r="K463" s="30" t="str">
        <f t="shared" si="162"/>
        <v/>
      </c>
      <c r="L463" s="30" t="e">
        <f t="shared" si="156"/>
        <v>#VALUE!</v>
      </c>
      <c r="M463" s="30"/>
    </row>
    <row r="464" spans="2:13" x14ac:dyDescent="0.25">
      <c r="B464" s="2" t="str">
        <f t="shared" si="158"/>
        <v/>
      </c>
      <c r="C464" s="30" t="str">
        <f t="shared" si="159"/>
        <v/>
      </c>
      <c r="D464" s="23" t="str">
        <f t="shared" si="153"/>
        <v/>
      </c>
      <c r="E464" s="23" t="str">
        <f t="shared" si="154"/>
        <v/>
      </c>
      <c r="F464" s="2">
        <f t="shared" si="157"/>
        <v>0</v>
      </c>
      <c r="G464" s="30">
        <f t="shared" si="160"/>
        <v>0</v>
      </c>
      <c r="H464" s="24">
        <v>500</v>
      </c>
      <c r="J464" s="30">
        <f t="shared" si="161"/>
        <v>0</v>
      </c>
      <c r="K464" s="30" t="str">
        <f t="shared" si="162"/>
        <v/>
      </c>
      <c r="L464" s="30" t="e">
        <f t="shared" si="156"/>
        <v>#VALUE!</v>
      </c>
      <c r="M464" s="30"/>
    </row>
    <row r="465" spans="2:13" x14ac:dyDescent="0.25">
      <c r="B465" s="2" t="str">
        <f t="shared" si="158"/>
        <v/>
      </c>
      <c r="C465" s="30" t="str">
        <f t="shared" si="159"/>
        <v/>
      </c>
      <c r="D465" s="23" t="str">
        <f t="shared" ref="D465:D503" si="163">IF(B465="","",($C$5/12)*C465)</f>
        <v/>
      </c>
      <c r="E465" s="23" t="str">
        <f t="shared" si="154"/>
        <v/>
      </c>
      <c r="F465" s="2">
        <f t="shared" si="157"/>
        <v>0</v>
      </c>
      <c r="G465" s="30">
        <f t="shared" si="160"/>
        <v>0</v>
      </c>
      <c r="H465" s="24">
        <v>500</v>
      </c>
      <c r="J465" s="30">
        <f t="shared" si="161"/>
        <v>0</v>
      </c>
      <c r="K465" s="30" t="str">
        <f t="shared" si="162"/>
        <v/>
      </c>
      <c r="L465" s="30" t="e">
        <f t="shared" si="156"/>
        <v>#VALUE!</v>
      </c>
      <c r="M465" s="30"/>
    </row>
    <row r="466" spans="2:13" x14ac:dyDescent="0.25">
      <c r="B466" s="2" t="str">
        <f t="shared" si="158"/>
        <v/>
      </c>
      <c r="C466" s="30" t="str">
        <f t="shared" si="159"/>
        <v/>
      </c>
      <c r="D466" s="23" t="str">
        <f t="shared" si="163"/>
        <v/>
      </c>
      <c r="E466" s="23" t="str">
        <f t="shared" si="154"/>
        <v/>
      </c>
      <c r="F466" s="2">
        <f t="shared" si="157"/>
        <v>0</v>
      </c>
      <c r="G466" s="30">
        <f t="shared" si="160"/>
        <v>0</v>
      </c>
      <c r="H466" s="24">
        <v>500</v>
      </c>
      <c r="J466" s="30">
        <f t="shared" si="161"/>
        <v>0</v>
      </c>
      <c r="K466" s="30" t="str">
        <f t="shared" si="162"/>
        <v/>
      </c>
      <c r="L466" s="30" t="e">
        <f t="shared" si="156"/>
        <v>#VALUE!</v>
      </c>
      <c r="M466" s="30"/>
    </row>
    <row r="467" spans="2:13" x14ac:dyDescent="0.25">
      <c r="B467" s="2" t="str">
        <f t="shared" si="158"/>
        <v/>
      </c>
      <c r="C467" s="30" t="str">
        <f t="shared" si="159"/>
        <v/>
      </c>
      <c r="D467" s="23" t="str">
        <f t="shared" si="163"/>
        <v/>
      </c>
      <c r="E467" s="23" t="str">
        <f t="shared" ref="E467:E503" si="164">IF(B467="","",$C$8-D467)</f>
        <v/>
      </c>
      <c r="F467" s="2">
        <f t="shared" si="157"/>
        <v>0</v>
      </c>
      <c r="G467" s="30">
        <f t="shared" si="160"/>
        <v>0</v>
      </c>
      <c r="H467" s="24">
        <v>500</v>
      </c>
      <c r="J467" s="30">
        <f t="shared" si="161"/>
        <v>0</v>
      </c>
      <c r="K467" s="30" t="str">
        <f t="shared" si="162"/>
        <v/>
      </c>
      <c r="L467" s="30" t="e">
        <f t="shared" si="156"/>
        <v>#VALUE!</v>
      </c>
      <c r="M467" s="30"/>
    </row>
    <row r="468" spans="2:13" x14ac:dyDescent="0.25">
      <c r="B468" s="2" t="str">
        <f t="shared" si="158"/>
        <v/>
      </c>
      <c r="C468" s="30" t="str">
        <f t="shared" si="159"/>
        <v/>
      </c>
      <c r="D468" s="23" t="str">
        <f t="shared" si="163"/>
        <v/>
      </c>
      <c r="E468" s="23" t="str">
        <f t="shared" si="164"/>
        <v/>
      </c>
      <c r="F468" s="2">
        <f t="shared" si="157"/>
        <v>0</v>
      </c>
      <c r="G468" s="30">
        <f t="shared" si="160"/>
        <v>0</v>
      </c>
      <c r="H468" s="24">
        <v>500</v>
      </c>
      <c r="J468" s="30">
        <f t="shared" si="161"/>
        <v>0</v>
      </c>
      <c r="K468" s="30" t="str">
        <f t="shared" si="162"/>
        <v/>
      </c>
      <c r="L468" s="30" t="e">
        <f t="shared" si="156"/>
        <v>#VALUE!</v>
      </c>
      <c r="M468" s="30"/>
    </row>
    <row r="469" spans="2:13" x14ac:dyDescent="0.25">
      <c r="B469" s="2" t="str">
        <f t="shared" si="158"/>
        <v/>
      </c>
      <c r="C469" s="30" t="str">
        <f t="shared" si="159"/>
        <v/>
      </c>
      <c r="D469" s="23" t="str">
        <f t="shared" si="163"/>
        <v/>
      </c>
      <c r="E469" s="23" t="str">
        <f t="shared" si="164"/>
        <v/>
      </c>
      <c r="F469" s="2">
        <f t="shared" si="157"/>
        <v>0</v>
      </c>
      <c r="G469" s="30">
        <f t="shared" si="160"/>
        <v>0</v>
      </c>
      <c r="H469" s="24">
        <v>500</v>
      </c>
      <c r="J469" s="30">
        <f t="shared" si="161"/>
        <v>0</v>
      </c>
      <c r="K469" s="30" t="str">
        <f t="shared" si="162"/>
        <v/>
      </c>
      <c r="L469" s="30" t="e">
        <f t="shared" ref="L469:L502" si="165">+H469+G469+F469+E469+D469</f>
        <v>#VALUE!</v>
      </c>
      <c r="M469" s="30"/>
    </row>
    <row r="470" spans="2:13" x14ac:dyDescent="0.25">
      <c r="B470" s="2" t="str">
        <f t="shared" si="158"/>
        <v/>
      </c>
      <c r="C470" s="30" t="str">
        <f t="shared" si="159"/>
        <v/>
      </c>
      <c r="D470" s="23" t="str">
        <f t="shared" si="163"/>
        <v/>
      </c>
      <c r="E470" s="23" t="str">
        <f t="shared" si="164"/>
        <v/>
      </c>
      <c r="F470" s="2">
        <f t="shared" si="157"/>
        <v>0</v>
      </c>
      <c r="G470" s="30">
        <f t="shared" si="160"/>
        <v>0</v>
      </c>
      <c r="H470" s="24">
        <v>500</v>
      </c>
      <c r="J470" s="30">
        <f t="shared" si="161"/>
        <v>0</v>
      </c>
      <c r="K470" s="30" t="str">
        <f t="shared" si="162"/>
        <v/>
      </c>
      <c r="L470" s="30" t="e">
        <f t="shared" si="165"/>
        <v>#VALUE!</v>
      </c>
      <c r="M470" s="30"/>
    </row>
    <row r="471" spans="2:13" x14ac:dyDescent="0.25">
      <c r="B471" s="2" t="str">
        <f t="shared" si="158"/>
        <v/>
      </c>
      <c r="C471" s="30" t="str">
        <f t="shared" si="159"/>
        <v/>
      </c>
      <c r="D471" s="23" t="str">
        <f t="shared" si="163"/>
        <v/>
      </c>
      <c r="E471" s="23" t="str">
        <f t="shared" si="164"/>
        <v/>
      </c>
      <c r="F471" s="2">
        <f t="shared" si="157"/>
        <v>0</v>
      </c>
      <c r="G471" s="30">
        <f t="shared" si="160"/>
        <v>0</v>
      </c>
      <c r="H471" s="24">
        <v>500</v>
      </c>
      <c r="J471" s="30">
        <f t="shared" si="161"/>
        <v>0</v>
      </c>
      <c r="K471" s="30" t="str">
        <f t="shared" si="162"/>
        <v/>
      </c>
      <c r="L471" s="30" t="e">
        <f t="shared" si="165"/>
        <v>#VALUE!</v>
      </c>
      <c r="M471" s="30"/>
    </row>
    <row r="472" spans="2:13" x14ac:dyDescent="0.25">
      <c r="B472" s="2" t="str">
        <f t="shared" si="158"/>
        <v/>
      </c>
      <c r="C472" s="30" t="str">
        <f t="shared" si="159"/>
        <v/>
      </c>
      <c r="D472" s="23" t="str">
        <f t="shared" si="163"/>
        <v/>
      </c>
      <c r="E472" s="23" t="str">
        <f t="shared" si="164"/>
        <v/>
      </c>
      <c r="F472" s="2">
        <f t="shared" si="157"/>
        <v>0</v>
      </c>
      <c r="G472" s="30">
        <f t="shared" si="160"/>
        <v>0</v>
      </c>
      <c r="H472" s="24">
        <v>500</v>
      </c>
      <c r="J472" s="30">
        <f t="shared" si="161"/>
        <v>0</v>
      </c>
      <c r="K472" s="30" t="str">
        <f t="shared" si="162"/>
        <v/>
      </c>
      <c r="L472" s="30" t="e">
        <f t="shared" si="165"/>
        <v>#VALUE!</v>
      </c>
      <c r="M472" s="30"/>
    </row>
    <row r="473" spans="2:13" x14ac:dyDescent="0.25">
      <c r="B473" s="2" t="str">
        <f t="shared" si="158"/>
        <v/>
      </c>
      <c r="C473" s="30" t="str">
        <f t="shared" si="159"/>
        <v/>
      </c>
      <c r="D473" s="23" t="str">
        <f t="shared" si="163"/>
        <v/>
      </c>
      <c r="E473" s="23" t="str">
        <f t="shared" si="164"/>
        <v/>
      </c>
      <c r="F473" s="2">
        <f t="shared" si="157"/>
        <v>0</v>
      </c>
      <c r="G473" s="30">
        <f t="shared" si="160"/>
        <v>0</v>
      </c>
      <c r="H473" s="24">
        <v>500</v>
      </c>
      <c r="J473" s="30">
        <f t="shared" si="161"/>
        <v>0</v>
      </c>
      <c r="K473" s="30" t="str">
        <f t="shared" si="162"/>
        <v/>
      </c>
      <c r="L473" s="30" t="e">
        <f t="shared" si="165"/>
        <v>#VALUE!</v>
      </c>
      <c r="M473" s="30"/>
    </row>
    <row r="474" spans="2:13" x14ac:dyDescent="0.25">
      <c r="B474" s="2" t="str">
        <f t="shared" si="158"/>
        <v/>
      </c>
      <c r="C474" s="30" t="str">
        <f t="shared" si="159"/>
        <v/>
      </c>
      <c r="D474" s="23" t="str">
        <f t="shared" si="163"/>
        <v/>
      </c>
      <c r="E474" s="23" t="str">
        <f t="shared" si="164"/>
        <v/>
      </c>
      <c r="F474" s="2">
        <f t="shared" si="157"/>
        <v>0</v>
      </c>
      <c r="G474" s="30">
        <f t="shared" si="160"/>
        <v>0</v>
      </c>
      <c r="H474" s="24">
        <v>500</v>
      </c>
      <c r="J474" s="30">
        <f t="shared" si="161"/>
        <v>0</v>
      </c>
      <c r="K474" s="30" t="str">
        <f t="shared" si="162"/>
        <v/>
      </c>
      <c r="L474" s="30" t="e">
        <f t="shared" si="165"/>
        <v>#VALUE!</v>
      </c>
      <c r="M474" s="30"/>
    </row>
    <row r="475" spans="2:13" x14ac:dyDescent="0.25">
      <c r="B475" s="2" t="str">
        <f t="shared" si="158"/>
        <v/>
      </c>
      <c r="C475" s="30" t="str">
        <f t="shared" si="159"/>
        <v/>
      </c>
      <c r="D475" s="23" t="str">
        <f t="shared" si="163"/>
        <v/>
      </c>
      <c r="E475" s="23" t="str">
        <f t="shared" si="164"/>
        <v/>
      </c>
      <c r="F475" s="2">
        <f t="shared" si="157"/>
        <v>0</v>
      </c>
      <c r="G475" s="30">
        <f t="shared" si="160"/>
        <v>0</v>
      </c>
      <c r="H475" s="24">
        <v>500</v>
      </c>
      <c r="J475" s="30">
        <f t="shared" si="161"/>
        <v>0</v>
      </c>
      <c r="K475" s="30" t="str">
        <f t="shared" si="162"/>
        <v/>
      </c>
      <c r="L475" s="30" t="e">
        <f t="shared" si="165"/>
        <v>#VALUE!</v>
      </c>
      <c r="M475" s="30"/>
    </row>
    <row r="476" spans="2:13" x14ac:dyDescent="0.25">
      <c r="B476" s="2" t="str">
        <f t="shared" si="158"/>
        <v/>
      </c>
      <c r="C476" s="30" t="str">
        <f t="shared" si="159"/>
        <v/>
      </c>
      <c r="D476" s="23" t="str">
        <f t="shared" si="163"/>
        <v/>
      </c>
      <c r="E476" s="23" t="str">
        <f t="shared" si="164"/>
        <v/>
      </c>
      <c r="F476" s="2">
        <f t="shared" si="157"/>
        <v>0</v>
      </c>
      <c r="G476" s="30">
        <f t="shared" si="160"/>
        <v>0</v>
      </c>
      <c r="H476" s="24">
        <v>500</v>
      </c>
      <c r="J476" s="30">
        <f t="shared" si="161"/>
        <v>0</v>
      </c>
      <c r="K476" s="30" t="str">
        <f t="shared" si="162"/>
        <v/>
      </c>
      <c r="L476" s="30" t="e">
        <f t="shared" si="165"/>
        <v>#VALUE!</v>
      </c>
      <c r="M476" s="30"/>
    </row>
    <row r="477" spans="2:13" x14ac:dyDescent="0.25">
      <c r="B477" s="2" t="str">
        <f t="shared" si="158"/>
        <v/>
      </c>
      <c r="C477" s="30" t="str">
        <f t="shared" si="159"/>
        <v/>
      </c>
      <c r="D477" s="23" t="str">
        <f t="shared" si="163"/>
        <v/>
      </c>
      <c r="E477" s="23" t="str">
        <f t="shared" si="164"/>
        <v/>
      </c>
      <c r="F477" s="2">
        <f t="shared" si="157"/>
        <v>0</v>
      </c>
      <c r="G477" s="30">
        <f t="shared" si="160"/>
        <v>0</v>
      </c>
      <c r="H477" s="24">
        <v>500</v>
      </c>
      <c r="J477" s="30">
        <f t="shared" si="161"/>
        <v>0</v>
      </c>
      <c r="K477" s="30" t="str">
        <f t="shared" si="162"/>
        <v/>
      </c>
      <c r="L477" s="30" t="e">
        <f t="shared" si="165"/>
        <v>#VALUE!</v>
      </c>
      <c r="M477" s="30"/>
    </row>
    <row r="478" spans="2:13" x14ac:dyDescent="0.25">
      <c r="B478" s="2" t="str">
        <f t="shared" si="158"/>
        <v/>
      </c>
      <c r="C478" s="30" t="str">
        <f t="shared" si="159"/>
        <v/>
      </c>
      <c r="D478" s="23" t="str">
        <f t="shared" si="163"/>
        <v/>
      </c>
      <c r="E478" s="23" t="str">
        <f t="shared" si="164"/>
        <v/>
      </c>
      <c r="F478" s="2">
        <f t="shared" si="157"/>
        <v>0</v>
      </c>
      <c r="G478" s="30">
        <f t="shared" si="160"/>
        <v>0</v>
      </c>
      <c r="H478" s="24">
        <v>500</v>
      </c>
      <c r="J478" s="30">
        <f t="shared" si="161"/>
        <v>0</v>
      </c>
      <c r="K478" s="30" t="str">
        <f t="shared" si="162"/>
        <v/>
      </c>
      <c r="L478" s="30" t="e">
        <f t="shared" si="165"/>
        <v>#VALUE!</v>
      </c>
      <c r="M478" s="30"/>
    </row>
    <row r="479" spans="2:13" x14ac:dyDescent="0.25">
      <c r="B479" s="2" t="str">
        <f t="shared" si="158"/>
        <v/>
      </c>
      <c r="C479" s="30" t="str">
        <f t="shared" si="159"/>
        <v/>
      </c>
      <c r="D479" s="23" t="str">
        <f t="shared" si="163"/>
        <v/>
      </c>
      <c r="E479" s="23" t="str">
        <f t="shared" si="164"/>
        <v/>
      </c>
      <c r="F479" s="2">
        <f t="shared" si="157"/>
        <v>0</v>
      </c>
      <c r="G479" s="30">
        <f t="shared" si="160"/>
        <v>0</v>
      </c>
      <c r="H479" s="24">
        <v>500</v>
      </c>
      <c r="J479" s="30">
        <f t="shared" si="161"/>
        <v>0</v>
      </c>
      <c r="K479" s="30" t="str">
        <f t="shared" si="162"/>
        <v/>
      </c>
      <c r="L479" s="30" t="e">
        <f t="shared" si="165"/>
        <v>#VALUE!</v>
      </c>
      <c r="M479" s="30"/>
    </row>
    <row r="480" spans="2:13" x14ac:dyDescent="0.25">
      <c r="B480" s="2" t="str">
        <f t="shared" si="158"/>
        <v/>
      </c>
      <c r="C480" s="30" t="str">
        <f t="shared" si="159"/>
        <v/>
      </c>
      <c r="D480" s="23" t="str">
        <f t="shared" si="163"/>
        <v/>
      </c>
      <c r="E480" s="23" t="str">
        <f t="shared" si="164"/>
        <v/>
      </c>
      <c r="F480" s="2">
        <f t="shared" si="157"/>
        <v>0</v>
      </c>
      <c r="G480" s="30">
        <f t="shared" si="160"/>
        <v>0</v>
      </c>
      <c r="H480" s="24">
        <v>500</v>
      </c>
      <c r="J480" s="30">
        <f t="shared" si="161"/>
        <v>0</v>
      </c>
      <c r="K480" s="30" t="str">
        <f t="shared" si="162"/>
        <v/>
      </c>
      <c r="L480" s="30" t="e">
        <f t="shared" si="165"/>
        <v>#VALUE!</v>
      </c>
      <c r="M480" s="30"/>
    </row>
    <row r="481" spans="2:13" x14ac:dyDescent="0.25">
      <c r="B481" s="2" t="str">
        <f t="shared" si="158"/>
        <v/>
      </c>
      <c r="C481" s="30" t="str">
        <f t="shared" si="159"/>
        <v/>
      </c>
      <c r="D481" s="23" t="str">
        <f t="shared" si="163"/>
        <v/>
      </c>
      <c r="E481" s="23" t="str">
        <f t="shared" si="164"/>
        <v/>
      </c>
      <c r="F481" s="2">
        <f t="shared" si="157"/>
        <v>0</v>
      </c>
      <c r="G481" s="30">
        <f t="shared" si="160"/>
        <v>0</v>
      </c>
      <c r="H481" s="24">
        <v>500</v>
      </c>
      <c r="J481" s="30">
        <f t="shared" si="161"/>
        <v>0</v>
      </c>
      <c r="K481" s="30" t="str">
        <f t="shared" si="162"/>
        <v/>
      </c>
      <c r="L481" s="30" t="e">
        <f t="shared" si="165"/>
        <v>#VALUE!</v>
      </c>
      <c r="M481" s="30"/>
    </row>
    <row r="482" spans="2:13" x14ac:dyDescent="0.25">
      <c r="B482" s="2" t="str">
        <f t="shared" si="158"/>
        <v/>
      </c>
      <c r="C482" s="30" t="str">
        <f t="shared" si="159"/>
        <v/>
      </c>
      <c r="D482" s="23" t="str">
        <f t="shared" si="163"/>
        <v/>
      </c>
      <c r="E482" s="23" t="str">
        <f t="shared" si="164"/>
        <v/>
      </c>
      <c r="F482" s="2">
        <f t="shared" si="157"/>
        <v>0</v>
      </c>
      <c r="G482" s="30">
        <f t="shared" si="160"/>
        <v>0</v>
      </c>
      <c r="H482" s="24">
        <v>500</v>
      </c>
      <c r="J482" s="30">
        <f t="shared" si="161"/>
        <v>0</v>
      </c>
      <c r="K482" s="30" t="str">
        <f t="shared" si="162"/>
        <v/>
      </c>
      <c r="L482" s="30" t="e">
        <f t="shared" si="165"/>
        <v>#VALUE!</v>
      </c>
      <c r="M482" s="30"/>
    </row>
    <row r="483" spans="2:13" x14ac:dyDescent="0.25">
      <c r="B483" s="2" t="str">
        <f t="shared" si="158"/>
        <v/>
      </c>
      <c r="C483" s="30" t="str">
        <f t="shared" si="159"/>
        <v/>
      </c>
      <c r="D483" s="23" t="str">
        <f t="shared" si="163"/>
        <v/>
      </c>
      <c r="E483" s="23" t="str">
        <f t="shared" si="164"/>
        <v/>
      </c>
      <c r="F483" s="2">
        <f t="shared" si="157"/>
        <v>0</v>
      </c>
      <c r="G483" s="30">
        <f t="shared" si="160"/>
        <v>0</v>
      </c>
      <c r="H483" s="24">
        <v>500</v>
      </c>
      <c r="J483" s="30">
        <f t="shared" si="161"/>
        <v>0</v>
      </c>
      <c r="K483" s="30" t="str">
        <f t="shared" si="162"/>
        <v/>
      </c>
      <c r="L483" s="30" t="e">
        <f t="shared" si="165"/>
        <v>#VALUE!</v>
      </c>
      <c r="M483" s="30"/>
    </row>
    <row r="484" spans="2:13" x14ac:dyDescent="0.25">
      <c r="B484" s="2" t="str">
        <f t="shared" si="158"/>
        <v/>
      </c>
      <c r="C484" s="30" t="str">
        <f t="shared" si="159"/>
        <v/>
      </c>
      <c r="D484" s="23" t="str">
        <f t="shared" si="163"/>
        <v/>
      </c>
      <c r="E484" s="23" t="str">
        <f t="shared" si="164"/>
        <v/>
      </c>
      <c r="F484" s="2">
        <f t="shared" si="157"/>
        <v>0</v>
      </c>
      <c r="G484" s="30">
        <f t="shared" si="160"/>
        <v>0</v>
      </c>
      <c r="H484" s="24">
        <v>500</v>
      </c>
      <c r="J484" s="30">
        <f t="shared" si="161"/>
        <v>0</v>
      </c>
      <c r="K484" s="30" t="str">
        <f t="shared" si="162"/>
        <v/>
      </c>
      <c r="L484" s="30" t="e">
        <f t="shared" si="165"/>
        <v>#VALUE!</v>
      </c>
      <c r="M484" s="30"/>
    </row>
    <row r="485" spans="2:13" x14ac:dyDescent="0.25">
      <c r="B485" s="2" t="str">
        <f t="shared" si="158"/>
        <v/>
      </c>
      <c r="C485" s="30" t="str">
        <f t="shared" si="159"/>
        <v/>
      </c>
      <c r="D485" s="23" t="str">
        <f t="shared" si="163"/>
        <v/>
      </c>
      <c r="E485" s="23" t="str">
        <f t="shared" si="164"/>
        <v/>
      </c>
      <c r="F485" s="2">
        <f t="shared" si="157"/>
        <v>0</v>
      </c>
      <c r="G485" s="30">
        <f t="shared" si="160"/>
        <v>0</v>
      </c>
      <c r="H485" s="24">
        <v>500</v>
      </c>
      <c r="J485" s="30">
        <f t="shared" si="161"/>
        <v>0</v>
      </c>
      <c r="K485" s="30" t="str">
        <f t="shared" si="162"/>
        <v/>
      </c>
      <c r="L485" s="30" t="e">
        <f t="shared" si="165"/>
        <v>#VALUE!</v>
      </c>
      <c r="M485" s="30"/>
    </row>
    <row r="486" spans="2:13" x14ac:dyDescent="0.25">
      <c r="B486" s="2" t="str">
        <f t="shared" si="158"/>
        <v/>
      </c>
      <c r="C486" s="30" t="str">
        <f t="shared" si="159"/>
        <v/>
      </c>
      <c r="D486" s="23" t="str">
        <f t="shared" si="163"/>
        <v/>
      </c>
      <c r="E486" s="23" t="str">
        <f t="shared" si="164"/>
        <v/>
      </c>
      <c r="F486" s="2">
        <f t="shared" si="157"/>
        <v>0</v>
      </c>
      <c r="G486" s="30">
        <f t="shared" si="160"/>
        <v>0</v>
      </c>
      <c r="H486" s="24">
        <v>500</v>
      </c>
      <c r="J486" s="30">
        <f t="shared" si="161"/>
        <v>0</v>
      </c>
      <c r="K486" s="30" t="str">
        <f t="shared" si="162"/>
        <v/>
      </c>
      <c r="L486" s="30" t="e">
        <f t="shared" si="165"/>
        <v>#VALUE!</v>
      </c>
      <c r="M486" s="30"/>
    </row>
    <row r="487" spans="2:13" x14ac:dyDescent="0.25">
      <c r="B487" s="2" t="str">
        <f t="shared" si="158"/>
        <v/>
      </c>
      <c r="C487" s="30" t="str">
        <f t="shared" si="159"/>
        <v/>
      </c>
      <c r="D487" s="23" t="str">
        <f t="shared" si="163"/>
        <v/>
      </c>
      <c r="E487" s="23" t="str">
        <f t="shared" si="164"/>
        <v/>
      </c>
      <c r="F487" s="2">
        <f t="shared" si="157"/>
        <v>0</v>
      </c>
      <c r="G487" s="30">
        <f t="shared" si="160"/>
        <v>0</v>
      </c>
      <c r="H487" s="24">
        <v>500</v>
      </c>
      <c r="J487" s="30">
        <f t="shared" si="161"/>
        <v>0</v>
      </c>
      <c r="K487" s="30" t="str">
        <f t="shared" si="162"/>
        <v/>
      </c>
      <c r="L487" s="30" t="e">
        <f t="shared" si="165"/>
        <v>#VALUE!</v>
      </c>
      <c r="M487" s="30"/>
    </row>
    <row r="488" spans="2:13" x14ac:dyDescent="0.25">
      <c r="B488" s="2" t="str">
        <f t="shared" si="158"/>
        <v/>
      </c>
      <c r="C488" s="30" t="str">
        <f t="shared" si="159"/>
        <v/>
      </c>
      <c r="D488" s="23" t="str">
        <f t="shared" si="163"/>
        <v/>
      </c>
      <c r="E488" s="23" t="str">
        <f t="shared" si="164"/>
        <v/>
      </c>
      <c r="F488" s="2">
        <f t="shared" si="157"/>
        <v>0</v>
      </c>
      <c r="G488" s="30">
        <f t="shared" si="160"/>
        <v>0</v>
      </c>
      <c r="H488" s="24">
        <v>500</v>
      </c>
      <c r="J488" s="30">
        <f t="shared" si="161"/>
        <v>0</v>
      </c>
      <c r="K488" s="30" t="str">
        <f t="shared" si="162"/>
        <v/>
      </c>
      <c r="L488" s="30" t="e">
        <f t="shared" si="165"/>
        <v>#VALUE!</v>
      </c>
      <c r="M488" s="30"/>
    </row>
    <row r="489" spans="2:13" x14ac:dyDescent="0.25">
      <c r="B489" s="2" t="str">
        <f t="shared" si="158"/>
        <v/>
      </c>
      <c r="C489" s="30" t="str">
        <f t="shared" si="159"/>
        <v/>
      </c>
      <c r="D489" s="23" t="str">
        <f t="shared" si="163"/>
        <v/>
      </c>
      <c r="E489" s="23" t="str">
        <f t="shared" si="164"/>
        <v/>
      </c>
      <c r="F489" s="2">
        <f t="shared" si="157"/>
        <v>0</v>
      </c>
      <c r="G489" s="30">
        <f t="shared" si="160"/>
        <v>0</v>
      </c>
      <c r="H489" s="24">
        <v>500</v>
      </c>
      <c r="J489" s="30">
        <f t="shared" si="161"/>
        <v>0</v>
      </c>
      <c r="K489" s="30" t="str">
        <f t="shared" si="162"/>
        <v/>
      </c>
      <c r="L489" s="30" t="e">
        <f t="shared" si="165"/>
        <v>#VALUE!</v>
      </c>
      <c r="M489" s="30"/>
    </row>
    <row r="490" spans="2:13" x14ac:dyDescent="0.25">
      <c r="B490" s="2" t="str">
        <f t="shared" si="158"/>
        <v/>
      </c>
      <c r="C490" s="30" t="str">
        <f t="shared" si="159"/>
        <v/>
      </c>
      <c r="D490" s="23" t="str">
        <f t="shared" si="163"/>
        <v/>
      </c>
      <c r="E490" s="23" t="str">
        <f t="shared" si="164"/>
        <v/>
      </c>
      <c r="F490" s="2">
        <f t="shared" si="157"/>
        <v>0</v>
      </c>
      <c r="G490" s="30">
        <f t="shared" si="160"/>
        <v>0</v>
      </c>
      <c r="H490" s="24">
        <v>500</v>
      </c>
      <c r="J490" s="30">
        <f t="shared" si="161"/>
        <v>0</v>
      </c>
      <c r="K490" s="30" t="str">
        <f t="shared" si="162"/>
        <v/>
      </c>
      <c r="L490" s="30" t="e">
        <f t="shared" si="165"/>
        <v>#VALUE!</v>
      </c>
      <c r="M490" s="30"/>
    </row>
    <row r="491" spans="2:13" x14ac:dyDescent="0.25">
      <c r="B491" s="2" t="str">
        <f t="shared" si="158"/>
        <v/>
      </c>
      <c r="C491" s="30" t="str">
        <f t="shared" si="159"/>
        <v/>
      </c>
      <c r="D491" s="23" t="str">
        <f t="shared" si="163"/>
        <v/>
      </c>
      <c r="E491" s="23" t="str">
        <f t="shared" si="164"/>
        <v/>
      </c>
      <c r="F491" s="2">
        <f t="shared" si="157"/>
        <v>0</v>
      </c>
      <c r="G491" s="30">
        <f t="shared" si="160"/>
        <v>0</v>
      </c>
      <c r="H491" s="24">
        <v>500</v>
      </c>
      <c r="J491" s="30">
        <f t="shared" si="161"/>
        <v>0</v>
      </c>
      <c r="K491" s="30" t="str">
        <f t="shared" si="162"/>
        <v/>
      </c>
      <c r="L491" s="30" t="e">
        <f t="shared" si="165"/>
        <v>#VALUE!</v>
      </c>
      <c r="M491" s="30"/>
    </row>
    <row r="492" spans="2:13" x14ac:dyDescent="0.25">
      <c r="B492" s="2" t="str">
        <f t="shared" si="158"/>
        <v/>
      </c>
      <c r="C492" s="30" t="str">
        <f t="shared" si="159"/>
        <v/>
      </c>
      <c r="D492" s="23" t="str">
        <f t="shared" si="163"/>
        <v/>
      </c>
      <c r="E492" s="23" t="str">
        <f t="shared" si="164"/>
        <v/>
      </c>
      <c r="F492" s="2">
        <f t="shared" si="157"/>
        <v>0</v>
      </c>
      <c r="G492" s="30">
        <f t="shared" si="160"/>
        <v>0</v>
      </c>
      <c r="H492" s="24">
        <v>500</v>
      </c>
      <c r="J492" s="30">
        <f t="shared" si="161"/>
        <v>0</v>
      </c>
      <c r="K492" s="30" t="str">
        <f t="shared" si="162"/>
        <v/>
      </c>
      <c r="L492" s="30" t="e">
        <f t="shared" si="165"/>
        <v>#VALUE!</v>
      </c>
      <c r="M492" s="30"/>
    </row>
    <row r="493" spans="2:13" x14ac:dyDescent="0.25">
      <c r="B493" s="2" t="str">
        <f t="shared" si="158"/>
        <v/>
      </c>
      <c r="C493" s="30" t="str">
        <f t="shared" si="159"/>
        <v/>
      </c>
      <c r="D493" s="23" t="str">
        <f t="shared" si="163"/>
        <v/>
      </c>
      <c r="E493" s="23" t="str">
        <f t="shared" si="164"/>
        <v/>
      </c>
      <c r="F493" s="2">
        <f t="shared" si="157"/>
        <v>0</v>
      </c>
      <c r="G493" s="30">
        <f t="shared" si="160"/>
        <v>0</v>
      </c>
      <c r="H493" s="24">
        <v>500</v>
      </c>
      <c r="J493" s="30">
        <f t="shared" si="161"/>
        <v>0</v>
      </c>
      <c r="K493" s="30" t="str">
        <f t="shared" si="162"/>
        <v/>
      </c>
      <c r="L493" s="30" t="e">
        <f t="shared" si="165"/>
        <v>#VALUE!</v>
      </c>
      <c r="M493" s="30"/>
    </row>
    <row r="494" spans="2:13" x14ac:dyDescent="0.25">
      <c r="B494" s="2" t="str">
        <f t="shared" si="158"/>
        <v/>
      </c>
      <c r="C494" s="30" t="str">
        <f t="shared" si="159"/>
        <v/>
      </c>
      <c r="D494" s="23" t="str">
        <f t="shared" si="163"/>
        <v/>
      </c>
      <c r="E494" s="23" t="str">
        <f t="shared" si="164"/>
        <v/>
      </c>
      <c r="F494" s="2">
        <f t="shared" si="157"/>
        <v>0</v>
      </c>
      <c r="G494" s="30">
        <f t="shared" si="160"/>
        <v>0</v>
      </c>
      <c r="H494" s="24">
        <v>500</v>
      </c>
      <c r="J494" s="30">
        <f t="shared" si="161"/>
        <v>0</v>
      </c>
      <c r="K494" s="30" t="str">
        <f t="shared" si="162"/>
        <v/>
      </c>
      <c r="L494" s="30" t="e">
        <f t="shared" si="165"/>
        <v>#VALUE!</v>
      </c>
      <c r="M494" s="30"/>
    </row>
    <row r="495" spans="2:13" x14ac:dyDescent="0.25">
      <c r="B495" s="2" t="str">
        <f t="shared" si="158"/>
        <v/>
      </c>
      <c r="C495" s="30" t="str">
        <f t="shared" si="159"/>
        <v/>
      </c>
      <c r="D495" s="23" t="str">
        <f t="shared" si="163"/>
        <v/>
      </c>
      <c r="E495" s="23" t="str">
        <f t="shared" si="164"/>
        <v/>
      </c>
      <c r="F495" s="2">
        <f t="shared" si="157"/>
        <v>0</v>
      </c>
      <c r="G495" s="30">
        <f t="shared" si="160"/>
        <v>0</v>
      </c>
      <c r="H495" s="24">
        <v>500</v>
      </c>
      <c r="J495" s="30">
        <f t="shared" si="161"/>
        <v>0</v>
      </c>
      <c r="K495" s="30" t="str">
        <f t="shared" si="162"/>
        <v/>
      </c>
      <c r="L495" s="30" t="e">
        <f t="shared" si="165"/>
        <v>#VALUE!</v>
      </c>
      <c r="M495" s="30"/>
    </row>
    <row r="496" spans="2:13" x14ac:dyDescent="0.25">
      <c r="B496" s="2" t="str">
        <f t="shared" si="158"/>
        <v/>
      </c>
      <c r="C496" s="30" t="str">
        <f t="shared" si="159"/>
        <v/>
      </c>
      <c r="D496" s="23" t="str">
        <f t="shared" si="163"/>
        <v/>
      </c>
      <c r="E496" s="23" t="str">
        <f t="shared" si="164"/>
        <v/>
      </c>
      <c r="F496" s="2">
        <f t="shared" si="157"/>
        <v>0</v>
      </c>
      <c r="G496" s="30">
        <f t="shared" si="160"/>
        <v>0</v>
      </c>
      <c r="H496" s="24">
        <v>500</v>
      </c>
      <c r="J496" s="30">
        <f t="shared" si="161"/>
        <v>0</v>
      </c>
      <c r="K496" s="30" t="str">
        <f t="shared" si="162"/>
        <v/>
      </c>
      <c r="L496" s="30" t="e">
        <f t="shared" si="165"/>
        <v>#VALUE!</v>
      </c>
      <c r="M496" s="30"/>
    </row>
    <row r="497" spans="2:13" x14ac:dyDescent="0.25">
      <c r="B497" s="2" t="str">
        <f t="shared" si="158"/>
        <v/>
      </c>
      <c r="C497" s="30" t="str">
        <f t="shared" si="159"/>
        <v/>
      </c>
      <c r="D497" s="23" t="str">
        <f t="shared" si="163"/>
        <v/>
      </c>
      <c r="E497" s="23" t="str">
        <f t="shared" si="164"/>
        <v/>
      </c>
      <c r="F497" s="2">
        <f t="shared" si="157"/>
        <v>0</v>
      </c>
      <c r="G497" s="30">
        <f t="shared" si="160"/>
        <v>0</v>
      </c>
      <c r="H497" s="24">
        <v>500</v>
      </c>
      <c r="J497" s="30">
        <f t="shared" si="161"/>
        <v>0</v>
      </c>
      <c r="K497" s="30" t="str">
        <f t="shared" si="162"/>
        <v/>
      </c>
      <c r="L497" s="30" t="e">
        <f t="shared" si="165"/>
        <v>#VALUE!</v>
      </c>
      <c r="M497" s="30"/>
    </row>
    <row r="498" spans="2:13" x14ac:dyDescent="0.25">
      <c r="B498" s="2" t="str">
        <f t="shared" si="158"/>
        <v/>
      </c>
      <c r="C498" s="30" t="str">
        <f t="shared" si="159"/>
        <v/>
      </c>
      <c r="D498" s="23" t="str">
        <f t="shared" si="163"/>
        <v/>
      </c>
      <c r="E498" s="23" t="str">
        <f t="shared" si="164"/>
        <v/>
      </c>
      <c r="F498" s="2">
        <f t="shared" si="157"/>
        <v>0</v>
      </c>
      <c r="G498" s="30">
        <f t="shared" si="160"/>
        <v>0</v>
      </c>
      <c r="H498" s="24">
        <v>500</v>
      </c>
      <c r="J498" s="30">
        <f t="shared" si="161"/>
        <v>0</v>
      </c>
      <c r="K498" s="30" t="str">
        <f t="shared" si="162"/>
        <v/>
      </c>
      <c r="L498" s="30" t="e">
        <f t="shared" si="165"/>
        <v>#VALUE!</v>
      </c>
      <c r="M498" s="30"/>
    </row>
    <row r="499" spans="2:13" x14ac:dyDescent="0.25">
      <c r="B499" s="2" t="str">
        <f t="shared" si="158"/>
        <v/>
      </c>
      <c r="C499" s="30" t="str">
        <f t="shared" si="159"/>
        <v/>
      </c>
      <c r="D499" s="23" t="str">
        <f t="shared" si="163"/>
        <v/>
      </c>
      <c r="E499" s="23" t="str">
        <f t="shared" si="164"/>
        <v/>
      </c>
      <c r="F499" s="2">
        <f t="shared" si="157"/>
        <v>0</v>
      </c>
      <c r="G499" s="30">
        <f t="shared" si="160"/>
        <v>0</v>
      </c>
      <c r="H499" s="24">
        <v>500</v>
      </c>
      <c r="J499" s="30">
        <f t="shared" si="161"/>
        <v>0</v>
      </c>
      <c r="K499" s="30" t="str">
        <f t="shared" si="162"/>
        <v/>
      </c>
      <c r="L499" s="30" t="e">
        <f t="shared" si="165"/>
        <v>#VALUE!</v>
      </c>
      <c r="M499" s="30"/>
    </row>
    <row r="500" spans="2:13" x14ac:dyDescent="0.25">
      <c r="B500" s="2" t="str">
        <f t="shared" si="158"/>
        <v/>
      </c>
      <c r="C500" s="30" t="str">
        <f t="shared" si="159"/>
        <v/>
      </c>
      <c r="D500" s="23" t="str">
        <f t="shared" si="163"/>
        <v/>
      </c>
      <c r="E500" s="23" t="str">
        <f t="shared" si="164"/>
        <v/>
      </c>
      <c r="F500" s="2">
        <f t="shared" si="157"/>
        <v>0</v>
      </c>
      <c r="G500" s="30">
        <f t="shared" si="160"/>
        <v>0</v>
      </c>
      <c r="H500" s="24">
        <v>500</v>
      </c>
      <c r="J500" s="30">
        <f t="shared" si="161"/>
        <v>0</v>
      </c>
      <c r="K500" s="30" t="str">
        <f t="shared" si="162"/>
        <v/>
      </c>
      <c r="L500" s="30" t="e">
        <f t="shared" si="165"/>
        <v>#VALUE!</v>
      </c>
      <c r="M500" s="30"/>
    </row>
    <row r="501" spans="2:13" x14ac:dyDescent="0.25">
      <c r="B501" s="2" t="str">
        <f t="shared" si="158"/>
        <v/>
      </c>
      <c r="C501" s="30" t="str">
        <f t="shared" si="159"/>
        <v/>
      </c>
      <c r="D501" s="23" t="str">
        <f t="shared" si="163"/>
        <v/>
      </c>
      <c r="E501" s="23" t="str">
        <f t="shared" si="164"/>
        <v/>
      </c>
      <c r="F501" s="2">
        <f t="shared" si="157"/>
        <v>0</v>
      </c>
      <c r="G501" s="30">
        <f t="shared" si="160"/>
        <v>0</v>
      </c>
      <c r="H501" s="24">
        <v>500</v>
      </c>
      <c r="J501" s="30">
        <f t="shared" si="161"/>
        <v>0</v>
      </c>
      <c r="K501" s="30" t="str">
        <f t="shared" si="162"/>
        <v/>
      </c>
      <c r="L501" s="30" t="e">
        <f t="shared" si="165"/>
        <v>#VALUE!</v>
      </c>
      <c r="M501" s="30"/>
    </row>
    <row r="502" spans="2:13" x14ac:dyDescent="0.25">
      <c r="B502" s="2" t="str">
        <f t="shared" si="158"/>
        <v/>
      </c>
      <c r="C502" s="30" t="str">
        <f t="shared" si="159"/>
        <v/>
      </c>
      <c r="D502" s="23" t="str">
        <f t="shared" si="163"/>
        <v/>
      </c>
      <c r="E502" s="23" t="str">
        <f t="shared" si="164"/>
        <v/>
      </c>
      <c r="F502" s="2">
        <f t="shared" si="157"/>
        <v>0</v>
      </c>
      <c r="G502" s="30">
        <f t="shared" si="160"/>
        <v>0</v>
      </c>
      <c r="H502" s="24">
        <v>500</v>
      </c>
      <c r="J502" s="30">
        <f t="shared" si="161"/>
        <v>0</v>
      </c>
      <c r="K502" s="30" t="str">
        <f t="shared" si="162"/>
        <v/>
      </c>
      <c r="L502" s="30" t="e">
        <f t="shared" si="165"/>
        <v>#VALUE!</v>
      </c>
      <c r="M502" s="30"/>
    </row>
    <row r="503" spans="2:13" x14ac:dyDescent="0.25">
      <c r="B503" s="2" t="str">
        <f t="shared" si="158"/>
        <v/>
      </c>
      <c r="C503" s="30" t="str">
        <f t="shared" si="159"/>
        <v/>
      </c>
      <c r="D503" s="23" t="str">
        <f t="shared" si="163"/>
        <v/>
      </c>
      <c r="E503" s="23" t="str">
        <f t="shared" si="164"/>
        <v/>
      </c>
      <c r="K503" s="30" t="str">
        <f>+IF(B503="","",C503-E503-H503)</f>
        <v/>
      </c>
    </row>
  </sheetData>
  <mergeCells count="1">
    <mergeCell ref="J9:K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5:D12"/>
  <sheetViews>
    <sheetView workbookViewId="0">
      <selection activeCell="A15" sqref="A15"/>
    </sheetView>
  </sheetViews>
  <sheetFormatPr defaultColWidth="8.85546875" defaultRowHeight="15" x14ac:dyDescent="0.25"/>
  <cols>
    <col min="1" max="1" width="45.140625" bestFit="1" customWidth="1"/>
    <col min="2" max="2" width="11.28515625" bestFit="1" customWidth="1"/>
    <col min="3" max="3" width="12.7109375" bestFit="1" customWidth="1"/>
    <col min="4" max="4" width="18" bestFit="1" customWidth="1"/>
  </cols>
  <sheetData>
    <row r="5" spans="1:4" ht="15.75" thickBot="1" x14ac:dyDescent="0.3"/>
    <row r="6" spans="1:4" x14ac:dyDescent="0.25">
      <c r="A6" s="35" t="s">
        <v>44</v>
      </c>
      <c r="B6" s="36" t="s">
        <v>46</v>
      </c>
      <c r="C6" s="36" t="s">
        <v>47</v>
      </c>
      <c r="D6" s="37" t="s">
        <v>45</v>
      </c>
    </row>
    <row r="7" spans="1:4" x14ac:dyDescent="0.25">
      <c r="A7" s="38" t="s">
        <v>48</v>
      </c>
      <c r="B7" s="34">
        <v>42532</v>
      </c>
      <c r="C7" s="33"/>
      <c r="D7" s="39">
        <v>2145</v>
      </c>
    </row>
    <row r="8" spans="1:4" x14ac:dyDescent="0.25">
      <c r="A8" s="38" t="s">
        <v>49</v>
      </c>
      <c r="B8" s="34">
        <v>42155</v>
      </c>
      <c r="C8" s="34">
        <v>42532</v>
      </c>
      <c r="D8" s="39">
        <v>2100</v>
      </c>
    </row>
    <row r="9" spans="1:4" ht="15.75" thickBot="1" x14ac:dyDescent="0.3">
      <c r="A9" s="40" t="s">
        <v>50</v>
      </c>
      <c r="B9" s="41">
        <v>42098</v>
      </c>
      <c r="C9" s="41">
        <v>42155</v>
      </c>
      <c r="D9" s="42" t="s">
        <v>51</v>
      </c>
    </row>
    <row r="10" spans="1:4" ht="15.75" thickBot="1" x14ac:dyDescent="0.3"/>
    <row r="11" spans="1:4" x14ac:dyDescent="0.25">
      <c r="A11" s="43" t="s">
        <v>54</v>
      </c>
      <c r="B11" s="44"/>
      <c r="C11" s="44"/>
      <c r="D11" s="45"/>
    </row>
    <row r="12" spans="1:4" ht="15.75" thickBot="1" x14ac:dyDescent="0.3">
      <c r="A12" s="40" t="s">
        <v>52</v>
      </c>
      <c r="B12" s="41">
        <v>41177</v>
      </c>
      <c r="C12" s="41">
        <v>42098</v>
      </c>
      <c r="D12" s="4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S502"/>
  <sheetViews>
    <sheetView workbookViewId="0">
      <selection activeCell="C19" sqref="C19"/>
    </sheetView>
  </sheetViews>
  <sheetFormatPr defaultColWidth="8.85546875" defaultRowHeight="15" x14ac:dyDescent="0.25"/>
  <cols>
    <col min="1" max="1" width="8.85546875" style="2"/>
    <col min="2" max="2" width="16.85546875" style="2" customWidth="1"/>
    <col min="3" max="3" width="14.28515625" style="2" customWidth="1"/>
    <col min="4" max="4" width="14.42578125" style="2" customWidth="1"/>
    <col min="5" max="5" width="15.85546875" style="2" customWidth="1"/>
    <col min="6" max="6" width="12.7109375" style="2" customWidth="1"/>
    <col min="7" max="7" width="13.7109375" style="2" customWidth="1"/>
    <col min="8" max="8" width="0.140625" style="2" customWidth="1"/>
    <col min="9" max="9" width="11.7109375" style="2" customWidth="1"/>
    <col min="10" max="10" width="12.42578125" style="2" customWidth="1"/>
    <col min="11" max="11" width="13.85546875" style="2" customWidth="1"/>
    <col min="12" max="12" width="12.42578125" style="2" customWidth="1"/>
    <col min="13" max="13" width="10.7109375" style="2" customWidth="1"/>
    <col min="14" max="14" width="12.28515625" style="2" customWidth="1"/>
    <col min="15" max="16" width="12" style="2" customWidth="1"/>
    <col min="17" max="17" width="12.28515625" style="2" bestFit="1" customWidth="1"/>
    <col min="18" max="19" width="12.7109375" style="2" customWidth="1"/>
    <col min="20" max="16384" width="8.85546875" style="2"/>
  </cols>
  <sheetData>
    <row r="2" spans="2:19" ht="23.1" customHeight="1" x14ac:dyDescent="0.4">
      <c r="B2" s="1" t="s">
        <v>7</v>
      </c>
      <c r="F2" s="3"/>
      <c r="L2" s="4"/>
      <c r="M2" s="4"/>
    </row>
    <row r="3" spans="2:19" ht="18.95" customHeight="1" x14ac:dyDescent="0.4">
      <c r="B3" s="1"/>
      <c r="F3" s="3"/>
      <c r="L3" s="3"/>
      <c r="M3" s="3"/>
      <c r="N3" s="10"/>
      <c r="O3" s="32" t="s">
        <v>41</v>
      </c>
      <c r="P3" s="8">
        <f>SUM(M11:M500)</f>
        <v>0</v>
      </c>
    </row>
    <row r="4" spans="2:19" x14ac:dyDescent="0.25">
      <c r="B4" s="32" t="s">
        <v>15</v>
      </c>
      <c r="C4" s="6">
        <v>82500</v>
      </c>
      <c r="E4" s="32" t="s">
        <v>8</v>
      </c>
      <c r="F4" s="7">
        <v>0</v>
      </c>
      <c r="G4" s="8">
        <f>+(C4*F4)/12</f>
        <v>0</v>
      </c>
      <c r="J4" s="32"/>
      <c r="K4" s="32" t="s">
        <v>22</v>
      </c>
      <c r="L4" s="32">
        <v>0</v>
      </c>
      <c r="M4" s="9"/>
      <c r="N4" s="10"/>
      <c r="O4" s="32" t="s">
        <v>19</v>
      </c>
      <c r="P4" s="8">
        <f>SUM(D12:D501)</f>
        <v>81504.499536143776</v>
      </c>
      <c r="R4" s="32" t="s">
        <v>29</v>
      </c>
      <c r="S4" s="11">
        <v>2145</v>
      </c>
    </row>
    <row r="5" spans="2:19" x14ac:dyDescent="0.25">
      <c r="B5" s="32" t="s">
        <v>3</v>
      </c>
      <c r="C5" s="12">
        <v>5.2499999999999998E-2</v>
      </c>
      <c r="E5" s="32" t="s">
        <v>10</v>
      </c>
      <c r="F5" s="7">
        <v>0</v>
      </c>
      <c r="G5" s="8">
        <f>+F5*C7/12</f>
        <v>0</v>
      </c>
      <c r="J5" s="32"/>
      <c r="K5" s="32" t="s">
        <v>23</v>
      </c>
      <c r="L5" s="13">
        <f>C4-C7</f>
        <v>0</v>
      </c>
      <c r="N5" s="10"/>
      <c r="O5" s="32" t="s">
        <v>30</v>
      </c>
      <c r="P5" s="8">
        <f>SUM(I12:I499)</f>
        <v>0</v>
      </c>
      <c r="R5" s="32" t="s">
        <v>31</v>
      </c>
      <c r="S5" s="14">
        <v>0.03</v>
      </c>
    </row>
    <row r="6" spans="2:19" x14ac:dyDescent="0.25">
      <c r="B6" s="32" t="s">
        <v>4</v>
      </c>
      <c r="C6" s="15">
        <v>360</v>
      </c>
      <c r="E6" s="10"/>
      <c r="F6" s="32" t="s">
        <v>16</v>
      </c>
      <c r="G6" s="16">
        <f>+C8+G5+G4</f>
        <v>455.56805426706615</v>
      </c>
      <c r="H6" s="4"/>
      <c r="I6" s="4"/>
      <c r="J6" s="32"/>
      <c r="K6" s="32" t="s">
        <v>24</v>
      </c>
      <c r="L6" s="16">
        <f>L5+2*G6+0.01*C4</f>
        <v>1736.1361085341323</v>
      </c>
      <c r="N6" s="10"/>
      <c r="O6" s="32" t="s">
        <v>32</v>
      </c>
      <c r="P6" s="8">
        <f>SUM(G12:G499)</f>
        <v>0</v>
      </c>
      <c r="R6" s="10" t="s">
        <v>33</v>
      </c>
      <c r="S6" s="10">
        <v>10</v>
      </c>
    </row>
    <row r="7" spans="2:19" x14ac:dyDescent="0.25">
      <c r="B7" s="32" t="s">
        <v>5</v>
      </c>
      <c r="C7" s="6">
        <f>C4*1</f>
        <v>82500</v>
      </c>
      <c r="E7" s="10"/>
      <c r="F7" s="32" t="s">
        <v>18</v>
      </c>
      <c r="G7" s="8">
        <f>SUM(L12:L501)</f>
        <v>164004.49953614254</v>
      </c>
      <c r="J7" s="32"/>
      <c r="K7" s="32" t="s">
        <v>26</v>
      </c>
      <c r="L7" s="16">
        <f>0.35/100*C4/12</f>
        <v>24.062499999999996</v>
      </c>
      <c r="N7" s="10"/>
      <c r="O7" s="32" t="s">
        <v>34</v>
      </c>
      <c r="P7" s="8">
        <f>SUM(F12:F500)</f>
        <v>0</v>
      </c>
      <c r="R7" s="10" t="s">
        <v>35</v>
      </c>
      <c r="S7" s="11">
        <v>1000</v>
      </c>
    </row>
    <row r="8" spans="2:19" x14ac:dyDescent="0.25">
      <c r="B8" s="32" t="s">
        <v>6</v>
      </c>
      <c r="C8" s="8">
        <f>-PMT(C5/12,C6,C7)</f>
        <v>455.56805426706615</v>
      </c>
      <c r="E8" s="10"/>
      <c r="F8" s="32" t="s">
        <v>19</v>
      </c>
      <c r="G8" s="8">
        <f>SUM(D12:D501)</f>
        <v>81504.499536143776</v>
      </c>
      <c r="J8" s="32"/>
      <c r="K8" s="32" t="s">
        <v>28</v>
      </c>
      <c r="L8" s="17">
        <v>0.04</v>
      </c>
      <c r="N8" s="10"/>
      <c r="O8" s="32" t="s">
        <v>39</v>
      </c>
      <c r="P8" s="8">
        <f>SUM(P3:P7) + C4</f>
        <v>164004.49953614379</v>
      </c>
      <c r="R8" s="10" t="s">
        <v>36</v>
      </c>
      <c r="S8" s="18">
        <f>SUM(R12:R500) + S6*S7</f>
        <v>1234591.2002807327</v>
      </c>
    </row>
    <row r="9" spans="2:19" x14ac:dyDescent="0.25">
      <c r="J9" s="52" t="s">
        <v>40</v>
      </c>
      <c r="K9" s="52"/>
      <c r="L9" s="16">
        <f>$Q371</f>
        <v>267580.29457727185</v>
      </c>
    </row>
    <row r="10" spans="2:19" ht="15.75" thickBot="1" x14ac:dyDescent="0.3">
      <c r="L10" s="19"/>
      <c r="M10" s="19"/>
    </row>
    <row r="11" spans="2:19" ht="48" customHeight="1" x14ac:dyDescent="0.25">
      <c r="B11" s="20" t="s">
        <v>0</v>
      </c>
      <c r="C11" s="21" t="s">
        <v>1</v>
      </c>
      <c r="D11" s="21" t="s">
        <v>12</v>
      </c>
      <c r="E11" s="21" t="s">
        <v>11</v>
      </c>
      <c r="F11" s="21" t="s">
        <v>13</v>
      </c>
      <c r="G11" s="21" t="s">
        <v>9</v>
      </c>
      <c r="H11" s="21" t="s">
        <v>14</v>
      </c>
      <c r="I11" s="21" t="s">
        <v>25</v>
      </c>
      <c r="J11" s="21" t="s">
        <v>17</v>
      </c>
      <c r="K11" s="21" t="s">
        <v>2</v>
      </c>
      <c r="L11" s="21" t="s">
        <v>42</v>
      </c>
      <c r="M11" s="21" t="s">
        <v>21</v>
      </c>
      <c r="N11" s="21" t="s">
        <v>43</v>
      </c>
      <c r="O11" s="21" t="s">
        <v>20</v>
      </c>
      <c r="P11" s="21" t="s">
        <v>37</v>
      </c>
      <c r="Q11" s="21" t="s">
        <v>27</v>
      </c>
      <c r="R11" s="21" t="s">
        <v>38</v>
      </c>
    </row>
    <row r="12" spans="2:19" x14ac:dyDescent="0.25">
      <c r="B12" s="22">
        <v>1</v>
      </c>
      <c r="C12" s="23">
        <f>C7</f>
        <v>82500</v>
      </c>
      <c r="D12" s="23">
        <f>-IPMT($C$5/12,B12,$C$6,$C$7)</f>
        <v>360.93749999999994</v>
      </c>
      <c r="E12" s="23">
        <f>-PPMT($C$5/12,B12,$C$6,$C$7)</f>
        <v>94.630554267066131</v>
      </c>
      <c r="F12" s="24">
        <f>F13</f>
        <v>0</v>
      </c>
      <c r="G12" s="23">
        <f>+IF(C12&lt;$C$4*0.8,0,$G$5)</f>
        <v>0</v>
      </c>
      <c r="H12" s="24"/>
      <c r="I12" s="23">
        <f>0.35/100*$C$4/12*0</f>
        <v>0</v>
      </c>
      <c r="J12" s="23">
        <f>+E12+H12</f>
        <v>94.630554267066131</v>
      </c>
      <c r="K12" s="23">
        <f>+C12-J12</f>
        <v>82405.36944573294</v>
      </c>
      <c r="L12" s="23">
        <f>I12+H12+G12+F12+E12+D12</f>
        <v>455.56805426706609</v>
      </c>
      <c r="M12" s="23">
        <f t="shared" ref="M12:M75" si="0">+$L$4</f>
        <v>0</v>
      </c>
      <c r="N12" s="23">
        <f t="shared" ref="N12:N75" si="1">(D12+F12)*0.3</f>
        <v>108.28124999999999</v>
      </c>
      <c r="O12" s="23">
        <f t="shared" ref="O12:O75" si="2">L12+M12-N12</f>
        <v>347.28680426706609</v>
      </c>
      <c r="P12" s="23">
        <f t="shared" ref="P12:P75" si="3">O12-E12+M12</f>
        <v>252.65624999999994</v>
      </c>
      <c r="Q12" s="23">
        <f t="shared" ref="Q12:Q23" si="4">$C$4 + $C$4*$L$8</f>
        <v>85800</v>
      </c>
      <c r="R12" s="25">
        <f>$S$4</f>
        <v>2145</v>
      </c>
    </row>
    <row r="13" spans="2:19" x14ac:dyDescent="0.25">
      <c r="B13" s="22">
        <f t="shared" ref="B13:B76" si="5">+IF(K12&gt;1,IF(B12="","",B12+1),"")</f>
        <v>2</v>
      </c>
      <c r="C13" s="23">
        <f t="shared" ref="C13:C76" si="6">+IF(B13="","",K12)</f>
        <v>82405.36944573294</v>
      </c>
      <c r="D13" s="23">
        <f t="shared" ref="D13:D76" si="7">+IF(B13="",0,-IPMT($C$5/12,B13,$C$6,$C$7))</f>
        <v>360.52349132508158</v>
      </c>
      <c r="E13" s="23">
        <f t="shared" ref="E13:E76" si="8">+IF(B13="",0,-PPMT($C$5/12,B13,$C$6,$C$7))</f>
        <v>95.044562941984552</v>
      </c>
      <c r="F13" s="24">
        <f t="shared" ref="F13:F76" si="9">+IF(B13="",0,$G$4)</f>
        <v>0</v>
      </c>
      <c r="G13" s="23">
        <f t="shared" ref="G13:G76" si="10">+IF(B13="",0,IF(C13&lt;$C$4*0.8,0,$G$5))</f>
        <v>0</v>
      </c>
      <c r="H13" s="24"/>
      <c r="I13" s="23">
        <f t="shared" ref="I13:I76" si="11">0.35/100*$C$4/12*0</f>
        <v>0</v>
      </c>
      <c r="J13" s="23">
        <f t="shared" ref="J13:J76" si="12">+IF(B13="",0,E13+H13)</f>
        <v>95.044562941984552</v>
      </c>
      <c r="K13" s="23">
        <f t="shared" ref="K13:K76" si="13">+IF(B13="","",C13-J13)</f>
        <v>82310.324882790956</v>
      </c>
      <c r="L13" s="23">
        <f t="shared" ref="L13:L76" si="14">I13+H13+G13+F13+E13+D13</f>
        <v>455.56805426706615</v>
      </c>
      <c r="M13" s="23">
        <f t="shared" si="0"/>
        <v>0</v>
      </c>
      <c r="N13" s="23">
        <f t="shared" si="1"/>
        <v>108.15704739752447</v>
      </c>
      <c r="O13" s="23">
        <f t="shared" si="2"/>
        <v>347.41100686954167</v>
      </c>
      <c r="P13" s="23">
        <f t="shared" si="3"/>
        <v>252.3664439275571</v>
      </c>
      <c r="Q13" s="23">
        <f t="shared" si="4"/>
        <v>85800</v>
      </c>
      <c r="R13" s="25">
        <f t="shared" ref="R13:R23" si="15">$S$4</f>
        <v>2145</v>
      </c>
    </row>
    <row r="14" spans="2:19" x14ac:dyDescent="0.25">
      <c r="B14" s="22">
        <f t="shared" si="5"/>
        <v>3</v>
      </c>
      <c r="C14" s="23">
        <f t="shared" si="6"/>
        <v>82310.324882790956</v>
      </c>
      <c r="D14" s="23">
        <f t="shared" si="7"/>
        <v>360.1076713622104</v>
      </c>
      <c r="E14" s="23">
        <f t="shared" si="8"/>
        <v>95.460382904855734</v>
      </c>
      <c r="F14" s="24">
        <f t="shared" si="9"/>
        <v>0</v>
      </c>
      <c r="G14" s="23">
        <f t="shared" si="10"/>
        <v>0</v>
      </c>
      <c r="H14" s="24"/>
      <c r="I14" s="23">
        <f t="shared" si="11"/>
        <v>0</v>
      </c>
      <c r="J14" s="23">
        <f t="shared" si="12"/>
        <v>95.460382904855734</v>
      </c>
      <c r="K14" s="23">
        <f t="shared" si="13"/>
        <v>82214.864499886098</v>
      </c>
      <c r="L14" s="23">
        <f t="shared" si="14"/>
        <v>455.56805426706615</v>
      </c>
      <c r="M14" s="23">
        <f t="shared" si="0"/>
        <v>0</v>
      </c>
      <c r="N14" s="23">
        <f t="shared" si="1"/>
        <v>108.03230140866312</v>
      </c>
      <c r="O14" s="23">
        <f t="shared" si="2"/>
        <v>347.53575285840304</v>
      </c>
      <c r="P14" s="23">
        <f t="shared" si="3"/>
        <v>252.07536995354729</v>
      </c>
      <c r="Q14" s="23">
        <f t="shared" si="4"/>
        <v>85800</v>
      </c>
      <c r="R14" s="25">
        <f t="shared" si="15"/>
        <v>2145</v>
      </c>
    </row>
    <row r="15" spans="2:19" x14ac:dyDescent="0.25">
      <c r="B15" s="22">
        <f t="shared" si="5"/>
        <v>4</v>
      </c>
      <c r="C15" s="23">
        <f t="shared" si="6"/>
        <v>82214.864499886098</v>
      </c>
      <c r="D15" s="23">
        <f t="shared" si="7"/>
        <v>359.69003218700163</v>
      </c>
      <c r="E15" s="23">
        <f t="shared" si="8"/>
        <v>95.878022080064468</v>
      </c>
      <c r="F15" s="24">
        <f t="shared" si="9"/>
        <v>0</v>
      </c>
      <c r="G15" s="23">
        <f t="shared" si="10"/>
        <v>0</v>
      </c>
      <c r="H15" s="24"/>
      <c r="I15" s="23">
        <f t="shared" si="11"/>
        <v>0</v>
      </c>
      <c r="J15" s="23">
        <f t="shared" si="12"/>
        <v>95.878022080064468</v>
      </c>
      <c r="K15" s="23">
        <f t="shared" si="13"/>
        <v>82118.986477806029</v>
      </c>
      <c r="L15" s="23">
        <f t="shared" si="14"/>
        <v>455.56805426706609</v>
      </c>
      <c r="M15" s="23">
        <f t="shared" si="0"/>
        <v>0</v>
      </c>
      <c r="N15" s="23">
        <f t="shared" si="1"/>
        <v>107.90700965610048</v>
      </c>
      <c r="O15" s="23">
        <f t="shared" si="2"/>
        <v>347.66104461096563</v>
      </c>
      <c r="P15" s="23">
        <f t="shared" si="3"/>
        <v>251.78302253090118</v>
      </c>
      <c r="Q15" s="23">
        <f t="shared" si="4"/>
        <v>85800</v>
      </c>
      <c r="R15" s="25">
        <f t="shared" si="15"/>
        <v>2145</v>
      </c>
    </row>
    <row r="16" spans="2:19" x14ac:dyDescent="0.25">
      <c r="B16" s="22">
        <f t="shared" si="5"/>
        <v>5</v>
      </c>
      <c r="C16" s="23">
        <f t="shared" si="6"/>
        <v>82118.986477806029</v>
      </c>
      <c r="D16" s="23">
        <f t="shared" si="7"/>
        <v>359.27056584040133</v>
      </c>
      <c r="E16" s="23">
        <f t="shared" si="8"/>
        <v>96.297488426664771</v>
      </c>
      <c r="F16" s="24">
        <f t="shared" si="9"/>
        <v>0</v>
      </c>
      <c r="G16" s="23">
        <f t="shared" si="10"/>
        <v>0</v>
      </c>
      <c r="H16" s="24"/>
      <c r="I16" s="23">
        <f t="shared" si="11"/>
        <v>0</v>
      </c>
      <c r="J16" s="23">
        <f t="shared" si="12"/>
        <v>96.297488426664771</v>
      </c>
      <c r="K16" s="23">
        <f t="shared" si="13"/>
        <v>82022.68898937937</v>
      </c>
      <c r="L16" s="23">
        <f t="shared" si="14"/>
        <v>455.56805426706609</v>
      </c>
      <c r="M16" s="23">
        <f t="shared" si="0"/>
        <v>0</v>
      </c>
      <c r="N16" s="23">
        <f t="shared" si="1"/>
        <v>107.78116975212039</v>
      </c>
      <c r="O16" s="23">
        <f t="shared" si="2"/>
        <v>347.78688451494571</v>
      </c>
      <c r="P16" s="23">
        <f t="shared" si="3"/>
        <v>251.48939608828096</v>
      </c>
      <c r="Q16" s="23">
        <f t="shared" si="4"/>
        <v>85800</v>
      </c>
      <c r="R16" s="25">
        <f t="shared" si="15"/>
        <v>2145</v>
      </c>
    </row>
    <row r="17" spans="2:18" x14ac:dyDescent="0.25">
      <c r="B17" s="22">
        <f t="shared" si="5"/>
        <v>6</v>
      </c>
      <c r="C17" s="23">
        <f t="shared" si="6"/>
        <v>82022.68898937937</v>
      </c>
      <c r="D17" s="23">
        <f t="shared" si="7"/>
        <v>358.84926432853473</v>
      </c>
      <c r="E17" s="23">
        <f t="shared" si="8"/>
        <v>96.718789938531401</v>
      </c>
      <c r="F17" s="24">
        <f t="shared" si="9"/>
        <v>0</v>
      </c>
      <c r="G17" s="23">
        <f t="shared" si="10"/>
        <v>0</v>
      </c>
      <c r="H17" s="24"/>
      <c r="I17" s="23">
        <f t="shared" si="11"/>
        <v>0</v>
      </c>
      <c r="J17" s="23">
        <f t="shared" si="12"/>
        <v>96.718789938531401</v>
      </c>
      <c r="K17" s="23">
        <f t="shared" si="13"/>
        <v>81925.970199440839</v>
      </c>
      <c r="L17" s="23">
        <f t="shared" si="14"/>
        <v>455.56805426706615</v>
      </c>
      <c r="M17" s="23">
        <f t="shared" si="0"/>
        <v>0</v>
      </c>
      <c r="N17" s="23">
        <f t="shared" si="1"/>
        <v>107.65477929856041</v>
      </c>
      <c r="O17" s="23">
        <f t="shared" si="2"/>
        <v>347.91327496850573</v>
      </c>
      <c r="P17" s="23">
        <f t="shared" si="3"/>
        <v>251.19448502997432</v>
      </c>
      <c r="Q17" s="23">
        <f t="shared" si="4"/>
        <v>85800</v>
      </c>
      <c r="R17" s="25">
        <f t="shared" si="15"/>
        <v>2145</v>
      </c>
    </row>
    <row r="18" spans="2:18" x14ac:dyDescent="0.25">
      <c r="B18" s="22">
        <f t="shared" si="5"/>
        <v>7</v>
      </c>
      <c r="C18" s="23">
        <f t="shared" si="6"/>
        <v>81925.970199440839</v>
      </c>
      <c r="D18" s="23">
        <f t="shared" si="7"/>
        <v>358.42611962255364</v>
      </c>
      <c r="E18" s="23">
        <f t="shared" si="8"/>
        <v>97.141934644512503</v>
      </c>
      <c r="F18" s="24">
        <f t="shared" si="9"/>
        <v>0</v>
      </c>
      <c r="G18" s="23">
        <f t="shared" si="10"/>
        <v>0</v>
      </c>
      <c r="H18" s="24"/>
      <c r="I18" s="23">
        <f t="shared" si="11"/>
        <v>0</v>
      </c>
      <c r="J18" s="23">
        <f t="shared" si="12"/>
        <v>97.141934644512503</v>
      </c>
      <c r="K18" s="23">
        <f t="shared" si="13"/>
        <v>81828.828264796321</v>
      </c>
      <c r="L18" s="23">
        <f t="shared" si="14"/>
        <v>455.56805426706615</v>
      </c>
      <c r="M18" s="23">
        <f t="shared" si="0"/>
        <v>0</v>
      </c>
      <c r="N18" s="23">
        <f t="shared" si="1"/>
        <v>107.52783588676608</v>
      </c>
      <c r="O18" s="23">
        <f t="shared" si="2"/>
        <v>348.04021838030008</v>
      </c>
      <c r="P18" s="23">
        <f t="shared" si="3"/>
        <v>250.89828373578757</v>
      </c>
      <c r="Q18" s="23">
        <f t="shared" si="4"/>
        <v>85800</v>
      </c>
      <c r="R18" s="25">
        <f t="shared" si="15"/>
        <v>2145</v>
      </c>
    </row>
    <row r="19" spans="2:18" x14ac:dyDescent="0.25">
      <c r="B19" s="22">
        <f t="shared" si="5"/>
        <v>8</v>
      </c>
      <c r="C19" s="23">
        <f t="shared" si="6"/>
        <v>81828.828264796321</v>
      </c>
      <c r="D19" s="23">
        <f t="shared" si="7"/>
        <v>358.00112365848395</v>
      </c>
      <c r="E19" s="23">
        <f t="shared" si="8"/>
        <v>97.56693060858224</v>
      </c>
      <c r="F19" s="24">
        <f t="shared" si="9"/>
        <v>0</v>
      </c>
      <c r="G19" s="23">
        <f t="shared" si="10"/>
        <v>0</v>
      </c>
      <c r="H19" s="24"/>
      <c r="I19" s="23">
        <f t="shared" si="11"/>
        <v>0</v>
      </c>
      <c r="J19" s="23">
        <f t="shared" si="12"/>
        <v>97.56693060858224</v>
      </c>
      <c r="K19" s="23">
        <f t="shared" si="13"/>
        <v>81731.261334187744</v>
      </c>
      <c r="L19" s="23">
        <f t="shared" si="14"/>
        <v>455.5680542670662</v>
      </c>
      <c r="M19" s="23">
        <f t="shared" si="0"/>
        <v>0</v>
      </c>
      <c r="N19" s="23">
        <f t="shared" si="1"/>
        <v>107.40033709754518</v>
      </c>
      <c r="O19" s="23">
        <f t="shared" si="2"/>
        <v>348.16771716952104</v>
      </c>
      <c r="P19" s="23">
        <f t="shared" si="3"/>
        <v>250.60078656093879</v>
      </c>
      <c r="Q19" s="23">
        <f t="shared" si="4"/>
        <v>85800</v>
      </c>
      <c r="R19" s="25">
        <f t="shared" si="15"/>
        <v>2145</v>
      </c>
    </row>
    <row r="20" spans="2:18" x14ac:dyDescent="0.25">
      <c r="B20" s="22">
        <f t="shared" si="5"/>
        <v>9</v>
      </c>
      <c r="C20" s="23">
        <f t="shared" si="6"/>
        <v>81731.261334187744</v>
      </c>
      <c r="D20" s="23">
        <f t="shared" si="7"/>
        <v>357.57426833707132</v>
      </c>
      <c r="E20" s="23">
        <f t="shared" si="8"/>
        <v>97.993785929994772</v>
      </c>
      <c r="F20" s="24">
        <f t="shared" si="9"/>
        <v>0</v>
      </c>
      <c r="G20" s="23">
        <f t="shared" si="10"/>
        <v>0</v>
      </c>
      <c r="H20" s="24"/>
      <c r="I20" s="23">
        <f t="shared" si="11"/>
        <v>0</v>
      </c>
      <c r="J20" s="23">
        <f t="shared" si="12"/>
        <v>97.993785929994772</v>
      </c>
      <c r="K20" s="23">
        <f t="shared" si="13"/>
        <v>81633.267548257747</v>
      </c>
      <c r="L20" s="23">
        <f t="shared" si="14"/>
        <v>455.56805426706609</v>
      </c>
      <c r="M20" s="23">
        <f t="shared" si="0"/>
        <v>0</v>
      </c>
      <c r="N20" s="23">
        <f t="shared" si="1"/>
        <v>107.27228050112139</v>
      </c>
      <c r="O20" s="23">
        <f t="shared" si="2"/>
        <v>348.29577376594472</v>
      </c>
      <c r="P20" s="23">
        <f t="shared" si="3"/>
        <v>250.30198783594994</v>
      </c>
      <c r="Q20" s="23">
        <f t="shared" si="4"/>
        <v>85800</v>
      </c>
      <c r="R20" s="25">
        <f t="shared" si="15"/>
        <v>2145</v>
      </c>
    </row>
    <row r="21" spans="2:18" x14ac:dyDescent="0.25">
      <c r="B21" s="22">
        <f t="shared" si="5"/>
        <v>10</v>
      </c>
      <c r="C21" s="23">
        <f t="shared" si="6"/>
        <v>81633.267548257747</v>
      </c>
      <c r="D21" s="23">
        <f t="shared" si="7"/>
        <v>357.14554552362762</v>
      </c>
      <c r="E21" s="23">
        <f t="shared" si="8"/>
        <v>98.422508743438513</v>
      </c>
      <c r="F21" s="24">
        <f t="shared" si="9"/>
        <v>0</v>
      </c>
      <c r="G21" s="23">
        <f t="shared" si="10"/>
        <v>0</v>
      </c>
      <c r="H21" s="24"/>
      <c r="I21" s="23">
        <f t="shared" si="11"/>
        <v>0</v>
      </c>
      <c r="J21" s="23">
        <f t="shared" si="12"/>
        <v>98.422508743438513</v>
      </c>
      <c r="K21" s="23">
        <f t="shared" si="13"/>
        <v>81534.845039514315</v>
      </c>
      <c r="L21" s="23">
        <f t="shared" si="14"/>
        <v>455.56805426706615</v>
      </c>
      <c r="M21" s="23">
        <f t="shared" si="0"/>
        <v>0</v>
      </c>
      <c r="N21" s="23">
        <f t="shared" si="1"/>
        <v>107.14366365708828</v>
      </c>
      <c r="O21" s="23">
        <f t="shared" si="2"/>
        <v>348.42439060997788</v>
      </c>
      <c r="P21" s="23">
        <f t="shared" si="3"/>
        <v>250.00188186653935</v>
      </c>
      <c r="Q21" s="23">
        <f t="shared" si="4"/>
        <v>85800</v>
      </c>
      <c r="R21" s="25">
        <f t="shared" si="15"/>
        <v>2145</v>
      </c>
    </row>
    <row r="22" spans="2:18" x14ac:dyDescent="0.25">
      <c r="B22" s="22">
        <f t="shared" si="5"/>
        <v>11</v>
      </c>
      <c r="C22" s="23">
        <f t="shared" si="6"/>
        <v>81534.845039514315</v>
      </c>
      <c r="D22" s="23">
        <f t="shared" si="7"/>
        <v>356.71494704787511</v>
      </c>
      <c r="E22" s="23">
        <f t="shared" si="8"/>
        <v>98.85310721919106</v>
      </c>
      <c r="F22" s="24">
        <f t="shared" si="9"/>
        <v>0</v>
      </c>
      <c r="G22" s="23">
        <f t="shared" si="10"/>
        <v>0</v>
      </c>
      <c r="H22" s="24"/>
      <c r="I22" s="23">
        <f t="shared" si="11"/>
        <v>0</v>
      </c>
      <c r="J22" s="23">
        <f t="shared" si="12"/>
        <v>98.85310721919106</v>
      </c>
      <c r="K22" s="23">
        <f t="shared" si="13"/>
        <v>81435.991932295117</v>
      </c>
      <c r="L22" s="23">
        <f t="shared" si="14"/>
        <v>455.56805426706615</v>
      </c>
      <c r="M22" s="23">
        <f t="shared" si="0"/>
        <v>0</v>
      </c>
      <c r="N22" s="23">
        <f t="shared" si="1"/>
        <v>107.01448411436253</v>
      </c>
      <c r="O22" s="23">
        <f t="shared" si="2"/>
        <v>348.55357015270363</v>
      </c>
      <c r="P22" s="23">
        <f t="shared" si="3"/>
        <v>249.70046293351257</v>
      </c>
      <c r="Q22" s="23">
        <f t="shared" si="4"/>
        <v>85800</v>
      </c>
      <c r="R22" s="25">
        <f t="shared" si="15"/>
        <v>2145</v>
      </c>
    </row>
    <row r="23" spans="2:18" x14ac:dyDescent="0.25">
      <c r="B23" s="22">
        <f t="shared" si="5"/>
        <v>12</v>
      </c>
      <c r="C23" s="23">
        <f t="shared" si="6"/>
        <v>81435.991932295117</v>
      </c>
      <c r="D23" s="23">
        <f t="shared" si="7"/>
        <v>356.28246470379111</v>
      </c>
      <c r="E23" s="23">
        <f t="shared" si="8"/>
        <v>99.285589563275011</v>
      </c>
      <c r="F23" s="24">
        <f t="shared" si="9"/>
        <v>0</v>
      </c>
      <c r="G23" s="23">
        <f t="shared" si="10"/>
        <v>0</v>
      </c>
      <c r="H23" s="24"/>
      <c r="I23" s="23">
        <f t="shared" si="11"/>
        <v>0</v>
      </c>
      <c r="J23" s="23">
        <f t="shared" si="12"/>
        <v>99.285589563275011</v>
      </c>
      <c r="K23" s="23">
        <f t="shared" si="13"/>
        <v>81336.706342731835</v>
      </c>
      <c r="L23" s="23">
        <f t="shared" si="14"/>
        <v>455.56805426706615</v>
      </c>
      <c r="M23" s="23">
        <f t="shared" si="0"/>
        <v>0</v>
      </c>
      <c r="N23" s="23">
        <f t="shared" si="1"/>
        <v>106.88473941113733</v>
      </c>
      <c r="O23" s="23">
        <f t="shared" si="2"/>
        <v>348.68331485592881</v>
      </c>
      <c r="P23" s="23">
        <f t="shared" si="3"/>
        <v>249.3977252926538</v>
      </c>
      <c r="Q23" s="23">
        <f t="shared" si="4"/>
        <v>85800</v>
      </c>
      <c r="R23" s="25">
        <f t="shared" si="15"/>
        <v>2145</v>
      </c>
    </row>
    <row r="24" spans="2:18" x14ac:dyDescent="0.25">
      <c r="B24" s="22">
        <f t="shared" si="5"/>
        <v>13</v>
      </c>
      <c r="C24" s="23">
        <f t="shared" si="6"/>
        <v>81336.706342731835</v>
      </c>
      <c r="D24" s="23">
        <f t="shared" si="7"/>
        <v>355.84809024945179</v>
      </c>
      <c r="E24" s="23">
        <f t="shared" si="8"/>
        <v>99.71996401761433</v>
      </c>
      <c r="F24" s="24">
        <f t="shared" si="9"/>
        <v>0</v>
      </c>
      <c r="G24" s="23">
        <f t="shared" si="10"/>
        <v>0</v>
      </c>
      <c r="H24" s="24"/>
      <c r="I24" s="23">
        <f t="shared" si="11"/>
        <v>0</v>
      </c>
      <c r="J24" s="23">
        <f t="shared" si="12"/>
        <v>99.71996401761433</v>
      </c>
      <c r="K24" s="23">
        <f t="shared" si="13"/>
        <v>81236.986378714224</v>
      </c>
      <c r="L24" s="23">
        <f t="shared" si="14"/>
        <v>455.56805426706615</v>
      </c>
      <c r="M24" s="23">
        <f t="shared" si="0"/>
        <v>0</v>
      </c>
      <c r="N24" s="23">
        <f t="shared" si="1"/>
        <v>106.75442707483553</v>
      </c>
      <c r="O24" s="23">
        <f t="shared" si="2"/>
        <v>348.81362719223063</v>
      </c>
      <c r="P24" s="23">
        <f t="shared" si="3"/>
        <v>249.0936631746163</v>
      </c>
      <c r="Q24" s="23">
        <f t="shared" ref="Q24:Q35" si="16">$Q$23 + $Q$23*$L$8</f>
        <v>89232</v>
      </c>
      <c r="R24" s="25">
        <f>$R$23 + ($R$23 * $S$5)</f>
        <v>2209.35</v>
      </c>
    </row>
    <row r="25" spans="2:18" x14ac:dyDescent="0.25">
      <c r="B25" s="22">
        <f t="shared" si="5"/>
        <v>14</v>
      </c>
      <c r="C25" s="23">
        <f t="shared" si="6"/>
        <v>81236.986378714224</v>
      </c>
      <c r="D25" s="23">
        <f t="shared" si="7"/>
        <v>355.41181540687478</v>
      </c>
      <c r="E25" s="23">
        <f t="shared" si="8"/>
        <v>100.15623886019139</v>
      </c>
      <c r="F25" s="24">
        <f t="shared" si="9"/>
        <v>0</v>
      </c>
      <c r="G25" s="23">
        <f t="shared" si="10"/>
        <v>0</v>
      </c>
      <c r="H25" s="24"/>
      <c r="I25" s="23">
        <f t="shared" si="11"/>
        <v>0</v>
      </c>
      <c r="J25" s="23">
        <f t="shared" si="12"/>
        <v>100.15623886019139</v>
      </c>
      <c r="K25" s="23">
        <f t="shared" si="13"/>
        <v>81136.830139854035</v>
      </c>
      <c r="L25" s="23">
        <f t="shared" si="14"/>
        <v>455.56805426706615</v>
      </c>
      <c r="M25" s="23">
        <f t="shared" si="0"/>
        <v>0</v>
      </c>
      <c r="N25" s="23">
        <f t="shared" si="1"/>
        <v>106.62354462206243</v>
      </c>
      <c r="O25" s="23">
        <f t="shared" si="2"/>
        <v>348.94450964500373</v>
      </c>
      <c r="P25" s="23">
        <f t="shared" si="3"/>
        <v>248.78827078481234</v>
      </c>
      <c r="Q25" s="23">
        <f t="shared" si="16"/>
        <v>89232</v>
      </c>
      <c r="R25" s="25">
        <f t="shared" ref="R25:R35" si="17">$R$23 + ($R$23 * $S$5)</f>
        <v>2209.35</v>
      </c>
    </row>
    <row r="26" spans="2:18" x14ac:dyDescent="0.25">
      <c r="B26" s="22">
        <f t="shared" si="5"/>
        <v>15</v>
      </c>
      <c r="C26" s="23">
        <f t="shared" si="6"/>
        <v>81136.830139854035</v>
      </c>
      <c r="D26" s="23">
        <f t="shared" si="7"/>
        <v>354.97363186186141</v>
      </c>
      <c r="E26" s="23">
        <f t="shared" si="8"/>
        <v>100.59442240520472</v>
      </c>
      <c r="F26" s="24">
        <f t="shared" si="9"/>
        <v>0</v>
      </c>
      <c r="G26" s="23">
        <f t="shared" si="10"/>
        <v>0</v>
      </c>
      <c r="H26" s="24"/>
      <c r="I26" s="23">
        <f t="shared" si="11"/>
        <v>0</v>
      </c>
      <c r="J26" s="23">
        <f t="shared" si="12"/>
        <v>100.59442240520472</v>
      </c>
      <c r="K26" s="23">
        <f t="shared" si="13"/>
        <v>81036.235717448828</v>
      </c>
      <c r="L26" s="23">
        <f t="shared" si="14"/>
        <v>455.56805426706615</v>
      </c>
      <c r="M26" s="23">
        <f t="shared" si="0"/>
        <v>0</v>
      </c>
      <c r="N26" s="23">
        <f t="shared" si="1"/>
        <v>106.49208955855842</v>
      </c>
      <c r="O26" s="23">
        <f t="shared" si="2"/>
        <v>349.07596470850774</v>
      </c>
      <c r="P26" s="23">
        <f t="shared" si="3"/>
        <v>248.481542303303</v>
      </c>
      <c r="Q26" s="23">
        <f t="shared" si="16"/>
        <v>89232</v>
      </c>
      <c r="R26" s="25">
        <f t="shared" si="17"/>
        <v>2209.35</v>
      </c>
    </row>
    <row r="27" spans="2:18" x14ac:dyDescent="0.25">
      <c r="B27" s="22">
        <f t="shared" si="5"/>
        <v>16</v>
      </c>
      <c r="C27" s="23">
        <f t="shared" si="6"/>
        <v>81036.235717448828</v>
      </c>
      <c r="D27" s="23">
        <f t="shared" si="7"/>
        <v>354.53353126383865</v>
      </c>
      <c r="E27" s="23">
        <f t="shared" si="8"/>
        <v>101.03452300322752</v>
      </c>
      <c r="F27" s="24">
        <f t="shared" si="9"/>
        <v>0</v>
      </c>
      <c r="G27" s="23">
        <f t="shared" si="10"/>
        <v>0</v>
      </c>
      <c r="H27" s="24"/>
      <c r="I27" s="23">
        <f t="shared" si="11"/>
        <v>0</v>
      </c>
      <c r="J27" s="23">
        <f t="shared" si="12"/>
        <v>101.03452300322752</v>
      </c>
      <c r="K27" s="23">
        <f t="shared" si="13"/>
        <v>80935.201194445603</v>
      </c>
      <c r="L27" s="23">
        <f t="shared" si="14"/>
        <v>455.56805426706615</v>
      </c>
      <c r="M27" s="23">
        <f t="shared" si="0"/>
        <v>0</v>
      </c>
      <c r="N27" s="23">
        <f t="shared" si="1"/>
        <v>106.36005937915159</v>
      </c>
      <c r="O27" s="23">
        <f t="shared" si="2"/>
        <v>349.20799488791454</v>
      </c>
      <c r="P27" s="23">
        <f t="shared" si="3"/>
        <v>248.17347188468702</v>
      </c>
      <c r="Q27" s="23">
        <f t="shared" si="16"/>
        <v>89232</v>
      </c>
      <c r="R27" s="25">
        <f t="shared" si="17"/>
        <v>2209.35</v>
      </c>
    </row>
    <row r="28" spans="2:18" x14ac:dyDescent="0.25">
      <c r="B28" s="22">
        <f t="shared" si="5"/>
        <v>17</v>
      </c>
      <c r="C28" s="23">
        <f t="shared" si="6"/>
        <v>80935.201194445603</v>
      </c>
      <c r="D28" s="23">
        <f t="shared" si="7"/>
        <v>354.09150522569945</v>
      </c>
      <c r="E28" s="23">
        <f t="shared" si="8"/>
        <v>101.47654904136664</v>
      </c>
      <c r="F28" s="24">
        <f t="shared" si="9"/>
        <v>0</v>
      </c>
      <c r="G28" s="23">
        <f t="shared" si="10"/>
        <v>0</v>
      </c>
      <c r="H28" s="24"/>
      <c r="I28" s="23">
        <f t="shared" si="11"/>
        <v>0</v>
      </c>
      <c r="J28" s="23">
        <f t="shared" si="12"/>
        <v>101.47654904136664</v>
      </c>
      <c r="K28" s="23">
        <f t="shared" si="13"/>
        <v>80833.724645404232</v>
      </c>
      <c r="L28" s="23">
        <f t="shared" si="14"/>
        <v>455.56805426706609</v>
      </c>
      <c r="M28" s="23">
        <f t="shared" si="0"/>
        <v>0</v>
      </c>
      <c r="N28" s="23">
        <f t="shared" si="1"/>
        <v>106.22745156770983</v>
      </c>
      <c r="O28" s="23">
        <f t="shared" si="2"/>
        <v>349.34060269935628</v>
      </c>
      <c r="P28" s="23">
        <f t="shared" si="3"/>
        <v>247.86405365798964</v>
      </c>
      <c r="Q28" s="23">
        <f t="shared" si="16"/>
        <v>89232</v>
      </c>
      <c r="R28" s="25">
        <f t="shared" si="17"/>
        <v>2209.35</v>
      </c>
    </row>
    <row r="29" spans="2:18" x14ac:dyDescent="0.25">
      <c r="B29" s="22">
        <f t="shared" si="5"/>
        <v>18</v>
      </c>
      <c r="C29" s="23">
        <f t="shared" si="6"/>
        <v>80833.724645404232</v>
      </c>
      <c r="D29" s="23">
        <f t="shared" si="7"/>
        <v>353.64754532364356</v>
      </c>
      <c r="E29" s="23">
        <f t="shared" si="8"/>
        <v>101.9205089434226</v>
      </c>
      <c r="F29" s="24">
        <f t="shared" si="9"/>
        <v>0</v>
      </c>
      <c r="G29" s="23">
        <f t="shared" si="10"/>
        <v>0</v>
      </c>
      <c r="H29" s="24"/>
      <c r="I29" s="23">
        <f t="shared" si="11"/>
        <v>0</v>
      </c>
      <c r="J29" s="23">
        <f t="shared" si="12"/>
        <v>101.9205089434226</v>
      </c>
      <c r="K29" s="23">
        <f t="shared" si="13"/>
        <v>80731.804136460807</v>
      </c>
      <c r="L29" s="23">
        <f t="shared" si="14"/>
        <v>455.56805426706615</v>
      </c>
      <c r="M29" s="23">
        <f t="shared" si="0"/>
        <v>0</v>
      </c>
      <c r="N29" s="23">
        <f t="shared" si="1"/>
        <v>106.09426359709306</v>
      </c>
      <c r="O29" s="23">
        <f t="shared" si="2"/>
        <v>349.47379066997308</v>
      </c>
      <c r="P29" s="23">
        <f t="shared" si="3"/>
        <v>247.55328172655049</v>
      </c>
      <c r="Q29" s="23">
        <f t="shared" si="16"/>
        <v>89232</v>
      </c>
      <c r="R29" s="25">
        <f t="shared" si="17"/>
        <v>2209.35</v>
      </c>
    </row>
    <row r="30" spans="2:18" x14ac:dyDescent="0.25">
      <c r="B30" s="22">
        <f t="shared" si="5"/>
        <v>19</v>
      </c>
      <c r="C30" s="23">
        <f t="shared" si="6"/>
        <v>80731.804136460807</v>
      </c>
      <c r="D30" s="23">
        <f t="shared" si="7"/>
        <v>353.20164309701607</v>
      </c>
      <c r="E30" s="23">
        <f t="shared" si="8"/>
        <v>102.36641117005009</v>
      </c>
      <c r="F30" s="24">
        <f t="shared" si="9"/>
        <v>0</v>
      </c>
      <c r="G30" s="23">
        <f t="shared" si="10"/>
        <v>0</v>
      </c>
      <c r="H30" s="24"/>
      <c r="I30" s="23">
        <f t="shared" si="11"/>
        <v>0</v>
      </c>
      <c r="J30" s="23">
        <f t="shared" si="12"/>
        <v>102.36641117005009</v>
      </c>
      <c r="K30" s="23">
        <f t="shared" si="13"/>
        <v>80629.437725290758</v>
      </c>
      <c r="L30" s="23">
        <f t="shared" si="14"/>
        <v>455.56805426706615</v>
      </c>
      <c r="M30" s="23">
        <f t="shared" si="0"/>
        <v>0</v>
      </c>
      <c r="N30" s="23">
        <f t="shared" si="1"/>
        <v>105.96049292910482</v>
      </c>
      <c r="O30" s="23">
        <f t="shared" si="2"/>
        <v>349.60756133796133</v>
      </c>
      <c r="P30" s="23">
        <f t="shared" si="3"/>
        <v>247.24115016791126</v>
      </c>
      <c r="Q30" s="23">
        <f t="shared" si="16"/>
        <v>89232</v>
      </c>
      <c r="R30" s="25">
        <f t="shared" si="17"/>
        <v>2209.35</v>
      </c>
    </row>
    <row r="31" spans="2:18" x14ac:dyDescent="0.25">
      <c r="B31" s="22">
        <f t="shared" si="5"/>
        <v>20</v>
      </c>
      <c r="C31" s="23">
        <f t="shared" si="6"/>
        <v>80629.437725290758</v>
      </c>
      <c r="D31" s="23">
        <f t="shared" si="7"/>
        <v>352.7537900481471</v>
      </c>
      <c r="E31" s="23">
        <f t="shared" si="8"/>
        <v>102.81426421891905</v>
      </c>
      <c r="F31" s="24">
        <f t="shared" si="9"/>
        <v>0</v>
      </c>
      <c r="G31" s="23">
        <f t="shared" si="10"/>
        <v>0</v>
      </c>
      <c r="H31" s="24"/>
      <c r="I31" s="23">
        <f t="shared" si="11"/>
        <v>0</v>
      </c>
      <c r="J31" s="23">
        <f t="shared" si="12"/>
        <v>102.81426421891905</v>
      </c>
      <c r="K31" s="23">
        <f t="shared" si="13"/>
        <v>80526.623461071838</v>
      </c>
      <c r="L31" s="23">
        <f t="shared" si="14"/>
        <v>455.56805426706615</v>
      </c>
      <c r="M31" s="23">
        <f t="shared" si="0"/>
        <v>0</v>
      </c>
      <c r="N31" s="23">
        <f t="shared" si="1"/>
        <v>105.82613701444413</v>
      </c>
      <c r="O31" s="23">
        <f t="shared" si="2"/>
        <v>349.74191725262199</v>
      </c>
      <c r="P31" s="23">
        <f t="shared" si="3"/>
        <v>246.92765303370294</v>
      </c>
      <c r="Q31" s="23">
        <f t="shared" si="16"/>
        <v>89232</v>
      </c>
      <c r="R31" s="25">
        <f t="shared" si="17"/>
        <v>2209.35</v>
      </c>
    </row>
    <row r="32" spans="2:18" x14ac:dyDescent="0.25">
      <c r="B32" s="22">
        <f t="shared" si="5"/>
        <v>21</v>
      </c>
      <c r="C32" s="23">
        <f t="shared" si="6"/>
        <v>80526.623461071838</v>
      </c>
      <c r="D32" s="23">
        <f t="shared" si="7"/>
        <v>352.3039776421893</v>
      </c>
      <c r="E32" s="23">
        <f t="shared" si="8"/>
        <v>103.26407662487682</v>
      </c>
      <c r="F32" s="24">
        <f t="shared" si="9"/>
        <v>0</v>
      </c>
      <c r="G32" s="23">
        <f t="shared" si="10"/>
        <v>0</v>
      </c>
      <c r="H32" s="24"/>
      <c r="I32" s="23">
        <f t="shared" si="11"/>
        <v>0</v>
      </c>
      <c r="J32" s="23">
        <f t="shared" si="12"/>
        <v>103.26407662487682</v>
      </c>
      <c r="K32" s="23">
        <f t="shared" si="13"/>
        <v>80423.359384446958</v>
      </c>
      <c r="L32" s="23">
        <f t="shared" si="14"/>
        <v>455.56805426706615</v>
      </c>
      <c r="M32" s="23">
        <f t="shared" si="0"/>
        <v>0</v>
      </c>
      <c r="N32" s="23">
        <f t="shared" si="1"/>
        <v>105.69119329265679</v>
      </c>
      <c r="O32" s="23">
        <f t="shared" si="2"/>
        <v>349.87686097440934</v>
      </c>
      <c r="P32" s="23">
        <f t="shared" si="3"/>
        <v>246.61278434953252</v>
      </c>
      <c r="Q32" s="23">
        <f t="shared" si="16"/>
        <v>89232</v>
      </c>
      <c r="R32" s="25">
        <f t="shared" si="17"/>
        <v>2209.35</v>
      </c>
    </row>
    <row r="33" spans="2:18" x14ac:dyDescent="0.25">
      <c r="B33" s="22">
        <f t="shared" si="5"/>
        <v>22</v>
      </c>
      <c r="C33" s="23">
        <f t="shared" si="6"/>
        <v>80423.359384446958</v>
      </c>
      <c r="D33" s="23">
        <f t="shared" si="7"/>
        <v>351.85219730695547</v>
      </c>
      <c r="E33" s="23">
        <f t="shared" si="8"/>
        <v>103.71585696011066</v>
      </c>
      <c r="F33" s="24">
        <f t="shared" si="9"/>
        <v>0</v>
      </c>
      <c r="G33" s="23">
        <f t="shared" si="10"/>
        <v>0</v>
      </c>
      <c r="H33" s="24"/>
      <c r="I33" s="23">
        <f t="shared" si="11"/>
        <v>0</v>
      </c>
      <c r="J33" s="23">
        <f t="shared" si="12"/>
        <v>103.71585696011066</v>
      </c>
      <c r="K33" s="23">
        <f t="shared" si="13"/>
        <v>80319.643527486842</v>
      </c>
      <c r="L33" s="23">
        <f t="shared" si="14"/>
        <v>455.56805426706615</v>
      </c>
      <c r="M33" s="23">
        <f t="shared" si="0"/>
        <v>0</v>
      </c>
      <c r="N33" s="23">
        <f t="shared" si="1"/>
        <v>105.55565919208664</v>
      </c>
      <c r="O33" s="23">
        <f t="shared" si="2"/>
        <v>350.01239507497951</v>
      </c>
      <c r="P33" s="23">
        <f t="shared" si="3"/>
        <v>246.29653811486884</v>
      </c>
      <c r="Q33" s="23">
        <f t="shared" si="16"/>
        <v>89232</v>
      </c>
      <c r="R33" s="25">
        <f t="shared" si="17"/>
        <v>2209.35</v>
      </c>
    </row>
    <row r="34" spans="2:18" x14ac:dyDescent="0.25">
      <c r="B34" s="22">
        <f t="shared" si="5"/>
        <v>23</v>
      </c>
      <c r="C34" s="23">
        <f t="shared" si="6"/>
        <v>80319.643527486842</v>
      </c>
      <c r="D34" s="23">
        <f t="shared" si="7"/>
        <v>351.39844043275497</v>
      </c>
      <c r="E34" s="23">
        <f t="shared" si="8"/>
        <v>104.16961383431115</v>
      </c>
      <c r="F34" s="24">
        <f t="shared" si="9"/>
        <v>0</v>
      </c>
      <c r="G34" s="23">
        <f t="shared" si="10"/>
        <v>0</v>
      </c>
      <c r="H34" s="24"/>
      <c r="I34" s="23">
        <f t="shared" si="11"/>
        <v>0</v>
      </c>
      <c r="J34" s="23">
        <f t="shared" si="12"/>
        <v>104.16961383431115</v>
      </c>
      <c r="K34" s="23">
        <f t="shared" si="13"/>
        <v>80215.473913652531</v>
      </c>
      <c r="L34" s="23">
        <f t="shared" si="14"/>
        <v>455.56805426706615</v>
      </c>
      <c r="M34" s="23">
        <f t="shared" si="0"/>
        <v>0</v>
      </c>
      <c r="N34" s="23">
        <f t="shared" si="1"/>
        <v>105.41953212982649</v>
      </c>
      <c r="O34" s="23">
        <f t="shared" si="2"/>
        <v>350.14852213723964</v>
      </c>
      <c r="P34" s="23">
        <f t="shared" si="3"/>
        <v>245.97890830292849</v>
      </c>
      <c r="Q34" s="23">
        <f t="shared" si="16"/>
        <v>89232</v>
      </c>
      <c r="R34" s="25">
        <f t="shared" si="17"/>
        <v>2209.35</v>
      </c>
    </row>
    <row r="35" spans="2:18" x14ac:dyDescent="0.25">
      <c r="B35" s="22">
        <f t="shared" si="5"/>
        <v>24</v>
      </c>
      <c r="C35" s="23">
        <f t="shared" si="6"/>
        <v>80215.473913652531</v>
      </c>
      <c r="D35" s="23">
        <f t="shared" si="7"/>
        <v>350.94269837222993</v>
      </c>
      <c r="E35" s="23">
        <f t="shared" si="8"/>
        <v>104.62535589483626</v>
      </c>
      <c r="F35" s="24">
        <f t="shared" si="9"/>
        <v>0</v>
      </c>
      <c r="G35" s="23">
        <f t="shared" si="10"/>
        <v>0</v>
      </c>
      <c r="H35" s="24"/>
      <c r="I35" s="23">
        <f t="shared" si="11"/>
        <v>0</v>
      </c>
      <c r="J35" s="23">
        <f t="shared" si="12"/>
        <v>104.62535589483626</v>
      </c>
      <c r="K35" s="23">
        <f t="shared" si="13"/>
        <v>80110.848557757694</v>
      </c>
      <c r="L35" s="23">
        <f t="shared" si="14"/>
        <v>455.5680542670662</v>
      </c>
      <c r="M35" s="23">
        <f t="shared" si="0"/>
        <v>0</v>
      </c>
      <c r="N35" s="23">
        <f t="shared" si="1"/>
        <v>105.28280951166897</v>
      </c>
      <c r="O35" s="23">
        <f t="shared" si="2"/>
        <v>350.28524475539723</v>
      </c>
      <c r="P35" s="23">
        <f t="shared" si="3"/>
        <v>245.65988886056095</v>
      </c>
      <c r="Q35" s="23">
        <f t="shared" si="16"/>
        <v>89232</v>
      </c>
      <c r="R35" s="25">
        <f t="shared" si="17"/>
        <v>2209.35</v>
      </c>
    </row>
    <row r="36" spans="2:18" x14ac:dyDescent="0.25">
      <c r="B36" s="22">
        <f t="shared" si="5"/>
        <v>25</v>
      </c>
      <c r="C36" s="23">
        <f t="shared" si="6"/>
        <v>80110.848557757694</v>
      </c>
      <c r="D36" s="23">
        <f t="shared" si="7"/>
        <v>350.48496244018992</v>
      </c>
      <c r="E36" s="23">
        <f t="shared" si="8"/>
        <v>105.08309182687617</v>
      </c>
      <c r="F36" s="24">
        <f t="shared" si="9"/>
        <v>0</v>
      </c>
      <c r="G36" s="23">
        <f t="shared" si="10"/>
        <v>0</v>
      </c>
      <c r="H36" s="24"/>
      <c r="I36" s="23">
        <f t="shared" si="11"/>
        <v>0</v>
      </c>
      <c r="J36" s="23">
        <f t="shared" si="12"/>
        <v>105.08309182687617</v>
      </c>
      <c r="K36" s="23">
        <f t="shared" si="13"/>
        <v>80005.765465930817</v>
      </c>
      <c r="L36" s="23">
        <f t="shared" si="14"/>
        <v>455.56805426706609</v>
      </c>
      <c r="M36" s="23">
        <f t="shared" si="0"/>
        <v>0</v>
      </c>
      <c r="N36" s="23">
        <f t="shared" si="1"/>
        <v>105.14548873205698</v>
      </c>
      <c r="O36" s="23">
        <f t="shared" si="2"/>
        <v>350.42256553500908</v>
      </c>
      <c r="P36" s="23">
        <f t="shared" si="3"/>
        <v>245.33947370813291</v>
      </c>
      <c r="Q36" s="23">
        <f t="shared" ref="Q36:Q47" si="18">$Q$35 + $Q$35*$L$8</f>
        <v>92801.279999999999</v>
      </c>
      <c r="R36" s="25">
        <f>$R$35 + ($R$35 * $S$5)</f>
        <v>2275.6304999999998</v>
      </c>
    </row>
    <row r="37" spans="2:18" x14ac:dyDescent="0.25">
      <c r="B37" s="22">
        <f t="shared" si="5"/>
        <v>26</v>
      </c>
      <c r="C37" s="23">
        <f t="shared" si="6"/>
        <v>80005.765465930817</v>
      </c>
      <c r="D37" s="23">
        <f t="shared" si="7"/>
        <v>350.02522391344741</v>
      </c>
      <c r="E37" s="23">
        <f t="shared" si="8"/>
        <v>105.54283035361874</v>
      </c>
      <c r="F37" s="24">
        <f t="shared" si="9"/>
        <v>0</v>
      </c>
      <c r="G37" s="23">
        <f t="shared" si="10"/>
        <v>0</v>
      </c>
      <c r="H37" s="24"/>
      <c r="I37" s="23">
        <f t="shared" si="11"/>
        <v>0</v>
      </c>
      <c r="J37" s="23">
        <f t="shared" si="12"/>
        <v>105.54283035361874</v>
      </c>
      <c r="K37" s="23">
        <f t="shared" si="13"/>
        <v>79900.2226355772</v>
      </c>
      <c r="L37" s="23">
        <f t="shared" si="14"/>
        <v>455.56805426706615</v>
      </c>
      <c r="M37" s="23">
        <f t="shared" si="0"/>
        <v>0</v>
      </c>
      <c r="N37" s="23">
        <f t="shared" si="1"/>
        <v>105.00756717403422</v>
      </c>
      <c r="O37" s="23">
        <f t="shared" si="2"/>
        <v>350.56048709303195</v>
      </c>
      <c r="P37" s="23">
        <f t="shared" si="3"/>
        <v>245.01765673941321</v>
      </c>
      <c r="Q37" s="23">
        <f t="shared" si="18"/>
        <v>92801.279999999999</v>
      </c>
      <c r="R37" s="25">
        <f t="shared" ref="R37:R47" si="19">$R$35 + ($R$35 * $S$5)</f>
        <v>2275.6304999999998</v>
      </c>
    </row>
    <row r="38" spans="2:18" x14ac:dyDescent="0.25">
      <c r="B38" s="22">
        <f t="shared" si="5"/>
        <v>27</v>
      </c>
      <c r="C38" s="23">
        <f t="shared" si="6"/>
        <v>79900.2226355772</v>
      </c>
      <c r="D38" s="23">
        <f t="shared" si="7"/>
        <v>349.5634740306503</v>
      </c>
      <c r="E38" s="23">
        <f t="shared" si="8"/>
        <v>106.00458023641585</v>
      </c>
      <c r="F38" s="24">
        <f t="shared" si="9"/>
        <v>0</v>
      </c>
      <c r="G38" s="23">
        <f t="shared" si="10"/>
        <v>0</v>
      </c>
      <c r="H38" s="24"/>
      <c r="I38" s="23">
        <f t="shared" si="11"/>
        <v>0</v>
      </c>
      <c r="J38" s="23">
        <f t="shared" si="12"/>
        <v>106.00458023641585</v>
      </c>
      <c r="K38" s="23">
        <f t="shared" si="13"/>
        <v>79794.218055340782</v>
      </c>
      <c r="L38" s="23">
        <f t="shared" si="14"/>
        <v>455.56805426706615</v>
      </c>
      <c r="M38" s="23">
        <f t="shared" si="0"/>
        <v>0</v>
      </c>
      <c r="N38" s="23">
        <f t="shared" si="1"/>
        <v>104.86904220919509</v>
      </c>
      <c r="O38" s="23">
        <f t="shared" si="2"/>
        <v>350.69901205787107</v>
      </c>
      <c r="P38" s="23">
        <f t="shared" si="3"/>
        <v>244.69443182145523</v>
      </c>
      <c r="Q38" s="23">
        <f t="shared" si="18"/>
        <v>92801.279999999999</v>
      </c>
      <c r="R38" s="25">
        <f t="shared" si="19"/>
        <v>2275.6304999999998</v>
      </c>
    </row>
    <row r="39" spans="2:18" x14ac:dyDescent="0.25">
      <c r="B39" s="22">
        <f t="shared" si="5"/>
        <v>28</v>
      </c>
      <c r="C39" s="23">
        <f t="shared" si="6"/>
        <v>79794.218055340782</v>
      </c>
      <c r="D39" s="23">
        <f t="shared" si="7"/>
        <v>349.09970399211596</v>
      </c>
      <c r="E39" s="23">
        <f t="shared" si="8"/>
        <v>106.46835027495014</v>
      </c>
      <c r="F39" s="24">
        <f t="shared" si="9"/>
        <v>0</v>
      </c>
      <c r="G39" s="23">
        <f t="shared" si="10"/>
        <v>0</v>
      </c>
      <c r="H39" s="24"/>
      <c r="I39" s="23">
        <f t="shared" si="11"/>
        <v>0</v>
      </c>
      <c r="J39" s="23">
        <f t="shared" si="12"/>
        <v>106.46835027495014</v>
      </c>
      <c r="K39" s="23">
        <f t="shared" si="13"/>
        <v>79687.749705065828</v>
      </c>
      <c r="L39" s="23">
        <f t="shared" si="14"/>
        <v>455.56805426706609</v>
      </c>
      <c r="M39" s="23">
        <f t="shared" si="0"/>
        <v>0</v>
      </c>
      <c r="N39" s="23">
        <f t="shared" si="1"/>
        <v>104.72991119763479</v>
      </c>
      <c r="O39" s="23">
        <f t="shared" si="2"/>
        <v>350.83814306943128</v>
      </c>
      <c r="P39" s="23">
        <f t="shared" si="3"/>
        <v>244.36979279448116</v>
      </c>
      <c r="Q39" s="23">
        <f t="shared" si="18"/>
        <v>92801.279999999999</v>
      </c>
      <c r="R39" s="25">
        <f t="shared" si="19"/>
        <v>2275.6304999999998</v>
      </c>
    </row>
    <row r="40" spans="2:18" x14ac:dyDescent="0.25">
      <c r="B40" s="22">
        <f t="shared" si="5"/>
        <v>29</v>
      </c>
      <c r="C40" s="23">
        <f t="shared" si="6"/>
        <v>79687.749705065828</v>
      </c>
      <c r="D40" s="23">
        <f t="shared" si="7"/>
        <v>348.63390495966308</v>
      </c>
      <c r="E40" s="23">
        <f t="shared" si="8"/>
        <v>106.93414930740303</v>
      </c>
      <c r="F40" s="24">
        <f t="shared" si="9"/>
        <v>0</v>
      </c>
      <c r="G40" s="23">
        <f t="shared" si="10"/>
        <v>0</v>
      </c>
      <c r="H40" s="24"/>
      <c r="I40" s="23">
        <f t="shared" si="11"/>
        <v>0</v>
      </c>
      <c r="J40" s="23">
        <f t="shared" si="12"/>
        <v>106.93414930740303</v>
      </c>
      <c r="K40" s="23">
        <f t="shared" si="13"/>
        <v>79580.815555758425</v>
      </c>
      <c r="L40" s="23">
        <f t="shared" si="14"/>
        <v>455.56805426706615</v>
      </c>
      <c r="M40" s="23">
        <f t="shared" si="0"/>
        <v>0</v>
      </c>
      <c r="N40" s="23">
        <f t="shared" si="1"/>
        <v>104.59017148789893</v>
      </c>
      <c r="O40" s="23">
        <f t="shared" si="2"/>
        <v>350.9778827791672</v>
      </c>
      <c r="P40" s="23">
        <f t="shared" si="3"/>
        <v>244.04373347176417</v>
      </c>
      <c r="Q40" s="23">
        <f t="shared" si="18"/>
        <v>92801.279999999999</v>
      </c>
      <c r="R40" s="25">
        <f t="shared" si="19"/>
        <v>2275.6304999999998</v>
      </c>
    </row>
    <row r="41" spans="2:18" x14ac:dyDescent="0.25">
      <c r="B41" s="22">
        <f t="shared" si="5"/>
        <v>30</v>
      </c>
      <c r="C41" s="23">
        <f t="shared" si="6"/>
        <v>79580.815555758425</v>
      </c>
      <c r="D41" s="23">
        <f t="shared" si="7"/>
        <v>348.16606805644318</v>
      </c>
      <c r="E41" s="23">
        <f t="shared" si="8"/>
        <v>107.40198621062295</v>
      </c>
      <c r="F41" s="24">
        <f t="shared" si="9"/>
        <v>0</v>
      </c>
      <c r="G41" s="23">
        <f t="shared" si="10"/>
        <v>0</v>
      </c>
      <c r="H41" s="24"/>
      <c r="I41" s="23">
        <f t="shared" si="11"/>
        <v>0</v>
      </c>
      <c r="J41" s="23">
        <f t="shared" si="12"/>
        <v>107.40198621062295</v>
      </c>
      <c r="K41" s="23">
        <f t="shared" si="13"/>
        <v>79473.413569547803</v>
      </c>
      <c r="L41" s="23">
        <f t="shared" si="14"/>
        <v>455.56805426706615</v>
      </c>
      <c r="M41" s="23">
        <f t="shared" si="0"/>
        <v>0</v>
      </c>
      <c r="N41" s="23">
        <f t="shared" si="1"/>
        <v>104.44982041693295</v>
      </c>
      <c r="O41" s="23">
        <f t="shared" si="2"/>
        <v>351.11823385013321</v>
      </c>
      <c r="P41" s="23">
        <f t="shared" si="3"/>
        <v>243.71624763951024</v>
      </c>
      <c r="Q41" s="23">
        <f t="shared" si="18"/>
        <v>92801.279999999999</v>
      </c>
      <c r="R41" s="25">
        <f t="shared" si="19"/>
        <v>2275.6304999999998</v>
      </c>
    </row>
    <row r="42" spans="2:18" x14ac:dyDescent="0.25">
      <c r="B42" s="22">
        <f t="shared" si="5"/>
        <v>31</v>
      </c>
      <c r="C42" s="23">
        <f t="shared" si="6"/>
        <v>79473.413569547803</v>
      </c>
      <c r="D42" s="23">
        <f t="shared" si="7"/>
        <v>347.69618436677166</v>
      </c>
      <c r="E42" s="23">
        <f t="shared" si="8"/>
        <v>107.87186990029443</v>
      </c>
      <c r="F42" s="24">
        <f t="shared" si="9"/>
        <v>0</v>
      </c>
      <c r="G42" s="23">
        <f t="shared" si="10"/>
        <v>0</v>
      </c>
      <c r="H42" s="24"/>
      <c r="I42" s="23">
        <f t="shared" si="11"/>
        <v>0</v>
      </c>
      <c r="J42" s="23">
        <f t="shared" si="12"/>
        <v>107.87186990029443</v>
      </c>
      <c r="K42" s="23">
        <f t="shared" si="13"/>
        <v>79365.541699647511</v>
      </c>
      <c r="L42" s="23">
        <f t="shared" si="14"/>
        <v>455.56805426706609</v>
      </c>
      <c r="M42" s="23">
        <f t="shared" si="0"/>
        <v>0</v>
      </c>
      <c r="N42" s="23">
        <f t="shared" si="1"/>
        <v>104.30885531003149</v>
      </c>
      <c r="O42" s="23">
        <f t="shared" si="2"/>
        <v>351.25919895703458</v>
      </c>
      <c r="P42" s="23">
        <f t="shared" si="3"/>
        <v>243.38732905674016</v>
      </c>
      <c r="Q42" s="23">
        <f t="shared" si="18"/>
        <v>92801.279999999999</v>
      </c>
      <c r="R42" s="25">
        <f t="shared" si="19"/>
        <v>2275.6304999999998</v>
      </c>
    </row>
    <row r="43" spans="2:18" x14ac:dyDescent="0.25">
      <c r="B43" s="22">
        <f t="shared" si="5"/>
        <v>32</v>
      </c>
      <c r="C43" s="23">
        <f t="shared" si="6"/>
        <v>79365.541699647511</v>
      </c>
      <c r="D43" s="23">
        <f t="shared" si="7"/>
        <v>347.22424493595793</v>
      </c>
      <c r="E43" s="23">
        <f t="shared" si="8"/>
        <v>108.34380933110819</v>
      </c>
      <c r="F43" s="24">
        <f t="shared" si="9"/>
        <v>0</v>
      </c>
      <c r="G43" s="23">
        <f t="shared" si="10"/>
        <v>0</v>
      </c>
      <c r="H43" s="24"/>
      <c r="I43" s="23">
        <f t="shared" si="11"/>
        <v>0</v>
      </c>
      <c r="J43" s="23">
        <f t="shared" si="12"/>
        <v>108.34380933110819</v>
      </c>
      <c r="K43" s="23">
        <f t="shared" si="13"/>
        <v>79257.197890316398</v>
      </c>
      <c r="L43" s="23">
        <f t="shared" si="14"/>
        <v>455.56805426706615</v>
      </c>
      <c r="M43" s="23">
        <f t="shared" si="0"/>
        <v>0</v>
      </c>
      <c r="N43" s="23">
        <f t="shared" si="1"/>
        <v>104.16727348078737</v>
      </c>
      <c r="O43" s="23">
        <f t="shared" si="2"/>
        <v>351.4007807862788</v>
      </c>
      <c r="P43" s="23">
        <f t="shared" si="3"/>
        <v>243.05697145517061</v>
      </c>
      <c r="Q43" s="23">
        <f t="shared" si="18"/>
        <v>92801.279999999999</v>
      </c>
      <c r="R43" s="25">
        <f t="shared" si="19"/>
        <v>2275.6304999999998</v>
      </c>
    </row>
    <row r="44" spans="2:18" x14ac:dyDescent="0.25">
      <c r="B44" s="22">
        <f t="shared" si="5"/>
        <v>33</v>
      </c>
      <c r="C44" s="23">
        <f t="shared" si="6"/>
        <v>79257.197890316398</v>
      </c>
      <c r="D44" s="23">
        <f t="shared" si="7"/>
        <v>346.75024077013433</v>
      </c>
      <c r="E44" s="23">
        <f t="shared" si="8"/>
        <v>108.81781349693182</v>
      </c>
      <c r="F44" s="24">
        <f t="shared" si="9"/>
        <v>0</v>
      </c>
      <c r="G44" s="23">
        <f t="shared" si="10"/>
        <v>0</v>
      </c>
      <c r="H44" s="24"/>
      <c r="I44" s="23">
        <f t="shared" si="11"/>
        <v>0</v>
      </c>
      <c r="J44" s="23">
        <f t="shared" si="12"/>
        <v>108.81781349693182</v>
      </c>
      <c r="K44" s="23">
        <f t="shared" si="13"/>
        <v>79148.380076819463</v>
      </c>
      <c r="L44" s="23">
        <f t="shared" si="14"/>
        <v>455.56805426706615</v>
      </c>
      <c r="M44" s="23">
        <f t="shared" si="0"/>
        <v>0</v>
      </c>
      <c r="N44" s="23">
        <f t="shared" si="1"/>
        <v>104.0250722310403</v>
      </c>
      <c r="O44" s="23">
        <f t="shared" si="2"/>
        <v>351.54298203602582</v>
      </c>
      <c r="P44" s="23">
        <f t="shared" si="3"/>
        <v>242.725168539094</v>
      </c>
      <c r="Q44" s="23">
        <f t="shared" si="18"/>
        <v>92801.279999999999</v>
      </c>
      <c r="R44" s="25">
        <f t="shared" si="19"/>
        <v>2275.6304999999998</v>
      </c>
    </row>
    <row r="45" spans="2:18" x14ac:dyDescent="0.25">
      <c r="B45" s="22">
        <f t="shared" si="5"/>
        <v>34</v>
      </c>
      <c r="C45" s="23">
        <f t="shared" si="6"/>
        <v>79148.380076819463</v>
      </c>
      <c r="D45" s="23">
        <f t="shared" si="7"/>
        <v>346.27416283608522</v>
      </c>
      <c r="E45" s="23">
        <f t="shared" si="8"/>
        <v>109.29389143098088</v>
      </c>
      <c r="F45" s="24">
        <f t="shared" si="9"/>
        <v>0</v>
      </c>
      <c r="G45" s="23">
        <f t="shared" si="10"/>
        <v>0</v>
      </c>
      <c r="H45" s="24"/>
      <c r="I45" s="23">
        <f t="shared" si="11"/>
        <v>0</v>
      </c>
      <c r="J45" s="23">
        <f t="shared" si="12"/>
        <v>109.29389143098088</v>
      </c>
      <c r="K45" s="23">
        <f t="shared" si="13"/>
        <v>79039.086185388485</v>
      </c>
      <c r="L45" s="23">
        <f t="shared" si="14"/>
        <v>455.56805426706609</v>
      </c>
      <c r="M45" s="23">
        <f t="shared" si="0"/>
        <v>0</v>
      </c>
      <c r="N45" s="23">
        <f t="shared" si="1"/>
        <v>103.88224885082556</v>
      </c>
      <c r="O45" s="23">
        <f t="shared" si="2"/>
        <v>351.68580541624056</v>
      </c>
      <c r="P45" s="23">
        <f t="shared" si="3"/>
        <v>242.39191398525969</v>
      </c>
      <c r="Q45" s="23">
        <f t="shared" si="18"/>
        <v>92801.279999999999</v>
      </c>
      <c r="R45" s="25">
        <f t="shared" si="19"/>
        <v>2275.6304999999998</v>
      </c>
    </row>
    <row r="46" spans="2:18" x14ac:dyDescent="0.25">
      <c r="B46" s="22">
        <f t="shared" si="5"/>
        <v>35</v>
      </c>
      <c r="C46" s="23">
        <f t="shared" si="6"/>
        <v>79039.086185388485</v>
      </c>
      <c r="D46" s="23">
        <f t="shared" si="7"/>
        <v>345.79600206107472</v>
      </c>
      <c r="E46" s="23">
        <f t="shared" si="8"/>
        <v>109.77205220599141</v>
      </c>
      <c r="F46" s="24">
        <f t="shared" si="9"/>
        <v>0</v>
      </c>
      <c r="G46" s="23">
        <f t="shared" si="10"/>
        <v>0</v>
      </c>
      <c r="H46" s="24"/>
      <c r="I46" s="23">
        <f t="shared" si="11"/>
        <v>0</v>
      </c>
      <c r="J46" s="23">
        <f t="shared" si="12"/>
        <v>109.77205220599141</v>
      </c>
      <c r="K46" s="23">
        <f t="shared" si="13"/>
        <v>78929.314133182488</v>
      </c>
      <c r="L46" s="23">
        <f t="shared" si="14"/>
        <v>455.56805426706615</v>
      </c>
      <c r="M46" s="23">
        <f t="shared" si="0"/>
        <v>0</v>
      </c>
      <c r="N46" s="23">
        <f t="shared" si="1"/>
        <v>103.73880061832241</v>
      </c>
      <c r="O46" s="23">
        <f t="shared" si="2"/>
        <v>351.8292536487437</v>
      </c>
      <c r="P46" s="23">
        <f t="shared" si="3"/>
        <v>242.05720144275227</v>
      </c>
      <c r="Q46" s="23">
        <f t="shared" si="18"/>
        <v>92801.279999999999</v>
      </c>
      <c r="R46" s="25">
        <f t="shared" si="19"/>
        <v>2275.6304999999998</v>
      </c>
    </row>
    <row r="47" spans="2:18" x14ac:dyDescent="0.25">
      <c r="B47" s="22">
        <f t="shared" si="5"/>
        <v>36</v>
      </c>
      <c r="C47" s="23">
        <f t="shared" si="6"/>
        <v>78929.314133182488</v>
      </c>
      <c r="D47" s="23">
        <f t="shared" si="7"/>
        <v>345.31574933267348</v>
      </c>
      <c r="E47" s="23">
        <f t="shared" si="8"/>
        <v>110.25230493439263</v>
      </c>
      <c r="F47" s="24">
        <f t="shared" si="9"/>
        <v>0</v>
      </c>
      <c r="G47" s="23">
        <f t="shared" si="10"/>
        <v>0</v>
      </c>
      <c r="H47" s="24"/>
      <c r="I47" s="23">
        <f t="shared" si="11"/>
        <v>0</v>
      </c>
      <c r="J47" s="23">
        <f t="shared" si="12"/>
        <v>110.25230493439263</v>
      </c>
      <c r="K47" s="23">
        <f t="shared" si="13"/>
        <v>78819.061828248101</v>
      </c>
      <c r="L47" s="23">
        <f t="shared" si="14"/>
        <v>455.56805426706609</v>
      </c>
      <c r="M47" s="23">
        <f t="shared" si="0"/>
        <v>0</v>
      </c>
      <c r="N47" s="23">
        <f t="shared" si="1"/>
        <v>103.59472479980204</v>
      </c>
      <c r="O47" s="23">
        <f t="shared" si="2"/>
        <v>351.97332946726408</v>
      </c>
      <c r="P47" s="23">
        <f t="shared" si="3"/>
        <v>241.72102453287147</v>
      </c>
      <c r="Q47" s="23">
        <f t="shared" si="18"/>
        <v>92801.279999999999</v>
      </c>
      <c r="R47" s="25">
        <f t="shared" si="19"/>
        <v>2275.6304999999998</v>
      </c>
    </row>
    <row r="48" spans="2:18" x14ac:dyDescent="0.25">
      <c r="B48" s="22">
        <f t="shared" si="5"/>
        <v>37</v>
      </c>
      <c r="C48" s="23">
        <f t="shared" si="6"/>
        <v>78819.061828248101</v>
      </c>
      <c r="D48" s="23">
        <f t="shared" si="7"/>
        <v>344.83339549858556</v>
      </c>
      <c r="E48" s="23">
        <f t="shared" si="8"/>
        <v>110.73465876848061</v>
      </c>
      <c r="F48" s="24">
        <f t="shared" si="9"/>
        <v>0</v>
      </c>
      <c r="G48" s="23">
        <f t="shared" si="10"/>
        <v>0</v>
      </c>
      <c r="H48" s="24"/>
      <c r="I48" s="23">
        <f t="shared" si="11"/>
        <v>0</v>
      </c>
      <c r="J48" s="23">
        <f t="shared" si="12"/>
        <v>110.73465876848061</v>
      </c>
      <c r="K48" s="23">
        <f t="shared" si="13"/>
        <v>78708.327169479613</v>
      </c>
      <c r="L48" s="23">
        <f t="shared" si="14"/>
        <v>455.56805426706615</v>
      </c>
      <c r="M48" s="23">
        <f t="shared" si="0"/>
        <v>0</v>
      </c>
      <c r="N48" s="23">
        <f t="shared" si="1"/>
        <v>103.45001864957567</v>
      </c>
      <c r="O48" s="23">
        <f t="shared" si="2"/>
        <v>352.11803561749048</v>
      </c>
      <c r="P48" s="23">
        <f t="shared" si="3"/>
        <v>241.38337684900986</v>
      </c>
      <c r="Q48" s="23">
        <f t="shared" ref="Q48:Q59" si="20">$Q$47+ $Q$47*$L$8</f>
        <v>96513.331200000001</v>
      </c>
      <c r="R48" s="25">
        <f>$R$47 + ($R$47 * $S$5)</f>
        <v>2343.8994149999999</v>
      </c>
    </row>
    <row r="49" spans="2:18" x14ac:dyDescent="0.25">
      <c r="B49" s="22">
        <f t="shared" si="5"/>
        <v>38</v>
      </c>
      <c r="C49" s="23">
        <f t="shared" si="6"/>
        <v>78708.327169479613</v>
      </c>
      <c r="D49" s="23">
        <f t="shared" si="7"/>
        <v>344.34893136647344</v>
      </c>
      <c r="E49" s="23">
        <f t="shared" si="8"/>
        <v>111.21912290059269</v>
      </c>
      <c r="F49" s="24">
        <f t="shared" si="9"/>
        <v>0</v>
      </c>
      <c r="G49" s="23">
        <f t="shared" si="10"/>
        <v>0</v>
      </c>
      <c r="H49" s="24"/>
      <c r="I49" s="23">
        <f t="shared" si="11"/>
        <v>0</v>
      </c>
      <c r="J49" s="23">
        <f t="shared" si="12"/>
        <v>111.21912290059269</v>
      </c>
      <c r="K49" s="23">
        <f t="shared" si="13"/>
        <v>78597.108046579015</v>
      </c>
      <c r="L49" s="23">
        <f t="shared" si="14"/>
        <v>455.56805426706615</v>
      </c>
      <c r="M49" s="23">
        <f t="shared" si="0"/>
        <v>0</v>
      </c>
      <c r="N49" s="23">
        <f t="shared" si="1"/>
        <v>103.30467940994203</v>
      </c>
      <c r="O49" s="23">
        <f t="shared" si="2"/>
        <v>352.26337485712412</v>
      </c>
      <c r="P49" s="23">
        <f t="shared" si="3"/>
        <v>241.04425195653141</v>
      </c>
      <c r="Q49" s="23">
        <f t="shared" si="20"/>
        <v>96513.331200000001</v>
      </c>
      <c r="R49" s="25">
        <f t="shared" ref="R49:R59" si="21">$R$47 + ($R$47 * $S$5)</f>
        <v>2343.8994149999999</v>
      </c>
    </row>
    <row r="50" spans="2:18" x14ac:dyDescent="0.25">
      <c r="B50" s="22">
        <f t="shared" si="5"/>
        <v>39</v>
      </c>
      <c r="C50" s="23">
        <f t="shared" si="6"/>
        <v>78597.108046579015</v>
      </c>
      <c r="D50" s="23">
        <f t="shared" si="7"/>
        <v>343.86234770378326</v>
      </c>
      <c r="E50" s="23">
        <f t="shared" si="8"/>
        <v>111.70570656328282</v>
      </c>
      <c r="F50" s="24">
        <f t="shared" si="9"/>
        <v>0</v>
      </c>
      <c r="G50" s="23">
        <f t="shared" si="10"/>
        <v>0</v>
      </c>
      <c r="H50" s="24"/>
      <c r="I50" s="23">
        <f t="shared" si="11"/>
        <v>0</v>
      </c>
      <c r="J50" s="23">
        <f t="shared" si="12"/>
        <v>111.70570656328282</v>
      </c>
      <c r="K50" s="23">
        <f t="shared" si="13"/>
        <v>78485.402340015731</v>
      </c>
      <c r="L50" s="23">
        <f t="shared" si="14"/>
        <v>455.56805426706609</v>
      </c>
      <c r="M50" s="23">
        <f t="shared" si="0"/>
        <v>0</v>
      </c>
      <c r="N50" s="23">
        <f t="shared" si="1"/>
        <v>103.15870431113497</v>
      </c>
      <c r="O50" s="23">
        <f t="shared" si="2"/>
        <v>352.40934995593113</v>
      </c>
      <c r="P50" s="23">
        <f t="shared" si="3"/>
        <v>240.7036433926483</v>
      </c>
      <c r="Q50" s="23">
        <f t="shared" si="20"/>
        <v>96513.331200000001</v>
      </c>
      <c r="R50" s="25">
        <f t="shared" si="21"/>
        <v>2343.8994149999999</v>
      </c>
    </row>
    <row r="51" spans="2:18" x14ac:dyDescent="0.25">
      <c r="B51" s="22">
        <f t="shared" si="5"/>
        <v>40</v>
      </c>
      <c r="C51" s="23">
        <f t="shared" si="6"/>
        <v>78485.402340015731</v>
      </c>
      <c r="D51" s="23">
        <f t="shared" si="7"/>
        <v>343.37363523756898</v>
      </c>
      <c r="E51" s="23">
        <f t="shared" si="8"/>
        <v>112.19441902949717</v>
      </c>
      <c r="F51" s="24">
        <f t="shared" si="9"/>
        <v>0</v>
      </c>
      <c r="G51" s="23">
        <f t="shared" si="10"/>
        <v>0</v>
      </c>
      <c r="H51" s="24"/>
      <c r="I51" s="23">
        <f t="shared" si="11"/>
        <v>0</v>
      </c>
      <c r="J51" s="23">
        <f t="shared" si="12"/>
        <v>112.19441902949717</v>
      </c>
      <c r="K51" s="23">
        <f t="shared" si="13"/>
        <v>78373.207920986228</v>
      </c>
      <c r="L51" s="23">
        <f t="shared" si="14"/>
        <v>455.56805426706615</v>
      </c>
      <c r="M51" s="23">
        <f t="shared" si="0"/>
        <v>0</v>
      </c>
      <c r="N51" s="23">
        <f t="shared" si="1"/>
        <v>103.01209057127069</v>
      </c>
      <c r="O51" s="23">
        <f t="shared" si="2"/>
        <v>352.55596369579547</v>
      </c>
      <c r="P51" s="23">
        <f t="shared" si="3"/>
        <v>240.3615446662983</v>
      </c>
      <c r="Q51" s="23">
        <f t="shared" si="20"/>
        <v>96513.331200000001</v>
      </c>
      <c r="R51" s="25">
        <f t="shared" si="21"/>
        <v>2343.8994149999999</v>
      </c>
    </row>
    <row r="52" spans="2:18" x14ac:dyDescent="0.25">
      <c r="B52" s="22">
        <f t="shared" si="5"/>
        <v>41</v>
      </c>
      <c r="C52" s="23">
        <f t="shared" si="6"/>
        <v>78373.207920986228</v>
      </c>
      <c r="D52" s="23">
        <f t="shared" si="7"/>
        <v>342.88278465431489</v>
      </c>
      <c r="E52" s="23">
        <f t="shared" si="8"/>
        <v>112.68526961275123</v>
      </c>
      <c r="F52" s="24">
        <f t="shared" si="9"/>
        <v>0</v>
      </c>
      <c r="G52" s="23">
        <f t="shared" si="10"/>
        <v>0</v>
      </c>
      <c r="H52" s="24"/>
      <c r="I52" s="23">
        <f t="shared" si="11"/>
        <v>0</v>
      </c>
      <c r="J52" s="23">
        <f t="shared" si="12"/>
        <v>112.68526961275123</v>
      </c>
      <c r="K52" s="23">
        <f t="shared" si="13"/>
        <v>78260.522651373481</v>
      </c>
      <c r="L52" s="23">
        <f t="shared" si="14"/>
        <v>455.56805426706615</v>
      </c>
      <c r="M52" s="23">
        <f t="shared" si="0"/>
        <v>0</v>
      </c>
      <c r="N52" s="23">
        <f t="shared" si="1"/>
        <v>102.86483539629447</v>
      </c>
      <c r="O52" s="23">
        <f t="shared" si="2"/>
        <v>352.70321887077171</v>
      </c>
      <c r="P52" s="23">
        <f t="shared" si="3"/>
        <v>240.01794925802048</v>
      </c>
      <c r="Q52" s="23">
        <f t="shared" si="20"/>
        <v>96513.331200000001</v>
      </c>
      <c r="R52" s="25">
        <f t="shared" si="21"/>
        <v>2343.8994149999999</v>
      </c>
    </row>
    <row r="53" spans="2:18" x14ac:dyDescent="0.25">
      <c r="B53" s="22">
        <f t="shared" si="5"/>
        <v>42</v>
      </c>
      <c r="C53" s="23">
        <f t="shared" si="6"/>
        <v>78260.522651373481</v>
      </c>
      <c r="D53" s="23">
        <f t="shared" si="7"/>
        <v>342.38978659975913</v>
      </c>
      <c r="E53" s="23">
        <f t="shared" si="8"/>
        <v>113.178267667307</v>
      </c>
      <c r="F53" s="24">
        <f t="shared" si="9"/>
        <v>0</v>
      </c>
      <c r="G53" s="23">
        <f t="shared" si="10"/>
        <v>0</v>
      </c>
      <c r="H53" s="24"/>
      <c r="I53" s="23">
        <f t="shared" si="11"/>
        <v>0</v>
      </c>
      <c r="J53" s="23">
        <f t="shared" si="12"/>
        <v>113.178267667307</v>
      </c>
      <c r="K53" s="23">
        <f t="shared" si="13"/>
        <v>78147.344383706179</v>
      </c>
      <c r="L53" s="23">
        <f t="shared" si="14"/>
        <v>455.56805426706615</v>
      </c>
      <c r="M53" s="23">
        <f t="shared" si="0"/>
        <v>0</v>
      </c>
      <c r="N53" s="23">
        <f t="shared" si="1"/>
        <v>102.71693597992774</v>
      </c>
      <c r="O53" s="23">
        <f t="shared" si="2"/>
        <v>352.85111828713843</v>
      </c>
      <c r="P53" s="23">
        <f t="shared" si="3"/>
        <v>239.67285061983142</v>
      </c>
      <c r="Q53" s="23">
        <f t="shared" si="20"/>
        <v>96513.331200000001</v>
      </c>
      <c r="R53" s="25">
        <f t="shared" si="21"/>
        <v>2343.8994149999999</v>
      </c>
    </row>
    <row r="54" spans="2:18" x14ac:dyDescent="0.25">
      <c r="B54" s="22">
        <f t="shared" si="5"/>
        <v>43</v>
      </c>
      <c r="C54" s="23">
        <f t="shared" si="6"/>
        <v>78147.344383706179</v>
      </c>
      <c r="D54" s="23">
        <f t="shared" si="7"/>
        <v>341.89463167871463</v>
      </c>
      <c r="E54" s="23">
        <f t="shared" si="8"/>
        <v>113.67342258835147</v>
      </c>
      <c r="F54" s="24">
        <f t="shared" si="9"/>
        <v>0</v>
      </c>
      <c r="G54" s="23">
        <f t="shared" si="10"/>
        <v>0</v>
      </c>
      <c r="H54" s="24"/>
      <c r="I54" s="23">
        <f t="shared" si="11"/>
        <v>0</v>
      </c>
      <c r="J54" s="23">
        <f t="shared" si="12"/>
        <v>113.67342258835147</v>
      </c>
      <c r="K54" s="23">
        <f t="shared" si="13"/>
        <v>78033.670961117823</v>
      </c>
      <c r="L54" s="23">
        <f t="shared" si="14"/>
        <v>455.56805426706609</v>
      </c>
      <c r="M54" s="23">
        <f t="shared" si="0"/>
        <v>0</v>
      </c>
      <c r="N54" s="23">
        <f t="shared" si="1"/>
        <v>102.56838950361438</v>
      </c>
      <c r="O54" s="23">
        <f t="shared" si="2"/>
        <v>352.99966476345173</v>
      </c>
      <c r="P54" s="23">
        <f t="shared" si="3"/>
        <v>239.32624217510028</v>
      </c>
      <c r="Q54" s="23">
        <f t="shared" si="20"/>
        <v>96513.331200000001</v>
      </c>
      <c r="R54" s="25">
        <f t="shared" si="21"/>
        <v>2343.8994149999999</v>
      </c>
    </row>
    <row r="55" spans="2:18" x14ac:dyDescent="0.25">
      <c r="B55" s="22">
        <f t="shared" si="5"/>
        <v>44</v>
      </c>
      <c r="C55" s="23">
        <f t="shared" si="6"/>
        <v>78033.670961117823</v>
      </c>
      <c r="D55" s="23">
        <f t="shared" si="7"/>
        <v>341.39731045489066</v>
      </c>
      <c r="E55" s="23">
        <f t="shared" si="8"/>
        <v>114.17074381217552</v>
      </c>
      <c r="F55" s="24">
        <f t="shared" si="9"/>
        <v>0</v>
      </c>
      <c r="G55" s="23">
        <f t="shared" si="10"/>
        <v>0</v>
      </c>
      <c r="H55" s="24"/>
      <c r="I55" s="23">
        <f t="shared" si="11"/>
        <v>0</v>
      </c>
      <c r="J55" s="23">
        <f t="shared" si="12"/>
        <v>114.17074381217552</v>
      </c>
      <c r="K55" s="23">
        <f t="shared" si="13"/>
        <v>77919.500217305642</v>
      </c>
      <c r="L55" s="23">
        <f t="shared" si="14"/>
        <v>455.56805426706615</v>
      </c>
      <c r="M55" s="23">
        <f t="shared" si="0"/>
        <v>0</v>
      </c>
      <c r="N55" s="23">
        <f t="shared" si="1"/>
        <v>102.4191931364672</v>
      </c>
      <c r="O55" s="23">
        <f t="shared" si="2"/>
        <v>353.14886113059896</v>
      </c>
      <c r="P55" s="23">
        <f t="shared" si="3"/>
        <v>238.97811731842344</v>
      </c>
      <c r="Q55" s="23">
        <f t="shared" si="20"/>
        <v>96513.331200000001</v>
      </c>
      <c r="R55" s="25">
        <f t="shared" si="21"/>
        <v>2343.8994149999999</v>
      </c>
    </row>
    <row r="56" spans="2:18" x14ac:dyDescent="0.25">
      <c r="B56" s="22">
        <f t="shared" si="5"/>
        <v>45</v>
      </c>
      <c r="C56" s="23">
        <f t="shared" si="6"/>
        <v>77919.500217305642</v>
      </c>
      <c r="D56" s="23">
        <f t="shared" si="7"/>
        <v>340.89781345071236</v>
      </c>
      <c r="E56" s="23">
        <f t="shared" si="8"/>
        <v>114.67024081635377</v>
      </c>
      <c r="F56" s="24">
        <f t="shared" si="9"/>
        <v>0</v>
      </c>
      <c r="G56" s="23">
        <f t="shared" si="10"/>
        <v>0</v>
      </c>
      <c r="H56" s="24"/>
      <c r="I56" s="23">
        <f t="shared" si="11"/>
        <v>0</v>
      </c>
      <c r="J56" s="23">
        <f t="shared" si="12"/>
        <v>114.67024081635377</v>
      </c>
      <c r="K56" s="23">
        <f t="shared" si="13"/>
        <v>77804.829976489287</v>
      </c>
      <c r="L56" s="23">
        <f t="shared" si="14"/>
        <v>455.56805426706615</v>
      </c>
      <c r="M56" s="23">
        <f t="shared" si="0"/>
        <v>0</v>
      </c>
      <c r="N56" s="23">
        <f t="shared" si="1"/>
        <v>102.26934403521371</v>
      </c>
      <c r="O56" s="23">
        <f t="shared" si="2"/>
        <v>353.29871023185245</v>
      </c>
      <c r="P56" s="23">
        <f t="shared" si="3"/>
        <v>238.62846941549867</v>
      </c>
      <c r="Q56" s="23">
        <f t="shared" si="20"/>
        <v>96513.331200000001</v>
      </c>
      <c r="R56" s="25">
        <f t="shared" si="21"/>
        <v>2343.8994149999999</v>
      </c>
    </row>
    <row r="57" spans="2:18" x14ac:dyDescent="0.25">
      <c r="B57" s="22">
        <f t="shared" si="5"/>
        <v>46</v>
      </c>
      <c r="C57" s="23">
        <f t="shared" si="6"/>
        <v>77804.829976489287</v>
      </c>
      <c r="D57" s="23">
        <f t="shared" si="7"/>
        <v>340.39613114714081</v>
      </c>
      <c r="E57" s="23">
        <f t="shared" si="8"/>
        <v>115.17192311992531</v>
      </c>
      <c r="F57" s="24">
        <f t="shared" si="9"/>
        <v>0</v>
      </c>
      <c r="G57" s="23">
        <f t="shared" si="10"/>
        <v>0</v>
      </c>
      <c r="H57" s="24"/>
      <c r="I57" s="23">
        <f t="shared" si="11"/>
        <v>0</v>
      </c>
      <c r="J57" s="23">
        <f t="shared" si="12"/>
        <v>115.17192311992531</v>
      </c>
      <c r="K57" s="23">
        <f t="shared" si="13"/>
        <v>77689.658053369363</v>
      </c>
      <c r="L57" s="23">
        <f t="shared" si="14"/>
        <v>455.56805426706615</v>
      </c>
      <c r="M57" s="23">
        <f t="shared" si="0"/>
        <v>0</v>
      </c>
      <c r="N57" s="23">
        <f t="shared" si="1"/>
        <v>102.11883934414224</v>
      </c>
      <c r="O57" s="23">
        <f t="shared" si="2"/>
        <v>353.44921492292389</v>
      </c>
      <c r="P57" s="23">
        <f t="shared" si="3"/>
        <v>238.27729180299858</v>
      </c>
      <c r="Q57" s="23">
        <f t="shared" si="20"/>
        <v>96513.331200000001</v>
      </c>
      <c r="R57" s="25">
        <f t="shared" si="21"/>
        <v>2343.8994149999999</v>
      </c>
    </row>
    <row r="58" spans="2:18" x14ac:dyDescent="0.25">
      <c r="B58" s="22">
        <f t="shared" si="5"/>
        <v>47</v>
      </c>
      <c r="C58" s="23">
        <f t="shared" si="6"/>
        <v>77689.658053369363</v>
      </c>
      <c r="D58" s="23">
        <f t="shared" si="7"/>
        <v>339.89225398349112</v>
      </c>
      <c r="E58" s="23">
        <f t="shared" si="8"/>
        <v>115.675800283575</v>
      </c>
      <c r="F58" s="24">
        <f t="shared" si="9"/>
        <v>0</v>
      </c>
      <c r="G58" s="23">
        <f t="shared" si="10"/>
        <v>0</v>
      </c>
      <c r="H58" s="24"/>
      <c r="I58" s="23">
        <f t="shared" si="11"/>
        <v>0</v>
      </c>
      <c r="J58" s="23">
        <f t="shared" si="12"/>
        <v>115.675800283575</v>
      </c>
      <c r="K58" s="23">
        <f t="shared" si="13"/>
        <v>77573.982253085793</v>
      </c>
      <c r="L58" s="23">
        <f t="shared" si="14"/>
        <v>455.56805426706615</v>
      </c>
      <c r="M58" s="23">
        <f t="shared" si="0"/>
        <v>0</v>
      </c>
      <c r="N58" s="23">
        <f t="shared" si="1"/>
        <v>101.96767619504733</v>
      </c>
      <c r="O58" s="23">
        <f t="shared" si="2"/>
        <v>353.60037807201883</v>
      </c>
      <c r="P58" s="23">
        <f t="shared" si="3"/>
        <v>237.92457778844383</v>
      </c>
      <c r="Q58" s="23">
        <f t="shared" si="20"/>
        <v>96513.331200000001</v>
      </c>
      <c r="R58" s="25">
        <f t="shared" si="21"/>
        <v>2343.8994149999999</v>
      </c>
    </row>
    <row r="59" spans="2:18" x14ac:dyDescent="0.25">
      <c r="B59" s="22">
        <f t="shared" si="5"/>
        <v>48</v>
      </c>
      <c r="C59" s="23">
        <f t="shared" si="6"/>
        <v>77573.982253085793</v>
      </c>
      <c r="D59" s="23">
        <f t="shared" si="7"/>
        <v>339.38617235725047</v>
      </c>
      <c r="E59" s="23">
        <f t="shared" si="8"/>
        <v>116.18188190981564</v>
      </c>
      <c r="F59" s="24">
        <f t="shared" si="9"/>
        <v>0</v>
      </c>
      <c r="G59" s="23">
        <f t="shared" si="10"/>
        <v>0</v>
      </c>
      <c r="H59" s="24"/>
      <c r="I59" s="23">
        <f t="shared" si="11"/>
        <v>0</v>
      </c>
      <c r="J59" s="23">
        <f t="shared" si="12"/>
        <v>116.18188190981564</v>
      </c>
      <c r="K59" s="23">
        <f t="shared" si="13"/>
        <v>77457.800371175981</v>
      </c>
      <c r="L59" s="23">
        <f t="shared" si="14"/>
        <v>455.56805426706615</v>
      </c>
      <c r="M59" s="23">
        <f t="shared" si="0"/>
        <v>0</v>
      </c>
      <c r="N59" s="23">
        <f t="shared" si="1"/>
        <v>101.81585170717514</v>
      </c>
      <c r="O59" s="23">
        <f t="shared" si="2"/>
        <v>353.75220255989097</v>
      </c>
      <c r="P59" s="23">
        <f t="shared" si="3"/>
        <v>237.57032065007533</v>
      </c>
      <c r="Q59" s="23">
        <f t="shared" si="20"/>
        <v>96513.331200000001</v>
      </c>
      <c r="R59" s="25">
        <f t="shared" si="21"/>
        <v>2343.8994149999999</v>
      </c>
    </row>
    <row r="60" spans="2:18" x14ac:dyDescent="0.25">
      <c r="B60" s="22">
        <f t="shared" si="5"/>
        <v>49</v>
      </c>
      <c r="C60" s="23">
        <f t="shared" si="6"/>
        <v>77457.800371175981</v>
      </c>
      <c r="D60" s="23">
        <f t="shared" si="7"/>
        <v>338.87787662389508</v>
      </c>
      <c r="E60" s="23">
        <f t="shared" si="8"/>
        <v>116.69017764317107</v>
      </c>
      <c r="F60" s="24">
        <f t="shared" si="9"/>
        <v>0</v>
      </c>
      <c r="G60" s="23">
        <f t="shared" si="10"/>
        <v>0</v>
      </c>
      <c r="H60" s="24"/>
      <c r="I60" s="23">
        <f t="shared" si="11"/>
        <v>0</v>
      </c>
      <c r="J60" s="23">
        <f t="shared" si="12"/>
        <v>116.69017764317107</v>
      </c>
      <c r="K60" s="23">
        <f t="shared" si="13"/>
        <v>77341.110193532804</v>
      </c>
      <c r="L60" s="23">
        <f t="shared" si="14"/>
        <v>455.56805426706615</v>
      </c>
      <c r="M60" s="23">
        <f t="shared" si="0"/>
        <v>0</v>
      </c>
      <c r="N60" s="23">
        <f t="shared" si="1"/>
        <v>101.66336298716853</v>
      </c>
      <c r="O60" s="23">
        <f t="shared" si="2"/>
        <v>353.90469127989763</v>
      </c>
      <c r="P60" s="23">
        <f t="shared" si="3"/>
        <v>237.21451363672656</v>
      </c>
      <c r="Q60" s="23">
        <f t="shared" ref="Q60:Q71" si="22">$Q$59+ $Q$59*$L$8</f>
        <v>100373.86444800001</v>
      </c>
      <c r="R60" s="25">
        <f>$R$59 + ($R$59 * $S$5)</f>
        <v>2414.2163974499999</v>
      </c>
    </row>
    <row r="61" spans="2:18" x14ac:dyDescent="0.25">
      <c r="B61" s="22">
        <f t="shared" si="5"/>
        <v>50</v>
      </c>
      <c r="C61" s="23">
        <f t="shared" si="6"/>
        <v>77341.110193532804</v>
      </c>
      <c r="D61" s="23">
        <f t="shared" si="7"/>
        <v>338.3673570967062</v>
      </c>
      <c r="E61" s="23">
        <f t="shared" si="8"/>
        <v>117.20069717035994</v>
      </c>
      <c r="F61" s="24">
        <f t="shared" si="9"/>
        <v>0</v>
      </c>
      <c r="G61" s="23">
        <f t="shared" si="10"/>
        <v>0</v>
      </c>
      <c r="H61" s="24"/>
      <c r="I61" s="23">
        <f t="shared" si="11"/>
        <v>0</v>
      </c>
      <c r="J61" s="23">
        <f t="shared" si="12"/>
        <v>117.20069717035994</v>
      </c>
      <c r="K61" s="23">
        <f t="shared" si="13"/>
        <v>77223.909496362437</v>
      </c>
      <c r="L61" s="23">
        <f t="shared" si="14"/>
        <v>455.56805426706615</v>
      </c>
      <c r="M61" s="23">
        <f t="shared" si="0"/>
        <v>0</v>
      </c>
      <c r="N61" s="23">
        <f t="shared" si="1"/>
        <v>101.51020712901186</v>
      </c>
      <c r="O61" s="23">
        <f t="shared" si="2"/>
        <v>354.05784713805429</v>
      </c>
      <c r="P61" s="23">
        <f t="shared" si="3"/>
        <v>236.85714996769434</v>
      </c>
      <c r="Q61" s="23">
        <f t="shared" si="22"/>
        <v>100373.86444800001</v>
      </c>
      <c r="R61" s="25">
        <f t="shared" ref="R61:R71" si="23">$R$59 + ($R$59 * $S$5)</f>
        <v>2414.2163974499999</v>
      </c>
    </row>
    <row r="62" spans="2:18" x14ac:dyDescent="0.25">
      <c r="B62" s="22">
        <f t="shared" si="5"/>
        <v>51</v>
      </c>
      <c r="C62" s="23">
        <f t="shared" si="6"/>
        <v>77223.909496362437</v>
      </c>
      <c r="D62" s="23">
        <f t="shared" si="7"/>
        <v>337.85460404658585</v>
      </c>
      <c r="E62" s="23">
        <f t="shared" si="8"/>
        <v>117.71345022048027</v>
      </c>
      <c r="F62" s="24">
        <f t="shared" si="9"/>
        <v>0</v>
      </c>
      <c r="G62" s="23">
        <f t="shared" si="10"/>
        <v>0</v>
      </c>
      <c r="H62" s="24"/>
      <c r="I62" s="23">
        <f t="shared" si="11"/>
        <v>0</v>
      </c>
      <c r="J62" s="23">
        <f t="shared" si="12"/>
        <v>117.71345022048027</v>
      </c>
      <c r="K62" s="23">
        <f t="shared" si="13"/>
        <v>77106.196046141951</v>
      </c>
      <c r="L62" s="23">
        <f t="shared" si="14"/>
        <v>455.56805426706615</v>
      </c>
      <c r="M62" s="23">
        <f t="shared" si="0"/>
        <v>0</v>
      </c>
      <c r="N62" s="23">
        <f t="shared" si="1"/>
        <v>101.35638121397575</v>
      </c>
      <c r="O62" s="23">
        <f t="shared" si="2"/>
        <v>354.21167305309041</v>
      </c>
      <c r="P62" s="23">
        <f t="shared" si="3"/>
        <v>236.49822283261014</v>
      </c>
      <c r="Q62" s="23">
        <f t="shared" si="22"/>
        <v>100373.86444800001</v>
      </c>
      <c r="R62" s="25">
        <f t="shared" si="23"/>
        <v>2414.2163974499999</v>
      </c>
    </row>
    <row r="63" spans="2:18" x14ac:dyDescent="0.25">
      <c r="B63" s="22">
        <f t="shared" si="5"/>
        <v>52</v>
      </c>
      <c r="C63" s="23">
        <f t="shared" si="6"/>
        <v>77106.196046141951</v>
      </c>
      <c r="D63" s="23">
        <f t="shared" si="7"/>
        <v>337.33960770187127</v>
      </c>
      <c r="E63" s="23">
        <f t="shared" si="8"/>
        <v>118.22844656519486</v>
      </c>
      <c r="F63" s="24">
        <f t="shared" si="9"/>
        <v>0</v>
      </c>
      <c r="G63" s="23">
        <f t="shared" si="10"/>
        <v>0</v>
      </c>
      <c r="H63" s="24"/>
      <c r="I63" s="23">
        <f t="shared" si="11"/>
        <v>0</v>
      </c>
      <c r="J63" s="23">
        <f t="shared" si="12"/>
        <v>118.22844656519486</v>
      </c>
      <c r="K63" s="23">
        <f t="shared" si="13"/>
        <v>76987.967599576761</v>
      </c>
      <c r="L63" s="23">
        <f t="shared" si="14"/>
        <v>455.56805426706615</v>
      </c>
      <c r="M63" s="23">
        <f t="shared" si="0"/>
        <v>0</v>
      </c>
      <c r="N63" s="23">
        <f t="shared" si="1"/>
        <v>101.20188231056137</v>
      </c>
      <c r="O63" s="23">
        <f t="shared" si="2"/>
        <v>354.36617195650479</v>
      </c>
      <c r="P63" s="23">
        <f t="shared" si="3"/>
        <v>236.13772539130991</v>
      </c>
      <c r="Q63" s="23">
        <f t="shared" si="22"/>
        <v>100373.86444800001</v>
      </c>
      <c r="R63" s="25">
        <f t="shared" si="23"/>
        <v>2414.2163974499999</v>
      </c>
    </row>
    <row r="64" spans="2:18" x14ac:dyDescent="0.25">
      <c r="B64" s="22">
        <f t="shared" si="5"/>
        <v>53</v>
      </c>
      <c r="C64" s="23">
        <f t="shared" si="6"/>
        <v>76987.967599576761</v>
      </c>
      <c r="D64" s="23">
        <f t="shared" si="7"/>
        <v>336.82235824814853</v>
      </c>
      <c r="E64" s="23">
        <f t="shared" si="8"/>
        <v>118.74569601891761</v>
      </c>
      <c r="F64" s="24">
        <f t="shared" si="9"/>
        <v>0</v>
      </c>
      <c r="G64" s="23">
        <f t="shared" si="10"/>
        <v>0</v>
      </c>
      <c r="H64" s="24"/>
      <c r="I64" s="23">
        <f t="shared" si="11"/>
        <v>0</v>
      </c>
      <c r="J64" s="23">
        <f t="shared" si="12"/>
        <v>118.74569601891761</v>
      </c>
      <c r="K64" s="23">
        <f t="shared" si="13"/>
        <v>76869.221903557846</v>
      </c>
      <c r="L64" s="23">
        <f t="shared" si="14"/>
        <v>455.56805426706615</v>
      </c>
      <c r="M64" s="23">
        <f t="shared" si="0"/>
        <v>0</v>
      </c>
      <c r="N64" s="23">
        <f t="shared" si="1"/>
        <v>101.04670747444456</v>
      </c>
      <c r="O64" s="23">
        <f t="shared" si="2"/>
        <v>354.52134679262156</v>
      </c>
      <c r="P64" s="23">
        <f t="shared" si="3"/>
        <v>235.77565077370394</v>
      </c>
      <c r="Q64" s="23">
        <f t="shared" si="22"/>
        <v>100373.86444800001</v>
      </c>
      <c r="R64" s="25">
        <f t="shared" si="23"/>
        <v>2414.2163974499999</v>
      </c>
    </row>
    <row r="65" spans="2:18" x14ac:dyDescent="0.25">
      <c r="B65" s="22">
        <f t="shared" si="5"/>
        <v>54</v>
      </c>
      <c r="C65" s="23">
        <f t="shared" si="6"/>
        <v>76869.221903557846</v>
      </c>
      <c r="D65" s="23">
        <f t="shared" si="7"/>
        <v>336.30284582806581</v>
      </c>
      <c r="E65" s="23">
        <f t="shared" si="8"/>
        <v>119.26520843900036</v>
      </c>
      <c r="F65" s="24">
        <f t="shared" si="9"/>
        <v>0</v>
      </c>
      <c r="G65" s="23">
        <f t="shared" si="10"/>
        <v>0</v>
      </c>
      <c r="H65" s="24"/>
      <c r="I65" s="23">
        <f t="shared" si="11"/>
        <v>0</v>
      </c>
      <c r="J65" s="23">
        <f t="shared" si="12"/>
        <v>119.26520843900036</v>
      </c>
      <c r="K65" s="23">
        <f t="shared" si="13"/>
        <v>76749.956695118846</v>
      </c>
      <c r="L65" s="23">
        <f t="shared" si="14"/>
        <v>455.56805426706615</v>
      </c>
      <c r="M65" s="23">
        <f t="shared" si="0"/>
        <v>0</v>
      </c>
      <c r="N65" s="23">
        <f t="shared" si="1"/>
        <v>100.89085374841974</v>
      </c>
      <c r="O65" s="23">
        <f t="shared" si="2"/>
        <v>354.67720051864637</v>
      </c>
      <c r="P65" s="23">
        <f t="shared" si="3"/>
        <v>235.41199207964601</v>
      </c>
      <c r="Q65" s="23">
        <f t="shared" si="22"/>
        <v>100373.86444800001</v>
      </c>
      <c r="R65" s="25">
        <f t="shared" si="23"/>
        <v>2414.2163974499999</v>
      </c>
    </row>
    <row r="66" spans="2:18" x14ac:dyDescent="0.25">
      <c r="B66" s="22">
        <f t="shared" si="5"/>
        <v>55</v>
      </c>
      <c r="C66" s="23">
        <f t="shared" si="6"/>
        <v>76749.956695118846</v>
      </c>
      <c r="D66" s="23">
        <f t="shared" si="7"/>
        <v>335.78106054114511</v>
      </c>
      <c r="E66" s="23">
        <f t="shared" si="8"/>
        <v>119.78699372592101</v>
      </c>
      <c r="F66" s="24">
        <f t="shared" si="9"/>
        <v>0</v>
      </c>
      <c r="G66" s="23">
        <f t="shared" si="10"/>
        <v>0</v>
      </c>
      <c r="H66" s="24"/>
      <c r="I66" s="23">
        <f t="shared" si="11"/>
        <v>0</v>
      </c>
      <c r="J66" s="23">
        <f t="shared" si="12"/>
        <v>119.78699372592101</v>
      </c>
      <c r="K66" s="23">
        <f t="shared" si="13"/>
        <v>76630.169701392922</v>
      </c>
      <c r="L66" s="23">
        <f t="shared" si="14"/>
        <v>455.56805426706615</v>
      </c>
      <c r="M66" s="23">
        <f t="shared" si="0"/>
        <v>0</v>
      </c>
      <c r="N66" s="23">
        <f t="shared" si="1"/>
        <v>100.73431816234353</v>
      </c>
      <c r="O66" s="23">
        <f t="shared" si="2"/>
        <v>354.83373610472262</v>
      </c>
      <c r="P66" s="23">
        <f t="shared" si="3"/>
        <v>235.04674237880161</v>
      </c>
      <c r="Q66" s="23">
        <f t="shared" si="22"/>
        <v>100373.86444800001</v>
      </c>
      <c r="R66" s="25">
        <f t="shared" si="23"/>
        <v>2414.2163974499999</v>
      </c>
    </row>
    <row r="67" spans="2:18" x14ac:dyDescent="0.25">
      <c r="B67" s="22">
        <f t="shared" si="5"/>
        <v>56</v>
      </c>
      <c r="C67" s="23">
        <f t="shared" si="6"/>
        <v>76630.169701392922</v>
      </c>
      <c r="D67" s="23">
        <f t="shared" si="7"/>
        <v>335.25699244359424</v>
      </c>
      <c r="E67" s="23">
        <f t="shared" si="8"/>
        <v>120.31106182347192</v>
      </c>
      <c r="F67" s="24">
        <f t="shared" si="9"/>
        <v>0</v>
      </c>
      <c r="G67" s="23">
        <f t="shared" si="10"/>
        <v>0</v>
      </c>
      <c r="H67" s="24"/>
      <c r="I67" s="23">
        <f t="shared" si="11"/>
        <v>0</v>
      </c>
      <c r="J67" s="23">
        <f t="shared" si="12"/>
        <v>120.31106182347192</v>
      </c>
      <c r="K67" s="23">
        <f t="shared" si="13"/>
        <v>76509.858639569444</v>
      </c>
      <c r="L67" s="23">
        <f t="shared" si="14"/>
        <v>455.56805426706615</v>
      </c>
      <c r="M67" s="23">
        <f t="shared" si="0"/>
        <v>0</v>
      </c>
      <c r="N67" s="23">
        <f t="shared" si="1"/>
        <v>100.57709773307828</v>
      </c>
      <c r="O67" s="23">
        <f t="shared" si="2"/>
        <v>354.99095653398786</v>
      </c>
      <c r="P67" s="23">
        <f t="shared" si="3"/>
        <v>234.67989471051595</v>
      </c>
      <c r="Q67" s="23">
        <f t="shared" si="22"/>
        <v>100373.86444800001</v>
      </c>
      <c r="R67" s="25">
        <f t="shared" si="23"/>
        <v>2414.2163974499999</v>
      </c>
    </row>
    <row r="68" spans="2:18" x14ac:dyDescent="0.25">
      <c r="B68" s="22">
        <f t="shared" si="5"/>
        <v>57</v>
      </c>
      <c r="C68" s="23">
        <f t="shared" si="6"/>
        <v>76509.858639569444</v>
      </c>
      <c r="D68" s="23">
        <f t="shared" si="7"/>
        <v>334.73063154811655</v>
      </c>
      <c r="E68" s="23">
        <f t="shared" si="8"/>
        <v>120.83742271894961</v>
      </c>
      <c r="F68" s="24">
        <f t="shared" si="9"/>
        <v>0</v>
      </c>
      <c r="G68" s="23">
        <f t="shared" si="10"/>
        <v>0</v>
      </c>
      <c r="H68" s="24"/>
      <c r="I68" s="23">
        <f t="shared" si="11"/>
        <v>0</v>
      </c>
      <c r="J68" s="23">
        <f t="shared" si="12"/>
        <v>120.83742271894961</v>
      </c>
      <c r="K68" s="23">
        <f t="shared" si="13"/>
        <v>76389.021216850495</v>
      </c>
      <c r="L68" s="23">
        <f t="shared" si="14"/>
        <v>455.56805426706615</v>
      </c>
      <c r="M68" s="23">
        <f t="shared" si="0"/>
        <v>0</v>
      </c>
      <c r="N68" s="23">
        <f t="shared" si="1"/>
        <v>100.41918946443496</v>
      </c>
      <c r="O68" s="23">
        <f t="shared" si="2"/>
        <v>355.14886480263118</v>
      </c>
      <c r="P68" s="23">
        <f t="shared" si="3"/>
        <v>234.31144208368158</v>
      </c>
      <c r="Q68" s="23">
        <f t="shared" si="22"/>
        <v>100373.86444800001</v>
      </c>
      <c r="R68" s="25">
        <f t="shared" si="23"/>
        <v>2414.2163974499999</v>
      </c>
    </row>
    <row r="69" spans="2:18" x14ac:dyDescent="0.25">
      <c r="B69" s="22">
        <f t="shared" si="5"/>
        <v>58</v>
      </c>
      <c r="C69" s="23">
        <f t="shared" si="6"/>
        <v>76389.021216850495</v>
      </c>
      <c r="D69" s="23">
        <f t="shared" si="7"/>
        <v>334.20196782372113</v>
      </c>
      <c r="E69" s="23">
        <f t="shared" si="8"/>
        <v>121.36608644334497</v>
      </c>
      <c r="F69" s="24">
        <f t="shared" si="9"/>
        <v>0</v>
      </c>
      <c r="G69" s="23">
        <f t="shared" si="10"/>
        <v>0</v>
      </c>
      <c r="H69" s="24"/>
      <c r="I69" s="23">
        <f t="shared" si="11"/>
        <v>0</v>
      </c>
      <c r="J69" s="23">
        <f t="shared" si="12"/>
        <v>121.36608644334497</v>
      </c>
      <c r="K69" s="23">
        <f t="shared" si="13"/>
        <v>76267.655130407147</v>
      </c>
      <c r="L69" s="23">
        <f t="shared" si="14"/>
        <v>455.56805426706609</v>
      </c>
      <c r="M69" s="23">
        <f t="shared" si="0"/>
        <v>0</v>
      </c>
      <c r="N69" s="23">
        <f t="shared" si="1"/>
        <v>100.26059034711633</v>
      </c>
      <c r="O69" s="23">
        <f t="shared" si="2"/>
        <v>355.30746391994978</v>
      </c>
      <c r="P69" s="23">
        <f t="shared" si="3"/>
        <v>233.94137747660483</v>
      </c>
      <c r="Q69" s="23">
        <f t="shared" si="22"/>
        <v>100373.86444800001</v>
      </c>
      <c r="R69" s="25">
        <f t="shared" si="23"/>
        <v>2414.2163974499999</v>
      </c>
    </row>
    <row r="70" spans="2:18" x14ac:dyDescent="0.25">
      <c r="B70" s="22">
        <f t="shared" si="5"/>
        <v>59</v>
      </c>
      <c r="C70" s="23">
        <f t="shared" si="6"/>
        <v>76267.655130407147</v>
      </c>
      <c r="D70" s="23">
        <f t="shared" si="7"/>
        <v>333.67099119553149</v>
      </c>
      <c r="E70" s="23">
        <f t="shared" si="8"/>
        <v>121.89706307153463</v>
      </c>
      <c r="F70" s="24">
        <f t="shared" si="9"/>
        <v>0</v>
      </c>
      <c r="G70" s="23">
        <f t="shared" si="10"/>
        <v>0</v>
      </c>
      <c r="H70" s="24"/>
      <c r="I70" s="23">
        <f t="shared" si="11"/>
        <v>0</v>
      </c>
      <c r="J70" s="23">
        <f t="shared" si="12"/>
        <v>121.89706307153463</v>
      </c>
      <c r="K70" s="23">
        <f t="shared" si="13"/>
        <v>76145.758067335613</v>
      </c>
      <c r="L70" s="23">
        <f t="shared" si="14"/>
        <v>455.56805426706615</v>
      </c>
      <c r="M70" s="23">
        <f t="shared" si="0"/>
        <v>0</v>
      </c>
      <c r="N70" s="23">
        <f t="shared" si="1"/>
        <v>100.10129735865944</v>
      </c>
      <c r="O70" s="23">
        <f t="shared" si="2"/>
        <v>355.46675690840669</v>
      </c>
      <c r="P70" s="23">
        <f t="shared" si="3"/>
        <v>233.56969383687206</v>
      </c>
      <c r="Q70" s="23">
        <f t="shared" si="22"/>
        <v>100373.86444800001</v>
      </c>
      <c r="R70" s="25">
        <f t="shared" si="23"/>
        <v>2414.2163974499999</v>
      </c>
    </row>
    <row r="71" spans="2:18" x14ac:dyDescent="0.25">
      <c r="B71" s="22">
        <f t="shared" si="5"/>
        <v>60</v>
      </c>
      <c r="C71" s="23">
        <f t="shared" si="6"/>
        <v>76145.758067335613</v>
      </c>
      <c r="D71" s="23">
        <f t="shared" si="7"/>
        <v>333.13769154459351</v>
      </c>
      <c r="E71" s="23">
        <f t="shared" si="8"/>
        <v>122.43036272247259</v>
      </c>
      <c r="F71" s="24">
        <f t="shared" si="9"/>
        <v>0</v>
      </c>
      <c r="G71" s="23">
        <f t="shared" si="10"/>
        <v>0</v>
      </c>
      <c r="H71" s="24"/>
      <c r="I71" s="23">
        <f t="shared" si="11"/>
        <v>0</v>
      </c>
      <c r="J71" s="23">
        <f t="shared" si="12"/>
        <v>122.43036272247259</v>
      </c>
      <c r="K71" s="23">
        <f t="shared" si="13"/>
        <v>76023.327704613141</v>
      </c>
      <c r="L71" s="23">
        <f t="shared" si="14"/>
        <v>455.56805426706609</v>
      </c>
      <c r="M71" s="23">
        <f t="shared" si="0"/>
        <v>0</v>
      </c>
      <c r="N71" s="23">
        <f t="shared" si="1"/>
        <v>99.941307463378052</v>
      </c>
      <c r="O71" s="23">
        <f t="shared" si="2"/>
        <v>355.62674680368804</v>
      </c>
      <c r="P71" s="23">
        <f t="shared" si="3"/>
        <v>233.19638408121546</v>
      </c>
      <c r="Q71" s="23">
        <f t="shared" si="22"/>
        <v>100373.86444800001</v>
      </c>
      <c r="R71" s="25">
        <f t="shared" si="23"/>
        <v>2414.2163974499999</v>
      </c>
    </row>
    <row r="72" spans="2:18" x14ac:dyDescent="0.25">
      <c r="B72" s="22">
        <f t="shared" si="5"/>
        <v>61</v>
      </c>
      <c r="C72" s="23">
        <f t="shared" si="6"/>
        <v>76023.327704613141</v>
      </c>
      <c r="D72" s="23">
        <f t="shared" si="7"/>
        <v>332.60205870768272</v>
      </c>
      <c r="E72" s="23">
        <f t="shared" si="8"/>
        <v>122.96599555938343</v>
      </c>
      <c r="F72" s="24">
        <f t="shared" si="9"/>
        <v>0</v>
      </c>
      <c r="G72" s="23">
        <f t="shared" si="10"/>
        <v>0</v>
      </c>
      <c r="H72" s="24"/>
      <c r="I72" s="23">
        <f t="shared" si="11"/>
        <v>0</v>
      </c>
      <c r="J72" s="23">
        <f t="shared" si="12"/>
        <v>122.96599555938343</v>
      </c>
      <c r="K72" s="23">
        <f t="shared" si="13"/>
        <v>75900.361709053759</v>
      </c>
      <c r="L72" s="23">
        <f t="shared" si="14"/>
        <v>455.56805426706615</v>
      </c>
      <c r="M72" s="23">
        <f t="shared" si="0"/>
        <v>0</v>
      </c>
      <c r="N72" s="23">
        <f t="shared" si="1"/>
        <v>99.780617612304809</v>
      </c>
      <c r="O72" s="23">
        <f t="shared" si="2"/>
        <v>355.78743665476134</v>
      </c>
      <c r="P72" s="23">
        <f t="shared" si="3"/>
        <v>232.82144109537791</v>
      </c>
      <c r="Q72" s="23">
        <f t="shared" ref="Q72:Q83" si="24">$Q$71+ $Q$71*$L$8</f>
        <v>104388.81902592001</v>
      </c>
      <c r="R72" s="25">
        <f>$R$71 + ($R$71 * $S$5)</f>
        <v>2486.6428893735001</v>
      </c>
    </row>
    <row r="73" spans="2:18" x14ac:dyDescent="0.25">
      <c r="B73" s="22">
        <f t="shared" si="5"/>
        <v>62</v>
      </c>
      <c r="C73" s="23">
        <f t="shared" si="6"/>
        <v>75900.361709053759</v>
      </c>
      <c r="D73" s="23">
        <f t="shared" si="7"/>
        <v>332.06408247711039</v>
      </c>
      <c r="E73" s="23">
        <f t="shared" si="8"/>
        <v>123.50397178995571</v>
      </c>
      <c r="F73" s="24">
        <f t="shared" si="9"/>
        <v>0</v>
      </c>
      <c r="G73" s="23">
        <f t="shared" si="10"/>
        <v>0</v>
      </c>
      <c r="H73" s="24"/>
      <c r="I73" s="23">
        <f t="shared" si="11"/>
        <v>0</v>
      </c>
      <c r="J73" s="23">
        <f t="shared" si="12"/>
        <v>123.50397178995571</v>
      </c>
      <c r="K73" s="23">
        <f t="shared" si="13"/>
        <v>75776.85773726381</v>
      </c>
      <c r="L73" s="23">
        <f t="shared" si="14"/>
        <v>455.56805426706609</v>
      </c>
      <c r="M73" s="23">
        <f t="shared" si="0"/>
        <v>0</v>
      </c>
      <c r="N73" s="23">
        <f t="shared" si="1"/>
        <v>99.619224743133117</v>
      </c>
      <c r="O73" s="23">
        <f t="shared" si="2"/>
        <v>355.948829523933</v>
      </c>
      <c r="P73" s="23">
        <f t="shared" si="3"/>
        <v>232.4448577339773</v>
      </c>
      <c r="Q73" s="23">
        <f t="shared" si="24"/>
        <v>104388.81902592001</v>
      </c>
      <c r="R73" s="25">
        <f t="shared" ref="R73:R83" si="25">$R$71 + ($R$71 * $S$5)</f>
        <v>2486.6428893735001</v>
      </c>
    </row>
    <row r="74" spans="2:18" x14ac:dyDescent="0.25">
      <c r="B74" s="22">
        <f t="shared" si="5"/>
        <v>63</v>
      </c>
      <c r="C74" s="23">
        <f t="shared" si="6"/>
        <v>75776.85773726381</v>
      </c>
      <c r="D74" s="23">
        <f t="shared" si="7"/>
        <v>331.52375260052935</v>
      </c>
      <c r="E74" s="23">
        <f t="shared" si="8"/>
        <v>124.04430166653675</v>
      </c>
      <c r="F74" s="24">
        <f t="shared" si="9"/>
        <v>0</v>
      </c>
      <c r="G74" s="23">
        <f t="shared" si="10"/>
        <v>0</v>
      </c>
      <c r="H74" s="24"/>
      <c r="I74" s="23">
        <f t="shared" si="11"/>
        <v>0</v>
      </c>
      <c r="J74" s="23">
        <f t="shared" si="12"/>
        <v>124.04430166653675</v>
      </c>
      <c r="K74" s="23">
        <f t="shared" si="13"/>
        <v>75652.813435597272</v>
      </c>
      <c r="L74" s="23">
        <f t="shared" si="14"/>
        <v>455.56805426706609</v>
      </c>
      <c r="M74" s="23">
        <f t="shared" si="0"/>
        <v>0</v>
      </c>
      <c r="N74" s="23">
        <f t="shared" si="1"/>
        <v>99.457125780158805</v>
      </c>
      <c r="O74" s="23">
        <f t="shared" si="2"/>
        <v>356.11092848690726</v>
      </c>
      <c r="P74" s="23">
        <f t="shared" si="3"/>
        <v>232.06662682037052</v>
      </c>
      <c r="Q74" s="23">
        <f t="shared" si="24"/>
        <v>104388.81902592001</v>
      </c>
      <c r="R74" s="25">
        <f t="shared" si="25"/>
        <v>2486.6428893735001</v>
      </c>
    </row>
    <row r="75" spans="2:18" x14ac:dyDescent="0.25">
      <c r="B75" s="22">
        <f t="shared" si="5"/>
        <v>64</v>
      </c>
      <c r="C75" s="23">
        <f t="shared" si="6"/>
        <v>75652.813435597272</v>
      </c>
      <c r="D75" s="23">
        <f t="shared" si="7"/>
        <v>330.98105878073824</v>
      </c>
      <c r="E75" s="23">
        <f t="shared" si="8"/>
        <v>124.58699548632788</v>
      </c>
      <c r="F75" s="24">
        <f t="shared" si="9"/>
        <v>0</v>
      </c>
      <c r="G75" s="23">
        <f t="shared" si="10"/>
        <v>0</v>
      </c>
      <c r="H75" s="24"/>
      <c r="I75" s="23">
        <f t="shared" si="11"/>
        <v>0</v>
      </c>
      <c r="J75" s="23">
        <f t="shared" si="12"/>
        <v>124.58699548632788</v>
      </c>
      <c r="K75" s="23">
        <f t="shared" si="13"/>
        <v>75528.226440110942</v>
      </c>
      <c r="L75" s="23">
        <f t="shared" si="14"/>
        <v>455.56805426706615</v>
      </c>
      <c r="M75" s="23">
        <f t="shared" si="0"/>
        <v>0</v>
      </c>
      <c r="N75" s="23">
        <f t="shared" si="1"/>
        <v>99.294317634221471</v>
      </c>
      <c r="O75" s="23">
        <f t="shared" si="2"/>
        <v>356.2737366328447</v>
      </c>
      <c r="P75" s="23">
        <f t="shared" si="3"/>
        <v>231.68674114651682</v>
      </c>
      <c r="Q75" s="23">
        <f t="shared" si="24"/>
        <v>104388.81902592001</v>
      </c>
      <c r="R75" s="25">
        <f t="shared" si="25"/>
        <v>2486.6428893735001</v>
      </c>
    </row>
    <row r="76" spans="2:18" x14ac:dyDescent="0.25">
      <c r="B76" s="22">
        <f t="shared" si="5"/>
        <v>65</v>
      </c>
      <c r="C76" s="23">
        <f t="shared" si="6"/>
        <v>75528.226440110942</v>
      </c>
      <c r="D76" s="23">
        <f t="shared" si="7"/>
        <v>330.43599067548553</v>
      </c>
      <c r="E76" s="23">
        <f t="shared" si="8"/>
        <v>125.13206359158056</v>
      </c>
      <c r="F76" s="24">
        <f t="shared" si="9"/>
        <v>0</v>
      </c>
      <c r="G76" s="23">
        <f t="shared" si="10"/>
        <v>0</v>
      </c>
      <c r="H76" s="24"/>
      <c r="I76" s="23">
        <f t="shared" si="11"/>
        <v>0</v>
      </c>
      <c r="J76" s="23">
        <f t="shared" si="12"/>
        <v>125.13206359158056</v>
      </c>
      <c r="K76" s="23">
        <f t="shared" si="13"/>
        <v>75403.094376519366</v>
      </c>
      <c r="L76" s="23">
        <f t="shared" si="14"/>
        <v>455.56805426706609</v>
      </c>
      <c r="M76" s="23">
        <f t="shared" ref="M76:M139" si="26">+$L$4</f>
        <v>0</v>
      </c>
      <c r="N76" s="23">
        <f t="shared" ref="N76:N139" si="27">(D76+F76)*0.3</f>
        <v>99.130797202645653</v>
      </c>
      <c r="O76" s="23">
        <f t="shared" ref="O76:O139" si="28">L76+M76-N76</f>
        <v>356.43725706442046</v>
      </c>
      <c r="P76" s="23">
        <f t="shared" ref="P76:P139" si="29">O76-E76+M76</f>
        <v>231.3051934728399</v>
      </c>
      <c r="Q76" s="23">
        <f t="shared" si="24"/>
        <v>104388.81902592001</v>
      </c>
      <c r="R76" s="25">
        <f t="shared" si="25"/>
        <v>2486.6428893735001</v>
      </c>
    </row>
    <row r="77" spans="2:18" x14ac:dyDescent="0.25">
      <c r="B77" s="22">
        <f t="shared" ref="B77:B140" si="30">+IF(K76&gt;1,IF(B76="","",B76+1),"")</f>
        <v>66</v>
      </c>
      <c r="C77" s="23">
        <f t="shared" ref="C77:C140" si="31">+IF(B77="","",K76)</f>
        <v>75403.094376519366</v>
      </c>
      <c r="D77" s="23">
        <f t="shared" ref="D77:D140" si="32">+IF(B77="",0,-IPMT($C$5/12,B77,$C$6,$C$7))</f>
        <v>329.88853789727239</v>
      </c>
      <c r="E77" s="23">
        <f t="shared" ref="E77:E140" si="33">+IF(B77="",0,-PPMT($C$5/12,B77,$C$6,$C$7))</f>
        <v>125.67951636979372</v>
      </c>
      <c r="F77" s="24">
        <f t="shared" ref="F77:F140" si="34">+IF(B77="",0,$G$4)</f>
        <v>0</v>
      </c>
      <c r="G77" s="23">
        <f t="shared" ref="G77:G140" si="35">+IF(B77="",0,IF(C77&lt;$C$4*0.8,0,$G$5))</f>
        <v>0</v>
      </c>
      <c r="H77" s="24"/>
      <c r="I77" s="23">
        <f t="shared" ref="I77:I140" si="36">0.35/100*$C$4/12*0</f>
        <v>0</v>
      </c>
      <c r="J77" s="23">
        <f t="shared" ref="J77:J140" si="37">+IF(B77="",0,E77+H77)</f>
        <v>125.67951636979372</v>
      </c>
      <c r="K77" s="23">
        <f t="shared" ref="K77:K140" si="38">+IF(B77="","",C77-J77)</f>
        <v>75277.414860149569</v>
      </c>
      <c r="L77" s="23">
        <f t="shared" ref="L77:L140" si="39">I77+H77+G77+F77+E77+D77</f>
        <v>455.56805426706609</v>
      </c>
      <c r="M77" s="23">
        <f t="shared" si="26"/>
        <v>0</v>
      </c>
      <c r="N77" s="23">
        <f t="shared" si="27"/>
        <v>98.966561369181719</v>
      </c>
      <c r="O77" s="23">
        <f t="shared" si="28"/>
        <v>356.60149289788438</v>
      </c>
      <c r="P77" s="23">
        <f t="shared" si="29"/>
        <v>230.92197652809068</v>
      </c>
      <c r="Q77" s="23">
        <f t="shared" si="24"/>
        <v>104388.81902592001</v>
      </c>
      <c r="R77" s="25">
        <f t="shared" si="25"/>
        <v>2486.6428893735001</v>
      </c>
    </row>
    <row r="78" spans="2:18" x14ac:dyDescent="0.25">
      <c r="B78" s="22">
        <f t="shared" si="30"/>
        <v>67</v>
      </c>
      <c r="C78" s="23">
        <f t="shared" si="31"/>
        <v>75277.414860149569</v>
      </c>
      <c r="D78" s="23">
        <f t="shared" si="32"/>
        <v>329.33869001315452</v>
      </c>
      <c r="E78" s="23">
        <f t="shared" si="33"/>
        <v>126.22936425391157</v>
      </c>
      <c r="F78" s="24">
        <f t="shared" si="34"/>
        <v>0</v>
      </c>
      <c r="G78" s="23">
        <f t="shared" si="35"/>
        <v>0</v>
      </c>
      <c r="H78" s="24"/>
      <c r="I78" s="23">
        <f t="shared" si="36"/>
        <v>0</v>
      </c>
      <c r="J78" s="23">
        <f t="shared" si="37"/>
        <v>126.22936425391157</v>
      </c>
      <c r="K78" s="23">
        <f t="shared" si="38"/>
        <v>75151.185495895654</v>
      </c>
      <c r="L78" s="23">
        <f t="shared" si="39"/>
        <v>455.56805426706609</v>
      </c>
      <c r="M78" s="23">
        <f t="shared" si="26"/>
        <v>0</v>
      </c>
      <c r="N78" s="23">
        <f t="shared" si="27"/>
        <v>98.801607003946359</v>
      </c>
      <c r="O78" s="23">
        <f t="shared" si="28"/>
        <v>356.76644726311974</v>
      </c>
      <c r="P78" s="23">
        <f t="shared" si="29"/>
        <v>230.53708300920817</v>
      </c>
      <c r="Q78" s="23">
        <f t="shared" si="24"/>
        <v>104388.81902592001</v>
      </c>
      <c r="R78" s="25">
        <f t="shared" si="25"/>
        <v>2486.6428893735001</v>
      </c>
    </row>
    <row r="79" spans="2:18" x14ac:dyDescent="0.25">
      <c r="B79" s="22">
        <f t="shared" si="30"/>
        <v>68</v>
      </c>
      <c r="C79" s="23">
        <f t="shared" si="31"/>
        <v>75151.185495895654</v>
      </c>
      <c r="D79" s="23">
        <f t="shared" si="32"/>
        <v>328.78643654454373</v>
      </c>
      <c r="E79" s="23">
        <f t="shared" si="33"/>
        <v>126.78161772252243</v>
      </c>
      <c r="F79" s="24">
        <f t="shared" si="34"/>
        <v>0</v>
      </c>
      <c r="G79" s="23">
        <f t="shared" si="35"/>
        <v>0</v>
      </c>
      <c r="H79" s="24"/>
      <c r="I79" s="23">
        <f t="shared" si="36"/>
        <v>0</v>
      </c>
      <c r="J79" s="23">
        <f t="shared" si="37"/>
        <v>126.78161772252243</v>
      </c>
      <c r="K79" s="23">
        <f t="shared" si="38"/>
        <v>75024.403878173136</v>
      </c>
      <c r="L79" s="23">
        <f t="shared" si="39"/>
        <v>455.56805426706615</v>
      </c>
      <c r="M79" s="23">
        <f t="shared" si="26"/>
        <v>0</v>
      </c>
      <c r="N79" s="23">
        <f t="shared" si="27"/>
        <v>98.635930963363123</v>
      </c>
      <c r="O79" s="23">
        <f t="shared" si="28"/>
        <v>356.93212330370301</v>
      </c>
      <c r="P79" s="23">
        <f t="shared" si="29"/>
        <v>230.1505055811806</v>
      </c>
      <c r="Q79" s="23">
        <f t="shared" si="24"/>
        <v>104388.81902592001</v>
      </c>
      <c r="R79" s="25">
        <f t="shared" si="25"/>
        <v>2486.6428893735001</v>
      </c>
    </row>
    <row r="80" spans="2:18" x14ac:dyDescent="0.25">
      <c r="B80" s="22">
        <f t="shared" si="30"/>
        <v>69</v>
      </c>
      <c r="C80" s="23">
        <f t="shared" si="31"/>
        <v>75024.403878173136</v>
      </c>
      <c r="D80" s="23">
        <f t="shared" si="32"/>
        <v>328.23176696700767</v>
      </c>
      <c r="E80" s="23">
        <f t="shared" si="33"/>
        <v>127.33628730005847</v>
      </c>
      <c r="F80" s="24">
        <f t="shared" si="34"/>
        <v>0</v>
      </c>
      <c r="G80" s="23">
        <f t="shared" si="35"/>
        <v>0</v>
      </c>
      <c r="H80" s="24"/>
      <c r="I80" s="23">
        <f t="shared" si="36"/>
        <v>0</v>
      </c>
      <c r="J80" s="23">
        <f t="shared" si="37"/>
        <v>127.33628730005847</v>
      </c>
      <c r="K80" s="23">
        <f t="shared" si="38"/>
        <v>74897.067590873077</v>
      </c>
      <c r="L80" s="23">
        <f t="shared" si="39"/>
        <v>455.56805426706615</v>
      </c>
      <c r="M80" s="23">
        <f t="shared" si="26"/>
        <v>0</v>
      </c>
      <c r="N80" s="23">
        <f t="shared" si="27"/>
        <v>98.469530090102296</v>
      </c>
      <c r="O80" s="23">
        <f t="shared" si="28"/>
        <v>357.09852417696385</v>
      </c>
      <c r="P80" s="23">
        <f t="shared" si="29"/>
        <v>229.76223687690538</v>
      </c>
      <c r="Q80" s="23">
        <f t="shared" si="24"/>
        <v>104388.81902592001</v>
      </c>
      <c r="R80" s="25">
        <f t="shared" si="25"/>
        <v>2486.6428893735001</v>
      </c>
    </row>
    <row r="81" spans="2:18" x14ac:dyDescent="0.25">
      <c r="B81" s="22">
        <f t="shared" si="30"/>
        <v>70</v>
      </c>
      <c r="C81" s="23">
        <f t="shared" si="31"/>
        <v>74897.067590873077</v>
      </c>
      <c r="D81" s="23">
        <f t="shared" si="32"/>
        <v>327.67467071006985</v>
      </c>
      <c r="E81" s="23">
        <f t="shared" si="33"/>
        <v>127.89338355699624</v>
      </c>
      <c r="F81" s="24">
        <f t="shared" si="34"/>
        <v>0</v>
      </c>
      <c r="G81" s="23">
        <f t="shared" si="35"/>
        <v>0</v>
      </c>
      <c r="H81" s="24"/>
      <c r="I81" s="23">
        <f t="shared" si="36"/>
        <v>0</v>
      </c>
      <c r="J81" s="23">
        <f t="shared" si="37"/>
        <v>127.89338355699624</v>
      </c>
      <c r="K81" s="23">
        <f t="shared" si="38"/>
        <v>74769.174207316086</v>
      </c>
      <c r="L81" s="23">
        <f t="shared" si="39"/>
        <v>455.56805426706609</v>
      </c>
      <c r="M81" s="23">
        <f t="shared" si="26"/>
        <v>0</v>
      </c>
      <c r="N81" s="23">
        <f t="shared" si="27"/>
        <v>98.302401213020957</v>
      </c>
      <c r="O81" s="23">
        <f t="shared" si="28"/>
        <v>357.26565305404512</v>
      </c>
      <c r="P81" s="23">
        <f t="shared" si="29"/>
        <v>229.37226949704888</v>
      </c>
      <c r="Q81" s="23">
        <f t="shared" si="24"/>
        <v>104388.81902592001</v>
      </c>
      <c r="R81" s="25">
        <f t="shared" si="25"/>
        <v>2486.6428893735001</v>
      </c>
    </row>
    <row r="82" spans="2:18" x14ac:dyDescent="0.25">
      <c r="B82" s="22">
        <f t="shared" si="30"/>
        <v>71</v>
      </c>
      <c r="C82" s="23">
        <f t="shared" si="31"/>
        <v>74769.174207316086</v>
      </c>
      <c r="D82" s="23">
        <f t="shared" si="32"/>
        <v>327.11513715700801</v>
      </c>
      <c r="E82" s="23">
        <f t="shared" si="33"/>
        <v>128.45291711005808</v>
      </c>
      <c r="F82" s="24">
        <f t="shared" si="34"/>
        <v>0</v>
      </c>
      <c r="G82" s="23">
        <f t="shared" si="35"/>
        <v>0</v>
      </c>
      <c r="H82" s="24"/>
      <c r="I82" s="23">
        <f t="shared" si="36"/>
        <v>0</v>
      </c>
      <c r="J82" s="23">
        <f t="shared" si="37"/>
        <v>128.45291711005808</v>
      </c>
      <c r="K82" s="23">
        <f t="shared" si="38"/>
        <v>74640.721290206027</v>
      </c>
      <c r="L82" s="23">
        <f t="shared" si="39"/>
        <v>455.56805426706609</v>
      </c>
      <c r="M82" s="23">
        <f t="shared" si="26"/>
        <v>0</v>
      </c>
      <c r="N82" s="23">
        <f t="shared" si="27"/>
        <v>98.134541147102397</v>
      </c>
      <c r="O82" s="23">
        <f t="shared" si="28"/>
        <v>357.43351311996366</v>
      </c>
      <c r="P82" s="23">
        <f t="shared" si="29"/>
        <v>228.98059600990558</v>
      </c>
      <c r="Q82" s="23">
        <f t="shared" si="24"/>
        <v>104388.81902592001</v>
      </c>
      <c r="R82" s="25">
        <f t="shared" si="25"/>
        <v>2486.6428893735001</v>
      </c>
    </row>
    <row r="83" spans="2:18" x14ac:dyDescent="0.25">
      <c r="B83" s="22">
        <f t="shared" si="30"/>
        <v>72</v>
      </c>
      <c r="C83" s="23">
        <f t="shared" si="31"/>
        <v>74640.721290206027</v>
      </c>
      <c r="D83" s="23">
        <f t="shared" si="32"/>
        <v>326.55315564465155</v>
      </c>
      <c r="E83" s="23">
        <f t="shared" si="33"/>
        <v>129.01489862241459</v>
      </c>
      <c r="F83" s="24">
        <f t="shared" si="34"/>
        <v>0</v>
      </c>
      <c r="G83" s="23">
        <f t="shared" si="35"/>
        <v>0</v>
      </c>
      <c r="H83" s="24"/>
      <c r="I83" s="23">
        <f t="shared" si="36"/>
        <v>0</v>
      </c>
      <c r="J83" s="23">
        <f t="shared" si="37"/>
        <v>129.01489862241459</v>
      </c>
      <c r="K83" s="23">
        <f t="shared" si="38"/>
        <v>74511.706391583619</v>
      </c>
      <c r="L83" s="23">
        <f t="shared" si="39"/>
        <v>455.56805426706615</v>
      </c>
      <c r="M83" s="23">
        <f t="shared" si="26"/>
        <v>0</v>
      </c>
      <c r="N83" s="23">
        <f t="shared" si="27"/>
        <v>97.965946693395466</v>
      </c>
      <c r="O83" s="23">
        <f t="shared" si="28"/>
        <v>357.60210757367065</v>
      </c>
      <c r="P83" s="23">
        <f t="shared" si="29"/>
        <v>228.58720895125606</v>
      </c>
      <c r="Q83" s="23">
        <f t="shared" si="24"/>
        <v>104388.81902592001</v>
      </c>
      <c r="R83" s="25">
        <f t="shared" si="25"/>
        <v>2486.6428893735001</v>
      </c>
    </row>
    <row r="84" spans="2:18" x14ac:dyDescent="0.25">
      <c r="B84" s="22">
        <f t="shared" si="30"/>
        <v>73</v>
      </c>
      <c r="C84" s="23">
        <f t="shared" si="31"/>
        <v>74511.706391583619</v>
      </c>
      <c r="D84" s="23">
        <f t="shared" si="32"/>
        <v>325.98871546317849</v>
      </c>
      <c r="E84" s="23">
        <f t="shared" si="33"/>
        <v>129.57933880388765</v>
      </c>
      <c r="F84" s="24">
        <f t="shared" si="34"/>
        <v>0</v>
      </c>
      <c r="G84" s="23">
        <f t="shared" si="35"/>
        <v>0</v>
      </c>
      <c r="H84" s="24"/>
      <c r="I84" s="23">
        <f t="shared" si="36"/>
        <v>0</v>
      </c>
      <c r="J84" s="23">
        <f t="shared" si="37"/>
        <v>129.57933880388765</v>
      </c>
      <c r="K84" s="23">
        <f t="shared" si="38"/>
        <v>74382.127052779731</v>
      </c>
      <c r="L84" s="23">
        <f t="shared" si="39"/>
        <v>455.56805426706615</v>
      </c>
      <c r="M84" s="23">
        <f t="shared" si="26"/>
        <v>0</v>
      </c>
      <c r="N84" s="23">
        <f t="shared" si="27"/>
        <v>97.796614638953542</v>
      </c>
      <c r="O84" s="23">
        <f t="shared" si="28"/>
        <v>357.7714396281126</v>
      </c>
      <c r="P84" s="23">
        <f t="shared" si="29"/>
        <v>228.19210082422495</v>
      </c>
      <c r="Q84" s="23">
        <f t="shared" ref="Q84:Q95" si="40">$Q$83+ $Q$83*$L$8</f>
        <v>108564.37178695681</v>
      </c>
      <c r="R84" s="25">
        <f>$R$83 + ($R$83 * $S$5)</f>
        <v>2561.2421760547049</v>
      </c>
    </row>
    <row r="85" spans="2:18" x14ac:dyDescent="0.25">
      <c r="B85" s="22">
        <f t="shared" si="30"/>
        <v>74</v>
      </c>
      <c r="C85" s="23">
        <f t="shared" si="31"/>
        <v>74382.127052779731</v>
      </c>
      <c r="D85" s="23">
        <f t="shared" si="32"/>
        <v>325.42180585591143</v>
      </c>
      <c r="E85" s="23">
        <f t="shared" si="33"/>
        <v>130.14624841115466</v>
      </c>
      <c r="F85" s="24">
        <f t="shared" si="34"/>
        <v>0</v>
      </c>
      <c r="G85" s="23">
        <f t="shared" si="35"/>
        <v>0</v>
      </c>
      <c r="H85" s="24"/>
      <c r="I85" s="23">
        <f t="shared" si="36"/>
        <v>0</v>
      </c>
      <c r="J85" s="23">
        <f t="shared" si="37"/>
        <v>130.14624841115466</v>
      </c>
      <c r="K85" s="23">
        <f t="shared" si="38"/>
        <v>74251.980804368577</v>
      </c>
      <c r="L85" s="23">
        <f t="shared" si="39"/>
        <v>455.56805426706609</v>
      </c>
      <c r="M85" s="23">
        <f t="shared" si="26"/>
        <v>0</v>
      </c>
      <c r="N85" s="23">
        <f t="shared" si="27"/>
        <v>97.62654175677342</v>
      </c>
      <c r="O85" s="23">
        <f t="shared" si="28"/>
        <v>357.94151251029268</v>
      </c>
      <c r="P85" s="23">
        <f t="shared" si="29"/>
        <v>227.79526409913802</v>
      </c>
      <c r="Q85" s="23">
        <f t="shared" si="40"/>
        <v>108564.37178695681</v>
      </c>
      <c r="R85" s="25">
        <f t="shared" ref="R85:R95" si="41">$R$83 + ($R$83 * $S$5)</f>
        <v>2561.2421760547049</v>
      </c>
    </row>
    <row r="86" spans="2:18" x14ac:dyDescent="0.25">
      <c r="B86" s="22">
        <f t="shared" si="30"/>
        <v>75</v>
      </c>
      <c r="C86" s="23">
        <f t="shared" si="31"/>
        <v>74251.980804368577</v>
      </c>
      <c r="D86" s="23">
        <f t="shared" si="32"/>
        <v>324.8524160191127</v>
      </c>
      <c r="E86" s="23">
        <f t="shared" si="33"/>
        <v>130.71563824795345</v>
      </c>
      <c r="F86" s="24">
        <f t="shared" si="34"/>
        <v>0</v>
      </c>
      <c r="G86" s="23">
        <f t="shared" si="35"/>
        <v>0</v>
      </c>
      <c r="H86" s="24"/>
      <c r="I86" s="23">
        <f t="shared" si="36"/>
        <v>0</v>
      </c>
      <c r="J86" s="23">
        <f t="shared" si="37"/>
        <v>130.71563824795345</v>
      </c>
      <c r="K86" s="23">
        <f t="shared" si="38"/>
        <v>74121.265166120618</v>
      </c>
      <c r="L86" s="23">
        <f t="shared" si="39"/>
        <v>455.56805426706615</v>
      </c>
      <c r="M86" s="23">
        <f t="shared" si="26"/>
        <v>0</v>
      </c>
      <c r="N86" s="23">
        <f t="shared" si="27"/>
        <v>97.455724805733809</v>
      </c>
      <c r="O86" s="23">
        <f t="shared" si="28"/>
        <v>358.11232946133237</v>
      </c>
      <c r="P86" s="23">
        <f t="shared" si="29"/>
        <v>227.39669121337892</v>
      </c>
      <c r="Q86" s="23">
        <f t="shared" si="40"/>
        <v>108564.37178695681</v>
      </c>
      <c r="R86" s="25">
        <f t="shared" si="41"/>
        <v>2561.2421760547049</v>
      </c>
    </row>
    <row r="87" spans="2:18" x14ac:dyDescent="0.25">
      <c r="B87" s="22">
        <f t="shared" si="30"/>
        <v>76</v>
      </c>
      <c r="C87" s="23">
        <f t="shared" si="31"/>
        <v>74121.265166120618</v>
      </c>
      <c r="D87" s="23">
        <f t="shared" si="32"/>
        <v>324.28053510177779</v>
      </c>
      <c r="E87" s="23">
        <f t="shared" si="33"/>
        <v>131.28751916528827</v>
      </c>
      <c r="F87" s="24">
        <f t="shared" si="34"/>
        <v>0</v>
      </c>
      <c r="G87" s="23">
        <f t="shared" si="35"/>
        <v>0</v>
      </c>
      <c r="H87" s="24"/>
      <c r="I87" s="23">
        <f t="shared" si="36"/>
        <v>0</v>
      </c>
      <c r="J87" s="23">
        <f t="shared" si="37"/>
        <v>131.28751916528827</v>
      </c>
      <c r="K87" s="23">
        <f t="shared" si="38"/>
        <v>73989.977646955333</v>
      </c>
      <c r="L87" s="23">
        <f t="shared" si="39"/>
        <v>455.56805426706603</v>
      </c>
      <c r="M87" s="23">
        <f t="shared" si="26"/>
        <v>0</v>
      </c>
      <c r="N87" s="23">
        <f t="shared" si="27"/>
        <v>97.284160530533327</v>
      </c>
      <c r="O87" s="23">
        <f t="shared" si="28"/>
        <v>358.28389373653272</v>
      </c>
      <c r="P87" s="23">
        <f t="shared" si="29"/>
        <v>226.99637457124444</v>
      </c>
      <c r="Q87" s="23">
        <f t="shared" si="40"/>
        <v>108564.37178695681</v>
      </c>
      <c r="R87" s="25">
        <f t="shared" si="41"/>
        <v>2561.2421760547049</v>
      </c>
    </row>
    <row r="88" spans="2:18" x14ac:dyDescent="0.25">
      <c r="B88" s="22">
        <f t="shared" si="30"/>
        <v>77</v>
      </c>
      <c r="C88" s="23">
        <f t="shared" si="31"/>
        <v>73989.977646955333</v>
      </c>
      <c r="D88" s="23">
        <f t="shared" si="32"/>
        <v>323.70615220542976</v>
      </c>
      <c r="E88" s="23">
        <f t="shared" si="33"/>
        <v>131.86190206163639</v>
      </c>
      <c r="F88" s="24">
        <f t="shared" si="34"/>
        <v>0</v>
      </c>
      <c r="G88" s="23">
        <f t="shared" si="35"/>
        <v>0</v>
      </c>
      <c r="H88" s="24"/>
      <c r="I88" s="23">
        <f t="shared" si="36"/>
        <v>0</v>
      </c>
      <c r="J88" s="23">
        <f t="shared" si="37"/>
        <v>131.86190206163639</v>
      </c>
      <c r="K88" s="23">
        <f t="shared" si="38"/>
        <v>73858.115744893701</v>
      </c>
      <c r="L88" s="23">
        <f t="shared" si="39"/>
        <v>455.56805426706615</v>
      </c>
      <c r="M88" s="23">
        <f t="shared" si="26"/>
        <v>0</v>
      </c>
      <c r="N88" s="23">
        <f t="shared" si="27"/>
        <v>97.111845661628919</v>
      </c>
      <c r="O88" s="23">
        <f t="shared" si="28"/>
        <v>358.45620860543721</v>
      </c>
      <c r="P88" s="23">
        <f t="shared" si="29"/>
        <v>226.59430654380083</v>
      </c>
      <c r="Q88" s="23">
        <f t="shared" si="40"/>
        <v>108564.37178695681</v>
      </c>
      <c r="R88" s="25">
        <f t="shared" si="41"/>
        <v>2561.2421760547049</v>
      </c>
    </row>
    <row r="89" spans="2:18" x14ac:dyDescent="0.25">
      <c r="B89" s="22">
        <f t="shared" si="30"/>
        <v>78</v>
      </c>
      <c r="C89" s="23">
        <f t="shared" si="31"/>
        <v>73858.115744893701</v>
      </c>
      <c r="D89" s="23">
        <f t="shared" si="32"/>
        <v>323.1292563839101</v>
      </c>
      <c r="E89" s="23">
        <f t="shared" si="33"/>
        <v>132.43879788315607</v>
      </c>
      <c r="F89" s="24">
        <f t="shared" si="34"/>
        <v>0</v>
      </c>
      <c r="G89" s="23">
        <f t="shared" si="35"/>
        <v>0</v>
      </c>
      <c r="H89" s="24"/>
      <c r="I89" s="23">
        <f t="shared" si="36"/>
        <v>0</v>
      </c>
      <c r="J89" s="23">
        <f t="shared" si="37"/>
        <v>132.43879788315607</v>
      </c>
      <c r="K89" s="23">
        <f t="shared" si="38"/>
        <v>73725.67694701055</v>
      </c>
      <c r="L89" s="23">
        <f t="shared" si="39"/>
        <v>455.56805426706615</v>
      </c>
      <c r="M89" s="23">
        <f t="shared" si="26"/>
        <v>0</v>
      </c>
      <c r="N89" s="23">
        <f t="shared" si="27"/>
        <v>96.938776915173023</v>
      </c>
      <c r="O89" s="23">
        <f t="shared" si="28"/>
        <v>358.62927735189311</v>
      </c>
      <c r="P89" s="23">
        <f t="shared" si="29"/>
        <v>226.19047946873704</v>
      </c>
      <c r="Q89" s="23">
        <f t="shared" si="40"/>
        <v>108564.37178695681</v>
      </c>
      <c r="R89" s="25">
        <f t="shared" si="41"/>
        <v>2561.2421760547049</v>
      </c>
    </row>
    <row r="90" spans="2:18" x14ac:dyDescent="0.25">
      <c r="B90" s="22">
        <f t="shared" si="30"/>
        <v>79</v>
      </c>
      <c r="C90" s="23">
        <f t="shared" si="31"/>
        <v>73725.67694701055</v>
      </c>
      <c r="D90" s="23">
        <f t="shared" si="32"/>
        <v>322.54983664317126</v>
      </c>
      <c r="E90" s="23">
        <f t="shared" si="33"/>
        <v>133.01821762389486</v>
      </c>
      <c r="F90" s="24">
        <f t="shared" si="34"/>
        <v>0</v>
      </c>
      <c r="G90" s="23">
        <f t="shared" si="35"/>
        <v>0</v>
      </c>
      <c r="H90" s="24"/>
      <c r="I90" s="23">
        <f t="shared" si="36"/>
        <v>0</v>
      </c>
      <c r="J90" s="23">
        <f t="shared" si="37"/>
        <v>133.01821762389486</v>
      </c>
      <c r="K90" s="23">
        <f t="shared" si="38"/>
        <v>73592.658729386661</v>
      </c>
      <c r="L90" s="23">
        <f t="shared" si="39"/>
        <v>455.56805426706615</v>
      </c>
      <c r="M90" s="23">
        <f t="shared" si="26"/>
        <v>0</v>
      </c>
      <c r="N90" s="23">
        <f t="shared" si="27"/>
        <v>96.76495099295137</v>
      </c>
      <c r="O90" s="23">
        <f t="shared" si="28"/>
        <v>358.80310327411479</v>
      </c>
      <c r="P90" s="23">
        <f t="shared" si="29"/>
        <v>225.78488565021993</v>
      </c>
      <c r="Q90" s="23">
        <f t="shared" si="40"/>
        <v>108564.37178695681</v>
      </c>
      <c r="R90" s="25">
        <f t="shared" si="41"/>
        <v>2561.2421760547049</v>
      </c>
    </row>
    <row r="91" spans="2:18" x14ac:dyDescent="0.25">
      <c r="B91" s="22">
        <f t="shared" si="30"/>
        <v>80</v>
      </c>
      <c r="C91" s="23">
        <f t="shared" si="31"/>
        <v>73592.658729386661</v>
      </c>
      <c r="D91" s="23">
        <f t="shared" si="32"/>
        <v>321.96788194106676</v>
      </c>
      <c r="E91" s="23">
        <f t="shared" si="33"/>
        <v>133.60017232599938</v>
      </c>
      <c r="F91" s="24">
        <f t="shared" si="34"/>
        <v>0</v>
      </c>
      <c r="G91" s="23">
        <f t="shared" si="35"/>
        <v>0</v>
      </c>
      <c r="H91" s="24"/>
      <c r="I91" s="23">
        <f t="shared" si="36"/>
        <v>0</v>
      </c>
      <c r="J91" s="23">
        <f t="shared" si="37"/>
        <v>133.60017232599938</v>
      </c>
      <c r="K91" s="23">
        <f t="shared" si="38"/>
        <v>73459.058557060664</v>
      </c>
      <c r="L91" s="23">
        <f t="shared" si="39"/>
        <v>455.56805426706615</v>
      </c>
      <c r="M91" s="23">
        <f t="shared" si="26"/>
        <v>0</v>
      </c>
      <c r="N91" s="23">
        <f t="shared" si="27"/>
        <v>96.590364582320021</v>
      </c>
      <c r="O91" s="23">
        <f t="shared" si="28"/>
        <v>358.97768968474611</v>
      </c>
      <c r="P91" s="23">
        <f t="shared" si="29"/>
        <v>225.37751735874673</v>
      </c>
      <c r="Q91" s="23">
        <f t="shared" si="40"/>
        <v>108564.37178695681</v>
      </c>
      <c r="R91" s="25">
        <f t="shared" si="41"/>
        <v>2561.2421760547049</v>
      </c>
    </row>
    <row r="92" spans="2:18" x14ac:dyDescent="0.25">
      <c r="B92" s="22">
        <f t="shared" si="30"/>
        <v>81</v>
      </c>
      <c r="C92" s="23">
        <f t="shared" si="31"/>
        <v>73459.058557060664</v>
      </c>
      <c r="D92" s="23">
        <f t="shared" si="32"/>
        <v>321.38338118714051</v>
      </c>
      <c r="E92" s="23">
        <f t="shared" si="33"/>
        <v>134.18467307992563</v>
      </c>
      <c r="F92" s="24">
        <f t="shared" si="34"/>
        <v>0</v>
      </c>
      <c r="G92" s="23">
        <f t="shared" si="35"/>
        <v>0</v>
      </c>
      <c r="H92" s="24"/>
      <c r="I92" s="23">
        <f t="shared" si="36"/>
        <v>0</v>
      </c>
      <c r="J92" s="23">
        <f t="shared" si="37"/>
        <v>134.18467307992563</v>
      </c>
      <c r="K92" s="23">
        <f t="shared" si="38"/>
        <v>73324.873883980734</v>
      </c>
      <c r="L92" s="23">
        <f t="shared" si="39"/>
        <v>455.56805426706615</v>
      </c>
      <c r="M92" s="23">
        <f t="shared" si="26"/>
        <v>0</v>
      </c>
      <c r="N92" s="23">
        <f t="shared" si="27"/>
        <v>96.415014356142152</v>
      </c>
      <c r="O92" s="23">
        <f t="shared" si="28"/>
        <v>359.15303991092401</v>
      </c>
      <c r="P92" s="23">
        <f t="shared" si="29"/>
        <v>224.96836683099838</v>
      </c>
      <c r="Q92" s="23">
        <f t="shared" si="40"/>
        <v>108564.37178695681</v>
      </c>
      <c r="R92" s="25">
        <f t="shared" si="41"/>
        <v>2561.2421760547049</v>
      </c>
    </row>
    <row r="93" spans="2:18" x14ac:dyDescent="0.25">
      <c r="B93" s="22">
        <f t="shared" si="30"/>
        <v>82</v>
      </c>
      <c r="C93" s="23">
        <f t="shared" si="31"/>
        <v>73324.873883980734</v>
      </c>
      <c r="D93" s="23">
        <f t="shared" si="32"/>
        <v>320.79632324241578</v>
      </c>
      <c r="E93" s="23">
        <f t="shared" si="33"/>
        <v>134.77173102465031</v>
      </c>
      <c r="F93" s="24">
        <f t="shared" si="34"/>
        <v>0</v>
      </c>
      <c r="G93" s="23">
        <f t="shared" si="35"/>
        <v>0</v>
      </c>
      <c r="H93" s="24"/>
      <c r="I93" s="23">
        <f t="shared" si="36"/>
        <v>0</v>
      </c>
      <c r="J93" s="23">
        <f t="shared" si="37"/>
        <v>134.77173102465031</v>
      </c>
      <c r="K93" s="23">
        <f t="shared" si="38"/>
        <v>73190.102152956082</v>
      </c>
      <c r="L93" s="23">
        <f t="shared" si="39"/>
        <v>455.56805426706609</v>
      </c>
      <c r="M93" s="23">
        <f t="shared" si="26"/>
        <v>0</v>
      </c>
      <c r="N93" s="23">
        <f t="shared" si="27"/>
        <v>96.238896972724731</v>
      </c>
      <c r="O93" s="23">
        <f t="shared" si="28"/>
        <v>359.32915729434137</v>
      </c>
      <c r="P93" s="23">
        <f t="shared" si="29"/>
        <v>224.55742626969106</v>
      </c>
      <c r="Q93" s="23">
        <f t="shared" si="40"/>
        <v>108564.37178695681</v>
      </c>
      <c r="R93" s="25">
        <f t="shared" si="41"/>
        <v>2561.2421760547049</v>
      </c>
    </row>
    <row r="94" spans="2:18" x14ac:dyDescent="0.25">
      <c r="B94" s="22">
        <f t="shared" si="30"/>
        <v>83</v>
      </c>
      <c r="C94" s="23">
        <f t="shared" si="31"/>
        <v>73190.102152956082</v>
      </c>
      <c r="D94" s="23">
        <f t="shared" si="32"/>
        <v>320.206696919183</v>
      </c>
      <c r="E94" s="23">
        <f t="shared" si="33"/>
        <v>135.36135734788314</v>
      </c>
      <c r="F94" s="24">
        <f t="shared" si="34"/>
        <v>0</v>
      </c>
      <c r="G94" s="23">
        <f t="shared" si="35"/>
        <v>0</v>
      </c>
      <c r="H94" s="24"/>
      <c r="I94" s="23">
        <f t="shared" si="36"/>
        <v>0</v>
      </c>
      <c r="J94" s="23">
        <f t="shared" si="37"/>
        <v>135.36135734788314</v>
      </c>
      <c r="K94" s="23">
        <f t="shared" si="38"/>
        <v>73054.740795608202</v>
      </c>
      <c r="L94" s="23">
        <f t="shared" si="39"/>
        <v>455.56805426706615</v>
      </c>
      <c r="M94" s="23">
        <f t="shared" si="26"/>
        <v>0</v>
      </c>
      <c r="N94" s="23">
        <f t="shared" si="27"/>
        <v>96.062009075754901</v>
      </c>
      <c r="O94" s="23">
        <f t="shared" si="28"/>
        <v>359.50604519131127</v>
      </c>
      <c r="P94" s="23">
        <f t="shared" si="29"/>
        <v>224.14468784342813</v>
      </c>
      <c r="Q94" s="23">
        <f t="shared" si="40"/>
        <v>108564.37178695681</v>
      </c>
      <c r="R94" s="25">
        <f t="shared" si="41"/>
        <v>2561.2421760547049</v>
      </c>
    </row>
    <row r="95" spans="2:18" x14ac:dyDescent="0.25">
      <c r="B95" s="22">
        <f t="shared" si="30"/>
        <v>84</v>
      </c>
      <c r="C95" s="23">
        <f t="shared" si="31"/>
        <v>73054.740795608202</v>
      </c>
      <c r="D95" s="23">
        <f t="shared" si="32"/>
        <v>319.614490980786</v>
      </c>
      <c r="E95" s="23">
        <f t="shared" si="33"/>
        <v>135.95356328628017</v>
      </c>
      <c r="F95" s="24">
        <f t="shared" si="34"/>
        <v>0</v>
      </c>
      <c r="G95" s="23">
        <f t="shared" si="35"/>
        <v>0</v>
      </c>
      <c r="H95" s="24"/>
      <c r="I95" s="23">
        <f t="shared" si="36"/>
        <v>0</v>
      </c>
      <c r="J95" s="23">
        <f t="shared" si="37"/>
        <v>135.95356328628017</v>
      </c>
      <c r="K95" s="23">
        <f t="shared" si="38"/>
        <v>72918.78723232192</v>
      </c>
      <c r="L95" s="23">
        <f t="shared" si="39"/>
        <v>455.56805426706615</v>
      </c>
      <c r="M95" s="23">
        <f t="shared" si="26"/>
        <v>0</v>
      </c>
      <c r="N95" s="23">
        <f t="shared" si="27"/>
        <v>95.884347294235795</v>
      </c>
      <c r="O95" s="23">
        <f t="shared" si="28"/>
        <v>359.68370697283035</v>
      </c>
      <c r="P95" s="23">
        <f t="shared" si="29"/>
        <v>223.73014368655018</v>
      </c>
      <c r="Q95" s="23">
        <f t="shared" si="40"/>
        <v>108564.37178695681</v>
      </c>
      <c r="R95" s="25">
        <f t="shared" si="41"/>
        <v>2561.2421760547049</v>
      </c>
    </row>
    <row r="96" spans="2:18" x14ac:dyDescent="0.25">
      <c r="B96" s="22">
        <f t="shared" si="30"/>
        <v>85</v>
      </c>
      <c r="C96" s="23">
        <f t="shared" si="31"/>
        <v>72918.78723232192</v>
      </c>
      <c r="D96" s="23">
        <f t="shared" si="32"/>
        <v>319.01969414140848</v>
      </c>
      <c r="E96" s="23">
        <f t="shared" si="33"/>
        <v>136.54836012565764</v>
      </c>
      <c r="F96" s="24">
        <f t="shared" si="34"/>
        <v>0</v>
      </c>
      <c r="G96" s="23">
        <f t="shared" si="35"/>
        <v>0</v>
      </c>
      <c r="H96" s="24"/>
      <c r="I96" s="23">
        <f t="shared" si="36"/>
        <v>0</v>
      </c>
      <c r="J96" s="23">
        <f t="shared" si="37"/>
        <v>136.54836012565764</v>
      </c>
      <c r="K96" s="23">
        <f t="shared" si="38"/>
        <v>72782.238872196263</v>
      </c>
      <c r="L96" s="23">
        <f t="shared" si="39"/>
        <v>455.56805426706615</v>
      </c>
      <c r="M96" s="23">
        <f t="shared" si="26"/>
        <v>0</v>
      </c>
      <c r="N96" s="23">
        <f t="shared" si="27"/>
        <v>95.705908242422538</v>
      </c>
      <c r="O96" s="23">
        <f t="shared" si="28"/>
        <v>359.86214602464361</v>
      </c>
      <c r="P96" s="23">
        <f t="shared" si="29"/>
        <v>223.31378589898597</v>
      </c>
      <c r="Q96" s="23">
        <f t="shared" ref="Q96:Q107" si="42">$Q$95+ $Q$95*$L$8</f>
        <v>112906.94665843507</v>
      </c>
      <c r="R96" s="25">
        <f>$R$95 + ($R$95 * $S$5)</f>
        <v>2638.079441336346</v>
      </c>
    </row>
    <row r="97" spans="2:18" x14ac:dyDescent="0.25">
      <c r="B97" s="22">
        <f t="shared" si="30"/>
        <v>86</v>
      </c>
      <c r="C97" s="23">
        <f t="shared" si="31"/>
        <v>72782.238872196263</v>
      </c>
      <c r="D97" s="23">
        <f t="shared" si="32"/>
        <v>318.42229506585875</v>
      </c>
      <c r="E97" s="23">
        <f t="shared" si="33"/>
        <v>137.14575920120737</v>
      </c>
      <c r="F97" s="24">
        <f t="shared" si="34"/>
        <v>0</v>
      </c>
      <c r="G97" s="23">
        <f t="shared" si="35"/>
        <v>0</v>
      </c>
      <c r="H97" s="24"/>
      <c r="I97" s="23">
        <f t="shared" si="36"/>
        <v>0</v>
      </c>
      <c r="J97" s="23">
        <f t="shared" si="37"/>
        <v>137.14575920120737</v>
      </c>
      <c r="K97" s="23">
        <f t="shared" si="38"/>
        <v>72645.093112995062</v>
      </c>
      <c r="L97" s="23">
        <f t="shared" si="39"/>
        <v>455.56805426706615</v>
      </c>
      <c r="M97" s="23">
        <f t="shared" si="26"/>
        <v>0</v>
      </c>
      <c r="N97" s="23">
        <f t="shared" si="27"/>
        <v>95.526688519757627</v>
      </c>
      <c r="O97" s="23">
        <f t="shared" si="28"/>
        <v>360.04136574730853</v>
      </c>
      <c r="P97" s="23">
        <f t="shared" si="29"/>
        <v>222.89560654610116</v>
      </c>
      <c r="Q97" s="23">
        <f t="shared" si="42"/>
        <v>112906.94665843507</v>
      </c>
      <c r="R97" s="25">
        <f t="shared" ref="R97:R107" si="43">$R$95 + ($R$95 * $S$5)</f>
        <v>2638.079441336346</v>
      </c>
    </row>
    <row r="98" spans="2:18" x14ac:dyDescent="0.25">
      <c r="B98" s="22">
        <f t="shared" si="30"/>
        <v>87</v>
      </c>
      <c r="C98" s="23">
        <f t="shared" si="31"/>
        <v>72645.093112995062</v>
      </c>
      <c r="D98" s="23">
        <f t="shared" si="32"/>
        <v>317.82228236935345</v>
      </c>
      <c r="E98" s="23">
        <f t="shared" si="33"/>
        <v>137.74577189771267</v>
      </c>
      <c r="F98" s="24">
        <f t="shared" si="34"/>
        <v>0</v>
      </c>
      <c r="G98" s="23">
        <f t="shared" si="35"/>
        <v>0</v>
      </c>
      <c r="H98" s="24"/>
      <c r="I98" s="23">
        <f t="shared" si="36"/>
        <v>0</v>
      </c>
      <c r="J98" s="23">
        <f t="shared" si="37"/>
        <v>137.74577189771267</v>
      </c>
      <c r="K98" s="23">
        <f t="shared" si="38"/>
        <v>72507.347341097353</v>
      </c>
      <c r="L98" s="23">
        <f t="shared" si="39"/>
        <v>455.56805426706615</v>
      </c>
      <c r="M98" s="23">
        <f t="shared" si="26"/>
        <v>0</v>
      </c>
      <c r="N98" s="23">
        <f t="shared" si="27"/>
        <v>95.346684710806031</v>
      </c>
      <c r="O98" s="23">
        <f t="shared" si="28"/>
        <v>360.22136955626013</v>
      </c>
      <c r="P98" s="23">
        <f t="shared" si="29"/>
        <v>222.47559765854746</v>
      </c>
      <c r="Q98" s="23">
        <f t="shared" si="42"/>
        <v>112906.94665843507</v>
      </c>
      <c r="R98" s="25">
        <f t="shared" si="43"/>
        <v>2638.079441336346</v>
      </c>
    </row>
    <row r="99" spans="2:18" x14ac:dyDescent="0.25">
      <c r="B99" s="22">
        <f t="shared" si="30"/>
        <v>88</v>
      </c>
      <c r="C99" s="23">
        <f t="shared" si="31"/>
        <v>72507.347341097353</v>
      </c>
      <c r="D99" s="23">
        <f t="shared" si="32"/>
        <v>317.21964461730096</v>
      </c>
      <c r="E99" s="23">
        <f t="shared" si="33"/>
        <v>138.34840964976513</v>
      </c>
      <c r="F99" s="24">
        <f t="shared" si="34"/>
        <v>0</v>
      </c>
      <c r="G99" s="23">
        <f t="shared" si="35"/>
        <v>0</v>
      </c>
      <c r="H99" s="24"/>
      <c r="I99" s="23">
        <f t="shared" si="36"/>
        <v>0</v>
      </c>
      <c r="J99" s="23">
        <f t="shared" si="37"/>
        <v>138.34840964976513</v>
      </c>
      <c r="K99" s="23">
        <f t="shared" si="38"/>
        <v>72368.998931447582</v>
      </c>
      <c r="L99" s="23">
        <f t="shared" si="39"/>
        <v>455.56805426706609</v>
      </c>
      <c r="M99" s="23">
        <f t="shared" si="26"/>
        <v>0</v>
      </c>
      <c r="N99" s="23">
        <f t="shared" si="27"/>
        <v>95.165893385190287</v>
      </c>
      <c r="O99" s="23">
        <f t="shared" si="28"/>
        <v>360.40216088187583</v>
      </c>
      <c r="P99" s="23">
        <f t="shared" si="29"/>
        <v>222.0537512321107</v>
      </c>
      <c r="Q99" s="23">
        <f t="shared" si="42"/>
        <v>112906.94665843507</v>
      </c>
      <c r="R99" s="25">
        <f t="shared" si="43"/>
        <v>2638.079441336346</v>
      </c>
    </row>
    <row r="100" spans="2:18" x14ac:dyDescent="0.25">
      <c r="B100" s="22">
        <f t="shared" si="30"/>
        <v>89</v>
      </c>
      <c r="C100" s="23">
        <f t="shared" si="31"/>
        <v>72368.998931447582</v>
      </c>
      <c r="D100" s="23">
        <f t="shared" si="32"/>
        <v>316.61437032508326</v>
      </c>
      <c r="E100" s="23">
        <f t="shared" si="33"/>
        <v>138.95368394198286</v>
      </c>
      <c r="F100" s="24">
        <f t="shared" si="34"/>
        <v>0</v>
      </c>
      <c r="G100" s="23">
        <f t="shared" si="35"/>
        <v>0</v>
      </c>
      <c r="H100" s="24"/>
      <c r="I100" s="23">
        <f t="shared" si="36"/>
        <v>0</v>
      </c>
      <c r="J100" s="23">
        <f t="shared" si="37"/>
        <v>138.95368394198286</v>
      </c>
      <c r="K100" s="23">
        <f t="shared" si="38"/>
        <v>72230.045247505594</v>
      </c>
      <c r="L100" s="23">
        <f t="shared" si="39"/>
        <v>455.56805426706615</v>
      </c>
      <c r="M100" s="23">
        <f t="shared" si="26"/>
        <v>0</v>
      </c>
      <c r="N100" s="23">
        <f t="shared" si="27"/>
        <v>94.98431109752498</v>
      </c>
      <c r="O100" s="23">
        <f t="shared" si="28"/>
        <v>360.58374316954115</v>
      </c>
      <c r="P100" s="23">
        <f t="shared" si="29"/>
        <v>221.63005922755829</v>
      </c>
      <c r="Q100" s="23">
        <f t="shared" si="42"/>
        <v>112906.94665843507</v>
      </c>
      <c r="R100" s="25">
        <f t="shared" si="43"/>
        <v>2638.079441336346</v>
      </c>
    </row>
    <row r="101" spans="2:18" x14ac:dyDescent="0.25">
      <c r="B101" s="22">
        <f t="shared" si="30"/>
        <v>90</v>
      </c>
      <c r="C101" s="23">
        <f t="shared" si="31"/>
        <v>72230.045247505594</v>
      </c>
      <c r="D101" s="23">
        <f t="shared" si="32"/>
        <v>316.00644795783705</v>
      </c>
      <c r="E101" s="23">
        <f t="shared" si="33"/>
        <v>139.56160630922906</v>
      </c>
      <c r="F101" s="24">
        <f t="shared" si="34"/>
        <v>0</v>
      </c>
      <c r="G101" s="23">
        <f t="shared" si="35"/>
        <v>0</v>
      </c>
      <c r="H101" s="24"/>
      <c r="I101" s="23">
        <f t="shared" si="36"/>
        <v>0</v>
      </c>
      <c r="J101" s="23">
        <f t="shared" si="37"/>
        <v>139.56160630922906</v>
      </c>
      <c r="K101" s="23">
        <f t="shared" si="38"/>
        <v>72090.483641196362</v>
      </c>
      <c r="L101" s="23">
        <f t="shared" si="39"/>
        <v>455.56805426706615</v>
      </c>
      <c r="M101" s="23">
        <f t="shared" si="26"/>
        <v>0</v>
      </c>
      <c r="N101" s="23">
        <f t="shared" si="27"/>
        <v>94.80193438735111</v>
      </c>
      <c r="O101" s="23">
        <f t="shared" si="28"/>
        <v>360.76611987971501</v>
      </c>
      <c r="P101" s="23">
        <f t="shared" si="29"/>
        <v>221.20451357048594</v>
      </c>
      <c r="Q101" s="23">
        <f t="shared" si="42"/>
        <v>112906.94665843507</v>
      </c>
      <c r="R101" s="25">
        <f t="shared" si="43"/>
        <v>2638.079441336346</v>
      </c>
    </row>
    <row r="102" spans="2:18" x14ac:dyDescent="0.25">
      <c r="B102" s="22">
        <f t="shared" si="30"/>
        <v>91</v>
      </c>
      <c r="C102" s="23">
        <f t="shared" si="31"/>
        <v>72090.483641196362</v>
      </c>
      <c r="D102" s="23">
        <f t="shared" si="32"/>
        <v>315.39586593023421</v>
      </c>
      <c r="E102" s="23">
        <f t="shared" si="33"/>
        <v>140.17218833683194</v>
      </c>
      <c r="F102" s="24">
        <f t="shared" si="34"/>
        <v>0</v>
      </c>
      <c r="G102" s="23">
        <f t="shared" si="35"/>
        <v>0</v>
      </c>
      <c r="H102" s="24"/>
      <c r="I102" s="23">
        <f t="shared" si="36"/>
        <v>0</v>
      </c>
      <c r="J102" s="23">
        <f t="shared" si="37"/>
        <v>140.17218833683194</v>
      </c>
      <c r="K102" s="23">
        <f t="shared" si="38"/>
        <v>71950.311452859532</v>
      </c>
      <c r="L102" s="23">
        <f t="shared" si="39"/>
        <v>455.56805426706615</v>
      </c>
      <c r="M102" s="23">
        <f t="shared" si="26"/>
        <v>0</v>
      </c>
      <c r="N102" s="23">
        <f t="shared" si="27"/>
        <v>94.61875977907026</v>
      </c>
      <c r="O102" s="23">
        <f t="shared" si="28"/>
        <v>360.94929448799587</v>
      </c>
      <c r="P102" s="23">
        <f t="shared" si="29"/>
        <v>220.77710615116393</v>
      </c>
      <c r="Q102" s="23">
        <f t="shared" si="42"/>
        <v>112906.94665843507</v>
      </c>
      <c r="R102" s="25">
        <f t="shared" si="43"/>
        <v>2638.079441336346</v>
      </c>
    </row>
    <row r="103" spans="2:18" x14ac:dyDescent="0.25">
      <c r="B103" s="22">
        <f t="shared" si="30"/>
        <v>92</v>
      </c>
      <c r="C103" s="23">
        <f t="shared" si="31"/>
        <v>71950.311452859532</v>
      </c>
      <c r="D103" s="23">
        <f t="shared" si="32"/>
        <v>314.78261260626061</v>
      </c>
      <c r="E103" s="23">
        <f t="shared" si="33"/>
        <v>140.78544166080556</v>
      </c>
      <c r="F103" s="24">
        <f t="shared" si="34"/>
        <v>0</v>
      </c>
      <c r="G103" s="23">
        <f t="shared" si="35"/>
        <v>0</v>
      </c>
      <c r="H103" s="24"/>
      <c r="I103" s="23">
        <f t="shared" si="36"/>
        <v>0</v>
      </c>
      <c r="J103" s="23">
        <f t="shared" si="37"/>
        <v>140.78544166080556</v>
      </c>
      <c r="K103" s="23">
        <f t="shared" si="38"/>
        <v>71809.52601119873</v>
      </c>
      <c r="L103" s="23">
        <f t="shared" si="39"/>
        <v>455.56805426706615</v>
      </c>
      <c r="M103" s="23">
        <f t="shared" si="26"/>
        <v>0</v>
      </c>
      <c r="N103" s="23">
        <f t="shared" si="27"/>
        <v>94.434783781878181</v>
      </c>
      <c r="O103" s="23">
        <f t="shared" si="28"/>
        <v>361.13327048518795</v>
      </c>
      <c r="P103" s="23">
        <f t="shared" si="29"/>
        <v>220.34782882438239</v>
      </c>
      <c r="Q103" s="23">
        <f t="shared" si="42"/>
        <v>112906.94665843507</v>
      </c>
      <c r="R103" s="25">
        <f t="shared" si="43"/>
        <v>2638.079441336346</v>
      </c>
    </row>
    <row r="104" spans="2:18" x14ac:dyDescent="0.25">
      <c r="B104" s="22">
        <f t="shared" si="30"/>
        <v>93</v>
      </c>
      <c r="C104" s="23">
        <f t="shared" si="31"/>
        <v>71809.52601119873</v>
      </c>
      <c r="D104" s="23">
        <f t="shared" si="32"/>
        <v>314.16667629899456</v>
      </c>
      <c r="E104" s="23">
        <f t="shared" si="33"/>
        <v>141.40137796807161</v>
      </c>
      <c r="F104" s="24">
        <f t="shared" si="34"/>
        <v>0</v>
      </c>
      <c r="G104" s="23">
        <f t="shared" si="35"/>
        <v>0</v>
      </c>
      <c r="H104" s="24"/>
      <c r="I104" s="23">
        <f t="shared" si="36"/>
        <v>0</v>
      </c>
      <c r="J104" s="23">
        <f t="shared" si="37"/>
        <v>141.40137796807161</v>
      </c>
      <c r="K104" s="23">
        <f t="shared" si="38"/>
        <v>71668.124633230662</v>
      </c>
      <c r="L104" s="23">
        <f t="shared" si="39"/>
        <v>455.56805426706615</v>
      </c>
      <c r="M104" s="23">
        <f t="shared" si="26"/>
        <v>0</v>
      </c>
      <c r="N104" s="23">
        <f t="shared" si="27"/>
        <v>94.250002889698365</v>
      </c>
      <c r="O104" s="23">
        <f t="shared" si="28"/>
        <v>361.31805137736779</v>
      </c>
      <c r="P104" s="23">
        <f t="shared" si="29"/>
        <v>219.91667340929618</v>
      </c>
      <c r="Q104" s="23">
        <f t="shared" si="42"/>
        <v>112906.94665843507</v>
      </c>
      <c r="R104" s="25">
        <f t="shared" si="43"/>
        <v>2638.079441336346</v>
      </c>
    </row>
    <row r="105" spans="2:18" x14ac:dyDescent="0.25">
      <c r="B105" s="22">
        <f t="shared" si="30"/>
        <v>94</v>
      </c>
      <c r="C105" s="23">
        <f t="shared" si="31"/>
        <v>71668.124633230662</v>
      </c>
      <c r="D105" s="23">
        <f t="shared" si="32"/>
        <v>313.54804527038425</v>
      </c>
      <c r="E105" s="23">
        <f t="shared" si="33"/>
        <v>142.0200089966819</v>
      </c>
      <c r="F105" s="24">
        <f t="shared" si="34"/>
        <v>0</v>
      </c>
      <c r="G105" s="23">
        <f t="shared" si="35"/>
        <v>0</v>
      </c>
      <c r="H105" s="24"/>
      <c r="I105" s="23">
        <f t="shared" si="36"/>
        <v>0</v>
      </c>
      <c r="J105" s="23">
        <f t="shared" si="37"/>
        <v>142.0200089966819</v>
      </c>
      <c r="K105" s="23">
        <f t="shared" si="38"/>
        <v>71526.10462423398</v>
      </c>
      <c r="L105" s="23">
        <f t="shared" si="39"/>
        <v>455.56805426706615</v>
      </c>
      <c r="M105" s="23">
        <f t="shared" si="26"/>
        <v>0</v>
      </c>
      <c r="N105" s="23">
        <f t="shared" si="27"/>
        <v>94.064413581115275</v>
      </c>
      <c r="O105" s="23">
        <f t="shared" si="28"/>
        <v>361.50364068595087</v>
      </c>
      <c r="P105" s="23">
        <f t="shared" si="29"/>
        <v>219.48363168926898</v>
      </c>
      <c r="Q105" s="23">
        <f t="shared" si="42"/>
        <v>112906.94665843507</v>
      </c>
      <c r="R105" s="25">
        <f t="shared" si="43"/>
        <v>2638.079441336346</v>
      </c>
    </row>
    <row r="106" spans="2:18" x14ac:dyDescent="0.25">
      <c r="B106" s="22">
        <f t="shared" si="30"/>
        <v>95</v>
      </c>
      <c r="C106" s="23">
        <f t="shared" si="31"/>
        <v>71526.10462423398</v>
      </c>
      <c r="D106" s="23">
        <f t="shared" si="32"/>
        <v>312.92670773102378</v>
      </c>
      <c r="E106" s="23">
        <f t="shared" si="33"/>
        <v>142.64134653604239</v>
      </c>
      <c r="F106" s="24">
        <f t="shared" si="34"/>
        <v>0</v>
      </c>
      <c r="G106" s="23">
        <f t="shared" si="35"/>
        <v>0</v>
      </c>
      <c r="H106" s="24"/>
      <c r="I106" s="23">
        <f t="shared" si="36"/>
        <v>0</v>
      </c>
      <c r="J106" s="23">
        <f t="shared" si="37"/>
        <v>142.64134653604239</v>
      </c>
      <c r="K106" s="23">
        <f t="shared" si="38"/>
        <v>71383.463277697942</v>
      </c>
      <c r="L106" s="23">
        <f t="shared" si="39"/>
        <v>455.56805426706615</v>
      </c>
      <c r="M106" s="23">
        <f t="shared" si="26"/>
        <v>0</v>
      </c>
      <c r="N106" s="23">
        <f t="shared" si="27"/>
        <v>93.878012319307132</v>
      </c>
      <c r="O106" s="23">
        <f t="shared" si="28"/>
        <v>361.69004194775903</v>
      </c>
      <c r="P106" s="23">
        <f t="shared" si="29"/>
        <v>219.04869541171664</v>
      </c>
      <c r="Q106" s="23">
        <f t="shared" si="42"/>
        <v>112906.94665843507</v>
      </c>
      <c r="R106" s="25">
        <f t="shared" si="43"/>
        <v>2638.079441336346</v>
      </c>
    </row>
    <row r="107" spans="2:18" x14ac:dyDescent="0.25">
      <c r="B107" s="22">
        <f t="shared" si="30"/>
        <v>96</v>
      </c>
      <c r="C107" s="23">
        <f t="shared" si="31"/>
        <v>71383.463277697942</v>
      </c>
      <c r="D107" s="23">
        <f t="shared" si="32"/>
        <v>312.30265183992861</v>
      </c>
      <c r="E107" s="23">
        <f t="shared" si="33"/>
        <v>143.26540242713756</v>
      </c>
      <c r="F107" s="24">
        <f t="shared" si="34"/>
        <v>0</v>
      </c>
      <c r="G107" s="23">
        <f t="shared" si="35"/>
        <v>0</v>
      </c>
      <c r="H107" s="24"/>
      <c r="I107" s="23">
        <f t="shared" si="36"/>
        <v>0</v>
      </c>
      <c r="J107" s="23">
        <f t="shared" si="37"/>
        <v>143.26540242713756</v>
      </c>
      <c r="K107" s="23">
        <f t="shared" si="38"/>
        <v>71240.197875270809</v>
      </c>
      <c r="L107" s="23">
        <f t="shared" si="39"/>
        <v>455.56805426706615</v>
      </c>
      <c r="M107" s="23">
        <f t="shared" si="26"/>
        <v>0</v>
      </c>
      <c r="N107" s="23">
        <f t="shared" si="27"/>
        <v>93.690795551978582</v>
      </c>
      <c r="O107" s="23">
        <f t="shared" si="28"/>
        <v>361.87725871508758</v>
      </c>
      <c r="P107" s="23">
        <f t="shared" si="29"/>
        <v>218.61185628795002</v>
      </c>
      <c r="Q107" s="23">
        <f t="shared" si="42"/>
        <v>112906.94665843507</v>
      </c>
      <c r="R107" s="25">
        <f t="shared" si="43"/>
        <v>2638.079441336346</v>
      </c>
    </row>
    <row r="108" spans="2:18" x14ac:dyDescent="0.25">
      <c r="B108" s="22">
        <f t="shared" si="30"/>
        <v>97</v>
      </c>
      <c r="C108" s="23">
        <f t="shared" si="31"/>
        <v>71240.197875270809</v>
      </c>
      <c r="D108" s="23">
        <f t="shared" si="32"/>
        <v>311.67586570430984</v>
      </c>
      <c r="E108" s="23">
        <f t="shared" si="33"/>
        <v>143.8921885627563</v>
      </c>
      <c r="F108" s="24">
        <f t="shared" si="34"/>
        <v>0</v>
      </c>
      <c r="G108" s="23">
        <f t="shared" si="35"/>
        <v>0</v>
      </c>
      <c r="H108" s="24"/>
      <c r="I108" s="23">
        <f t="shared" si="36"/>
        <v>0</v>
      </c>
      <c r="J108" s="23">
        <f t="shared" si="37"/>
        <v>143.8921885627563</v>
      </c>
      <c r="K108" s="23">
        <f t="shared" si="38"/>
        <v>71096.30568670806</v>
      </c>
      <c r="L108" s="23">
        <f t="shared" si="39"/>
        <v>455.56805426706615</v>
      </c>
      <c r="M108" s="23">
        <f t="shared" si="26"/>
        <v>0</v>
      </c>
      <c r="N108" s="23">
        <f t="shared" si="27"/>
        <v>93.502759711292953</v>
      </c>
      <c r="O108" s="23">
        <f t="shared" si="28"/>
        <v>362.06529455577322</v>
      </c>
      <c r="P108" s="23">
        <f t="shared" si="29"/>
        <v>218.17310599301692</v>
      </c>
      <c r="Q108" s="23">
        <f>$Q$107+ $Q$107*$L$8</f>
        <v>117423.22452477248</v>
      </c>
      <c r="R108" s="25">
        <f>$R$107 + ($R$107 * $S$5)</f>
        <v>2717.2218245764366</v>
      </c>
    </row>
    <row r="109" spans="2:18" x14ac:dyDescent="0.25">
      <c r="B109" s="22">
        <f t="shared" si="30"/>
        <v>98</v>
      </c>
      <c r="C109" s="23">
        <f t="shared" si="31"/>
        <v>71096.30568670806</v>
      </c>
      <c r="D109" s="23">
        <f t="shared" si="32"/>
        <v>311.04633737934779</v>
      </c>
      <c r="E109" s="23">
        <f t="shared" si="33"/>
        <v>144.52171688771836</v>
      </c>
      <c r="F109" s="24">
        <f t="shared" si="34"/>
        <v>0</v>
      </c>
      <c r="G109" s="23">
        <f t="shared" si="35"/>
        <v>0</v>
      </c>
      <c r="H109" s="24"/>
      <c r="I109" s="23">
        <f t="shared" si="36"/>
        <v>0</v>
      </c>
      <c r="J109" s="23">
        <f t="shared" si="37"/>
        <v>144.52171688771836</v>
      </c>
      <c r="K109" s="23">
        <f t="shared" si="38"/>
        <v>70951.783969820346</v>
      </c>
      <c r="L109" s="23">
        <f t="shared" si="39"/>
        <v>455.56805426706615</v>
      </c>
      <c r="M109" s="23">
        <f t="shared" si="26"/>
        <v>0</v>
      </c>
      <c r="N109" s="23">
        <f t="shared" si="27"/>
        <v>93.313901213804328</v>
      </c>
      <c r="O109" s="23">
        <f t="shared" si="28"/>
        <v>362.2541530532618</v>
      </c>
      <c r="P109" s="23">
        <f t="shared" si="29"/>
        <v>217.73243616554345</v>
      </c>
      <c r="Q109" s="23">
        <f t="shared" ref="Q109:Q119" si="44">$Q$107+ $Q$107*$L$8</f>
        <v>117423.22452477248</v>
      </c>
      <c r="R109" s="25">
        <f t="shared" ref="R109:R119" si="45">$R$107 + ($R$107 * $S$5)</f>
        <v>2717.2218245764366</v>
      </c>
    </row>
    <row r="110" spans="2:18" x14ac:dyDescent="0.25">
      <c r="B110" s="22">
        <f t="shared" si="30"/>
        <v>99</v>
      </c>
      <c r="C110" s="23">
        <f t="shared" si="31"/>
        <v>70951.783969820346</v>
      </c>
      <c r="D110" s="23">
        <f t="shared" si="32"/>
        <v>310.41405486796396</v>
      </c>
      <c r="E110" s="23">
        <f t="shared" si="33"/>
        <v>145.15399939910213</v>
      </c>
      <c r="F110" s="24">
        <f t="shared" si="34"/>
        <v>0</v>
      </c>
      <c r="G110" s="23">
        <f t="shared" si="35"/>
        <v>0</v>
      </c>
      <c r="H110" s="24"/>
      <c r="I110" s="23">
        <f t="shared" si="36"/>
        <v>0</v>
      </c>
      <c r="J110" s="23">
        <f t="shared" si="37"/>
        <v>145.15399939910213</v>
      </c>
      <c r="K110" s="23">
        <f t="shared" si="38"/>
        <v>70806.629970421243</v>
      </c>
      <c r="L110" s="23">
        <f t="shared" si="39"/>
        <v>455.56805426706609</v>
      </c>
      <c r="M110" s="23">
        <f t="shared" si="26"/>
        <v>0</v>
      </c>
      <c r="N110" s="23">
        <f t="shared" si="27"/>
        <v>93.124216460389178</v>
      </c>
      <c r="O110" s="23">
        <f t="shared" si="28"/>
        <v>362.44383780667692</v>
      </c>
      <c r="P110" s="23">
        <f t="shared" si="29"/>
        <v>217.28983840757479</v>
      </c>
      <c r="Q110" s="23">
        <f t="shared" si="44"/>
        <v>117423.22452477248</v>
      </c>
      <c r="R110" s="25">
        <f t="shared" si="45"/>
        <v>2717.2218245764366</v>
      </c>
    </row>
    <row r="111" spans="2:18" x14ac:dyDescent="0.25">
      <c r="B111" s="22">
        <f t="shared" si="30"/>
        <v>100</v>
      </c>
      <c r="C111" s="23">
        <f t="shared" si="31"/>
        <v>70806.629970421243</v>
      </c>
      <c r="D111" s="23">
        <f t="shared" si="32"/>
        <v>309.7790061205929</v>
      </c>
      <c r="E111" s="23">
        <f t="shared" si="33"/>
        <v>145.78904814647319</v>
      </c>
      <c r="F111" s="24">
        <f t="shared" si="34"/>
        <v>0</v>
      </c>
      <c r="G111" s="23">
        <f t="shared" si="35"/>
        <v>0</v>
      </c>
      <c r="H111" s="24"/>
      <c r="I111" s="23">
        <f t="shared" si="36"/>
        <v>0</v>
      </c>
      <c r="J111" s="23">
        <f t="shared" si="37"/>
        <v>145.78904814647319</v>
      </c>
      <c r="K111" s="23">
        <f t="shared" si="38"/>
        <v>70660.840922274772</v>
      </c>
      <c r="L111" s="23">
        <f t="shared" si="39"/>
        <v>455.56805426706609</v>
      </c>
      <c r="M111" s="23">
        <f t="shared" si="26"/>
        <v>0</v>
      </c>
      <c r="N111" s="23">
        <f t="shared" si="27"/>
        <v>92.93370183617786</v>
      </c>
      <c r="O111" s="23">
        <f t="shared" si="28"/>
        <v>362.63435243088821</v>
      </c>
      <c r="P111" s="23">
        <f t="shared" si="29"/>
        <v>216.84530428441502</v>
      </c>
      <c r="Q111" s="23">
        <f t="shared" si="44"/>
        <v>117423.22452477248</v>
      </c>
      <c r="R111" s="25">
        <f t="shared" si="45"/>
        <v>2717.2218245764366</v>
      </c>
    </row>
    <row r="112" spans="2:18" x14ac:dyDescent="0.25">
      <c r="B112" s="22">
        <f t="shared" si="30"/>
        <v>101</v>
      </c>
      <c r="C112" s="23">
        <f t="shared" si="31"/>
        <v>70660.840922274772</v>
      </c>
      <c r="D112" s="23">
        <f t="shared" si="32"/>
        <v>309.14117903495207</v>
      </c>
      <c r="E112" s="23">
        <f t="shared" si="33"/>
        <v>146.42687523211404</v>
      </c>
      <c r="F112" s="24">
        <f t="shared" si="34"/>
        <v>0</v>
      </c>
      <c r="G112" s="23">
        <f t="shared" si="35"/>
        <v>0</v>
      </c>
      <c r="H112" s="24"/>
      <c r="I112" s="23">
        <f t="shared" si="36"/>
        <v>0</v>
      </c>
      <c r="J112" s="23">
        <f t="shared" si="37"/>
        <v>146.42687523211404</v>
      </c>
      <c r="K112" s="23">
        <f t="shared" si="38"/>
        <v>70514.414047042665</v>
      </c>
      <c r="L112" s="23">
        <f t="shared" si="39"/>
        <v>455.56805426706615</v>
      </c>
      <c r="M112" s="23">
        <f t="shared" si="26"/>
        <v>0</v>
      </c>
      <c r="N112" s="23">
        <f t="shared" si="27"/>
        <v>92.742353710485617</v>
      </c>
      <c r="O112" s="23">
        <f t="shared" si="28"/>
        <v>362.8257005565805</v>
      </c>
      <c r="P112" s="23">
        <f t="shared" si="29"/>
        <v>216.39882532446646</v>
      </c>
      <c r="Q112" s="23">
        <f t="shared" si="44"/>
        <v>117423.22452477248</v>
      </c>
      <c r="R112" s="25">
        <f t="shared" si="45"/>
        <v>2717.2218245764366</v>
      </c>
    </row>
    <row r="113" spans="2:18" x14ac:dyDescent="0.25">
      <c r="B113" s="22">
        <f t="shared" si="30"/>
        <v>102</v>
      </c>
      <c r="C113" s="23">
        <f t="shared" si="31"/>
        <v>70514.414047042665</v>
      </c>
      <c r="D113" s="23">
        <f t="shared" si="32"/>
        <v>308.50056145581158</v>
      </c>
      <c r="E113" s="23">
        <f t="shared" si="33"/>
        <v>147.06749281125454</v>
      </c>
      <c r="F113" s="24">
        <f t="shared" si="34"/>
        <v>0</v>
      </c>
      <c r="G113" s="23">
        <f t="shared" si="35"/>
        <v>0</v>
      </c>
      <c r="H113" s="24"/>
      <c r="I113" s="23">
        <f t="shared" si="36"/>
        <v>0</v>
      </c>
      <c r="J113" s="23">
        <f t="shared" si="37"/>
        <v>147.06749281125454</v>
      </c>
      <c r="K113" s="23">
        <f t="shared" si="38"/>
        <v>70367.346554231408</v>
      </c>
      <c r="L113" s="23">
        <f t="shared" si="39"/>
        <v>455.56805426706615</v>
      </c>
      <c r="M113" s="23">
        <f t="shared" si="26"/>
        <v>0</v>
      </c>
      <c r="N113" s="23">
        <f t="shared" si="27"/>
        <v>92.550168436743476</v>
      </c>
      <c r="O113" s="23">
        <f t="shared" si="28"/>
        <v>363.01788583032265</v>
      </c>
      <c r="P113" s="23">
        <f t="shared" si="29"/>
        <v>215.95039301906812</v>
      </c>
      <c r="Q113" s="23">
        <f t="shared" si="44"/>
        <v>117423.22452477248</v>
      </c>
      <c r="R113" s="25">
        <f t="shared" si="45"/>
        <v>2717.2218245764366</v>
      </c>
    </row>
    <row r="114" spans="2:18" x14ac:dyDescent="0.25">
      <c r="B114" s="22">
        <f t="shared" si="30"/>
        <v>103</v>
      </c>
      <c r="C114" s="23">
        <f t="shared" si="31"/>
        <v>70367.346554231408</v>
      </c>
      <c r="D114" s="23">
        <f t="shared" si="32"/>
        <v>307.85714117476238</v>
      </c>
      <c r="E114" s="23">
        <f t="shared" si="33"/>
        <v>147.71091309230374</v>
      </c>
      <c r="F114" s="24">
        <f t="shared" si="34"/>
        <v>0</v>
      </c>
      <c r="G114" s="23">
        <f t="shared" si="35"/>
        <v>0</v>
      </c>
      <c r="H114" s="24"/>
      <c r="I114" s="23">
        <f t="shared" si="36"/>
        <v>0</v>
      </c>
      <c r="J114" s="23">
        <f t="shared" si="37"/>
        <v>147.71091309230374</v>
      </c>
      <c r="K114" s="23">
        <f t="shared" si="38"/>
        <v>70219.635641139103</v>
      </c>
      <c r="L114" s="23">
        <f t="shared" si="39"/>
        <v>455.56805426706615</v>
      </c>
      <c r="M114" s="23">
        <f t="shared" si="26"/>
        <v>0</v>
      </c>
      <c r="N114" s="23">
        <f t="shared" si="27"/>
        <v>92.35714235242871</v>
      </c>
      <c r="O114" s="23">
        <f t="shared" si="28"/>
        <v>363.21091191463745</v>
      </c>
      <c r="P114" s="23">
        <f t="shared" si="29"/>
        <v>215.49999882233371</v>
      </c>
      <c r="Q114" s="23">
        <f t="shared" si="44"/>
        <v>117423.22452477248</v>
      </c>
      <c r="R114" s="25">
        <f t="shared" si="45"/>
        <v>2717.2218245764366</v>
      </c>
    </row>
    <row r="115" spans="2:18" x14ac:dyDescent="0.25">
      <c r="B115" s="22">
        <f t="shared" si="30"/>
        <v>104</v>
      </c>
      <c r="C115" s="23">
        <f t="shared" si="31"/>
        <v>70219.635641139103</v>
      </c>
      <c r="D115" s="23">
        <f t="shared" si="32"/>
        <v>307.21090592998354</v>
      </c>
      <c r="E115" s="23">
        <f t="shared" si="33"/>
        <v>148.35714833708258</v>
      </c>
      <c r="F115" s="24">
        <f t="shared" si="34"/>
        <v>0</v>
      </c>
      <c r="G115" s="23">
        <f t="shared" si="35"/>
        <v>0</v>
      </c>
      <c r="H115" s="24"/>
      <c r="I115" s="23">
        <f t="shared" si="36"/>
        <v>0</v>
      </c>
      <c r="J115" s="23">
        <f t="shared" si="37"/>
        <v>148.35714833708258</v>
      </c>
      <c r="K115" s="23">
        <f t="shared" si="38"/>
        <v>70071.278492802026</v>
      </c>
      <c r="L115" s="23">
        <f t="shared" si="39"/>
        <v>455.56805426706615</v>
      </c>
      <c r="M115" s="23">
        <f t="shared" si="26"/>
        <v>0</v>
      </c>
      <c r="N115" s="23">
        <f t="shared" si="27"/>
        <v>92.163271778995053</v>
      </c>
      <c r="O115" s="23">
        <f t="shared" si="28"/>
        <v>363.40478248807108</v>
      </c>
      <c r="P115" s="23">
        <f t="shared" si="29"/>
        <v>215.0476341509885</v>
      </c>
      <c r="Q115" s="23">
        <f t="shared" si="44"/>
        <v>117423.22452477248</v>
      </c>
      <c r="R115" s="25">
        <f t="shared" si="45"/>
        <v>2717.2218245764366</v>
      </c>
    </row>
    <row r="116" spans="2:18" x14ac:dyDescent="0.25">
      <c r="B116" s="22">
        <f t="shared" si="30"/>
        <v>105</v>
      </c>
      <c r="C116" s="23">
        <f t="shared" si="31"/>
        <v>70071.278492802026</v>
      </c>
      <c r="D116" s="23">
        <f t="shared" si="32"/>
        <v>306.56184340600879</v>
      </c>
      <c r="E116" s="23">
        <f t="shared" si="33"/>
        <v>149.00621086105733</v>
      </c>
      <c r="F116" s="24">
        <f t="shared" si="34"/>
        <v>0</v>
      </c>
      <c r="G116" s="23">
        <f t="shared" si="35"/>
        <v>0</v>
      </c>
      <c r="H116" s="24"/>
      <c r="I116" s="23">
        <f t="shared" si="36"/>
        <v>0</v>
      </c>
      <c r="J116" s="23">
        <f t="shared" si="37"/>
        <v>149.00621086105733</v>
      </c>
      <c r="K116" s="23">
        <f t="shared" si="38"/>
        <v>69922.272281940968</v>
      </c>
      <c r="L116" s="23">
        <f t="shared" si="39"/>
        <v>455.56805426706615</v>
      </c>
      <c r="M116" s="23">
        <f t="shared" si="26"/>
        <v>0</v>
      </c>
      <c r="N116" s="23">
        <f t="shared" si="27"/>
        <v>91.968553021802634</v>
      </c>
      <c r="O116" s="23">
        <f t="shared" si="28"/>
        <v>363.59950124526353</v>
      </c>
      <c r="P116" s="23">
        <f t="shared" si="29"/>
        <v>214.5932903842062</v>
      </c>
      <c r="Q116" s="23">
        <f t="shared" si="44"/>
        <v>117423.22452477248</v>
      </c>
      <c r="R116" s="25">
        <f t="shared" si="45"/>
        <v>2717.2218245764366</v>
      </c>
    </row>
    <row r="117" spans="2:18" x14ac:dyDescent="0.25">
      <c r="B117" s="22">
        <f t="shared" si="30"/>
        <v>106</v>
      </c>
      <c r="C117" s="23">
        <f t="shared" si="31"/>
        <v>69922.272281940968</v>
      </c>
      <c r="D117" s="23">
        <f t="shared" si="32"/>
        <v>305.90994123349168</v>
      </c>
      <c r="E117" s="23">
        <f t="shared" si="33"/>
        <v>149.65811303357441</v>
      </c>
      <c r="F117" s="24">
        <f t="shared" si="34"/>
        <v>0</v>
      </c>
      <c r="G117" s="23">
        <f t="shared" si="35"/>
        <v>0</v>
      </c>
      <c r="H117" s="24"/>
      <c r="I117" s="23">
        <f t="shared" si="36"/>
        <v>0</v>
      </c>
      <c r="J117" s="23">
        <f t="shared" si="37"/>
        <v>149.65811303357441</v>
      </c>
      <c r="K117" s="23">
        <f t="shared" si="38"/>
        <v>69772.614168907399</v>
      </c>
      <c r="L117" s="23">
        <f t="shared" si="39"/>
        <v>455.56805426706609</v>
      </c>
      <c r="M117" s="23">
        <f t="shared" si="26"/>
        <v>0</v>
      </c>
      <c r="N117" s="23">
        <f t="shared" si="27"/>
        <v>91.772982370047501</v>
      </c>
      <c r="O117" s="23">
        <f t="shared" si="28"/>
        <v>363.7950718970186</v>
      </c>
      <c r="P117" s="23">
        <f t="shared" si="29"/>
        <v>214.13695886344419</v>
      </c>
      <c r="Q117" s="23">
        <f t="shared" si="44"/>
        <v>117423.22452477248</v>
      </c>
      <c r="R117" s="25">
        <f t="shared" si="45"/>
        <v>2717.2218245764366</v>
      </c>
    </row>
    <row r="118" spans="2:18" x14ac:dyDescent="0.25">
      <c r="B118" s="22">
        <f t="shared" si="30"/>
        <v>107</v>
      </c>
      <c r="C118" s="23">
        <f t="shared" si="31"/>
        <v>69772.614168907399</v>
      </c>
      <c r="D118" s="23">
        <f t="shared" si="32"/>
        <v>305.2551869889698</v>
      </c>
      <c r="E118" s="23">
        <f t="shared" si="33"/>
        <v>150.31286727809635</v>
      </c>
      <c r="F118" s="24">
        <f t="shared" si="34"/>
        <v>0</v>
      </c>
      <c r="G118" s="23">
        <f t="shared" si="35"/>
        <v>0</v>
      </c>
      <c r="H118" s="24"/>
      <c r="I118" s="23">
        <f t="shared" si="36"/>
        <v>0</v>
      </c>
      <c r="J118" s="23">
        <f t="shared" si="37"/>
        <v>150.31286727809635</v>
      </c>
      <c r="K118" s="23">
        <f t="shared" si="38"/>
        <v>69622.301301629297</v>
      </c>
      <c r="L118" s="23">
        <f t="shared" si="39"/>
        <v>455.56805426706615</v>
      </c>
      <c r="M118" s="23">
        <f t="shared" si="26"/>
        <v>0</v>
      </c>
      <c r="N118" s="23">
        <f t="shared" si="27"/>
        <v>91.576556096690936</v>
      </c>
      <c r="O118" s="23">
        <f t="shared" si="28"/>
        <v>363.99149817037522</v>
      </c>
      <c r="P118" s="23">
        <f t="shared" si="29"/>
        <v>213.67863089227887</v>
      </c>
      <c r="Q118" s="23">
        <f t="shared" si="44"/>
        <v>117423.22452477248</v>
      </c>
      <c r="R118" s="25">
        <f t="shared" si="45"/>
        <v>2717.2218245764366</v>
      </c>
    </row>
    <row r="119" spans="2:18" x14ac:dyDescent="0.25">
      <c r="B119" s="22">
        <f t="shared" si="30"/>
        <v>108</v>
      </c>
      <c r="C119" s="23">
        <f t="shared" si="31"/>
        <v>69622.301301629297</v>
      </c>
      <c r="D119" s="23">
        <f t="shared" si="32"/>
        <v>304.59756819462808</v>
      </c>
      <c r="E119" s="23">
        <f t="shared" si="33"/>
        <v>150.97048607243801</v>
      </c>
      <c r="F119" s="24">
        <f t="shared" si="34"/>
        <v>0</v>
      </c>
      <c r="G119" s="23">
        <f t="shared" si="35"/>
        <v>0</v>
      </c>
      <c r="H119" s="24"/>
      <c r="I119" s="23">
        <f t="shared" si="36"/>
        <v>0</v>
      </c>
      <c r="J119" s="23">
        <f t="shared" si="37"/>
        <v>150.97048607243801</v>
      </c>
      <c r="K119" s="23">
        <f t="shared" si="38"/>
        <v>69471.330815556852</v>
      </c>
      <c r="L119" s="23">
        <f t="shared" si="39"/>
        <v>455.56805426706609</v>
      </c>
      <c r="M119" s="23">
        <f t="shared" si="26"/>
        <v>0</v>
      </c>
      <c r="N119" s="23">
        <f t="shared" si="27"/>
        <v>91.379270458388419</v>
      </c>
      <c r="O119" s="23">
        <f t="shared" si="28"/>
        <v>364.18878380867767</v>
      </c>
      <c r="P119" s="23">
        <f t="shared" si="29"/>
        <v>213.21829773623966</v>
      </c>
      <c r="Q119" s="23">
        <f t="shared" si="44"/>
        <v>117423.22452477248</v>
      </c>
      <c r="R119" s="25">
        <f t="shared" si="45"/>
        <v>2717.2218245764366</v>
      </c>
    </row>
    <row r="120" spans="2:18" x14ac:dyDescent="0.25">
      <c r="B120" s="22">
        <f t="shared" si="30"/>
        <v>109</v>
      </c>
      <c r="C120" s="23">
        <f t="shared" si="31"/>
        <v>69471.330815556852</v>
      </c>
      <c r="D120" s="23">
        <f t="shared" si="32"/>
        <v>303.93707231806121</v>
      </c>
      <c r="E120" s="23">
        <f t="shared" si="33"/>
        <v>151.63098194900491</v>
      </c>
      <c r="F120" s="24">
        <f t="shared" si="34"/>
        <v>0</v>
      </c>
      <c r="G120" s="23">
        <f t="shared" si="35"/>
        <v>0</v>
      </c>
      <c r="H120" s="24"/>
      <c r="I120" s="23">
        <f t="shared" si="36"/>
        <v>0</v>
      </c>
      <c r="J120" s="23">
        <f t="shared" si="37"/>
        <v>151.63098194900491</v>
      </c>
      <c r="K120" s="23">
        <f t="shared" si="38"/>
        <v>69319.699833607854</v>
      </c>
      <c r="L120" s="23">
        <f t="shared" si="39"/>
        <v>455.56805426706615</v>
      </c>
      <c r="M120" s="23">
        <f t="shared" si="26"/>
        <v>0</v>
      </c>
      <c r="N120" s="23">
        <f t="shared" si="27"/>
        <v>91.181121695418355</v>
      </c>
      <c r="O120" s="23">
        <f t="shared" si="28"/>
        <v>364.38693257164778</v>
      </c>
      <c r="P120" s="23">
        <f t="shared" si="29"/>
        <v>212.75595062264287</v>
      </c>
      <c r="Q120" s="23">
        <f>$Q$119+ $Q$119*$L$8</f>
        <v>122120.15350576337</v>
      </c>
      <c r="R120" s="25">
        <f>$R$119 + ($R$119 * $S$5)</f>
        <v>2798.7384793137298</v>
      </c>
    </row>
    <row r="121" spans="2:18" x14ac:dyDescent="0.25">
      <c r="B121" s="22">
        <f t="shared" si="30"/>
        <v>110</v>
      </c>
      <c r="C121" s="23">
        <f t="shared" si="31"/>
        <v>69319.699833607854</v>
      </c>
      <c r="D121" s="23">
        <f t="shared" si="32"/>
        <v>303.27368677203435</v>
      </c>
      <c r="E121" s="23">
        <f t="shared" si="33"/>
        <v>152.29436749503182</v>
      </c>
      <c r="F121" s="24">
        <f t="shared" si="34"/>
        <v>0</v>
      </c>
      <c r="G121" s="23">
        <f t="shared" si="35"/>
        <v>0</v>
      </c>
      <c r="H121" s="24"/>
      <c r="I121" s="23">
        <f t="shared" si="36"/>
        <v>0</v>
      </c>
      <c r="J121" s="23">
        <f t="shared" si="37"/>
        <v>152.29436749503182</v>
      </c>
      <c r="K121" s="23">
        <f t="shared" si="38"/>
        <v>69167.405466112818</v>
      </c>
      <c r="L121" s="23">
        <f t="shared" si="39"/>
        <v>455.56805426706615</v>
      </c>
      <c r="M121" s="23">
        <f t="shared" si="26"/>
        <v>0</v>
      </c>
      <c r="N121" s="23">
        <f t="shared" si="27"/>
        <v>90.9821060316103</v>
      </c>
      <c r="O121" s="23">
        <f t="shared" si="28"/>
        <v>364.58594823545582</v>
      </c>
      <c r="P121" s="23">
        <f t="shared" si="29"/>
        <v>212.291580740424</v>
      </c>
      <c r="Q121" s="23">
        <f t="shared" ref="Q121:Q131" si="46">$Q$119+ $Q$119*$L$8</f>
        <v>122120.15350576337</v>
      </c>
      <c r="R121" s="25">
        <f t="shared" ref="R121:R131" si="47">$R$119 + ($R$119 * $S$5)</f>
        <v>2798.7384793137298</v>
      </c>
    </row>
    <row r="122" spans="2:18" x14ac:dyDescent="0.25">
      <c r="B122" s="22">
        <f t="shared" si="30"/>
        <v>111</v>
      </c>
      <c r="C122" s="23">
        <f t="shared" si="31"/>
        <v>69167.405466112818</v>
      </c>
      <c r="D122" s="23">
        <f t="shared" si="32"/>
        <v>302.60739891424356</v>
      </c>
      <c r="E122" s="23">
        <f t="shared" si="33"/>
        <v>152.96065535282258</v>
      </c>
      <c r="F122" s="24">
        <f t="shared" si="34"/>
        <v>0</v>
      </c>
      <c r="G122" s="23">
        <f t="shared" si="35"/>
        <v>0</v>
      </c>
      <c r="H122" s="24"/>
      <c r="I122" s="23">
        <f t="shared" si="36"/>
        <v>0</v>
      </c>
      <c r="J122" s="23">
        <f t="shared" si="37"/>
        <v>152.96065535282258</v>
      </c>
      <c r="K122" s="23">
        <f t="shared" si="38"/>
        <v>69014.444810759989</v>
      </c>
      <c r="L122" s="23">
        <f t="shared" si="39"/>
        <v>455.56805426706615</v>
      </c>
      <c r="M122" s="23">
        <f t="shared" si="26"/>
        <v>0</v>
      </c>
      <c r="N122" s="23">
        <f t="shared" si="27"/>
        <v>90.782219674273065</v>
      </c>
      <c r="O122" s="23">
        <f t="shared" si="28"/>
        <v>364.78583459279309</v>
      </c>
      <c r="P122" s="23">
        <f t="shared" si="29"/>
        <v>211.82517923997051</v>
      </c>
      <c r="Q122" s="23">
        <f t="shared" si="46"/>
        <v>122120.15350576337</v>
      </c>
      <c r="R122" s="25">
        <f t="shared" si="47"/>
        <v>2798.7384793137298</v>
      </c>
    </row>
    <row r="123" spans="2:18" x14ac:dyDescent="0.25">
      <c r="B123" s="22">
        <f t="shared" si="30"/>
        <v>112</v>
      </c>
      <c r="C123" s="23">
        <f t="shared" si="31"/>
        <v>69014.444810759989</v>
      </c>
      <c r="D123" s="23">
        <f t="shared" si="32"/>
        <v>301.938196047075</v>
      </c>
      <c r="E123" s="23">
        <f t="shared" si="33"/>
        <v>153.62985821999118</v>
      </c>
      <c r="F123" s="24">
        <f t="shared" si="34"/>
        <v>0</v>
      </c>
      <c r="G123" s="23">
        <f t="shared" si="35"/>
        <v>0</v>
      </c>
      <c r="H123" s="24"/>
      <c r="I123" s="23">
        <f t="shared" si="36"/>
        <v>0</v>
      </c>
      <c r="J123" s="23">
        <f t="shared" si="37"/>
        <v>153.62985821999118</v>
      </c>
      <c r="K123" s="23">
        <f t="shared" si="38"/>
        <v>68860.814952539993</v>
      </c>
      <c r="L123" s="23">
        <f t="shared" si="39"/>
        <v>455.56805426706615</v>
      </c>
      <c r="M123" s="23">
        <f t="shared" si="26"/>
        <v>0</v>
      </c>
      <c r="N123" s="23">
        <f t="shared" si="27"/>
        <v>90.581458814122499</v>
      </c>
      <c r="O123" s="23">
        <f t="shared" si="28"/>
        <v>364.98659545294367</v>
      </c>
      <c r="P123" s="23">
        <f t="shared" si="29"/>
        <v>211.3567372329525</v>
      </c>
      <c r="Q123" s="23">
        <f t="shared" si="46"/>
        <v>122120.15350576337</v>
      </c>
      <c r="R123" s="25">
        <f t="shared" si="47"/>
        <v>2798.7384793137298</v>
      </c>
    </row>
    <row r="124" spans="2:18" x14ac:dyDescent="0.25">
      <c r="B124" s="22">
        <f t="shared" si="30"/>
        <v>113</v>
      </c>
      <c r="C124" s="23">
        <f t="shared" si="31"/>
        <v>68860.814952539993</v>
      </c>
      <c r="D124" s="23">
        <f t="shared" si="32"/>
        <v>301.26606541736248</v>
      </c>
      <c r="E124" s="23">
        <f t="shared" si="33"/>
        <v>154.30198884970366</v>
      </c>
      <c r="F124" s="24">
        <f t="shared" si="34"/>
        <v>0</v>
      </c>
      <c r="G124" s="23">
        <f t="shared" si="35"/>
        <v>0</v>
      </c>
      <c r="H124" s="24"/>
      <c r="I124" s="23">
        <f t="shared" si="36"/>
        <v>0</v>
      </c>
      <c r="J124" s="23">
        <f t="shared" si="37"/>
        <v>154.30198884970366</v>
      </c>
      <c r="K124" s="23">
        <f t="shared" si="38"/>
        <v>68706.512963690286</v>
      </c>
      <c r="L124" s="23">
        <f t="shared" si="39"/>
        <v>455.56805426706615</v>
      </c>
      <c r="M124" s="23">
        <f t="shared" si="26"/>
        <v>0</v>
      </c>
      <c r="N124" s="23">
        <f t="shared" si="27"/>
        <v>90.379819625208739</v>
      </c>
      <c r="O124" s="23">
        <f t="shared" si="28"/>
        <v>365.18823464185743</v>
      </c>
      <c r="P124" s="23">
        <f t="shared" si="29"/>
        <v>210.88624579215377</v>
      </c>
      <c r="Q124" s="23">
        <f t="shared" si="46"/>
        <v>122120.15350576337</v>
      </c>
      <c r="R124" s="25">
        <f t="shared" si="47"/>
        <v>2798.7384793137298</v>
      </c>
    </row>
    <row r="125" spans="2:18" x14ac:dyDescent="0.25">
      <c r="B125" s="22">
        <f t="shared" si="30"/>
        <v>114</v>
      </c>
      <c r="C125" s="23">
        <f t="shared" si="31"/>
        <v>68706.512963690286</v>
      </c>
      <c r="D125" s="23">
        <f t="shared" si="32"/>
        <v>300.59099421614502</v>
      </c>
      <c r="E125" s="23">
        <f t="shared" si="33"/>
        <v>154.9770600509211</v>
      </c>
      <c r="F125" s="24">
        <f t="shared" si="34"/>
        <v>0</v>
      </c>
      <c r="G125" s="23">
        <f t="shared" si="35"/>
        <v>0</v>
      </c>
      <c r="H125" s="24"/>
      <c r="I125" s="23">
        <f t="shared" si="36"/>
        <v>0</v>
      </c>
      <c r="J125" s="23">
        <f t="shared" si="37"/>
        <v>154.9770600509211</v>
      </c>
      <c r="K125" s="23">
        <f t="shared" si="38"/>
        <v>68551.535903639364</v>
      </c>
      <c r="L125" s="23">
        <f t="shared" si="39"/>
        <v>455.56805426706615</v>
      </c>
      <c r="M125" s="23">
        <f t="shared" si="26"/>
        <v>0</v>
      </c>
      <c r="N125" s="23">
        <f t="shared" si="27"/>
        <v>90.1772982648435</v>
      </c>
      <c r="O125" s="23">
        <f t="shared" si="28"/>
        <v>365.39075600222264</v>
      </c>
      <c r="P125" s="23">
        <f t="shared" si="29"/>
        <v>210.41369595130155</v>
      </c>
      <c r="Q125" s="23">
        <f t="shared" si="46"/>
        <v>122120.15350576337</v>
      </c>
      <c r="R125" s="25">
        <f t="shared" si="47"/>
        <v>2798.7384793137298</v>
      </c>
    </row>
    <row r="126" spans="2:18" x14ac:dyDescent="0.25">
      <c r="B126" s="22">
        <f t="shared" si="30"/>
        <v>115</v>
      </c>
      <c r="C126" s="23">
        <f t="shared" si="31"/>
        <v>68551.535903639364</v>
      </c>
      <c r="D126" s="23">
        <f t="shared" si="32"/>
        <v>299.91296957842223</v>
      </c>
      <c r="E126" s="23">
        <f t="shared" si="33"/>
        <v>155.65508468864388</v>
      </c>
      <c r="F126" s="24">
        <f t="shared" si="34"/>
        <v>0</v>
      </c>
      <c r="G126" s="23">
        <f t="shared" si="35"/>
        <v>0</v>
      </c>
      <c r="H126" s="24"/>
      <c r="I126" s="23">
        <f t="shared" si="36"/>
        <v>0</v>
      </c>
      <c r="J126" s="23">
        <f t="shared" si="37"/>
        <v>155.65508468864388</v>
      </c>
      <c r="K126" s="23">
        <f t="shared" si="38"/>
        <v>68395.880818950725</v>
      </c>
      <c r="L126" s="23">
        <f t="shared" si="39"/>
        <v>455.56805426706615</v>
      </c>
      <c r="M126" s="23">
        <f t="shared" si="26"/>
        <v>0</v>
      </c>
      <c r="N126" s="23">
        <f t="shared" si="27"/>
        <v>89.97389087352667</v>
      </c>
      <c r="O126" s="23">
        <f t="shared" si="28"/>
        <v>365.59416339353947</v>
      </c>
      <c r="P126" s="23">
        <f t="shared" si="29"/>
        <v>209.93907870489559</v>
      </c>
      <c r="Q126" s="23">
        <f t="shared" si="46"/>
        <v>122120.15350576337</v>
      </c>
      <c r="R126" s="25">
        <f t="shared" si="47"/>
        <v>2798.7384793137298</v>
      </c>
    </row>
    <row r="127" spans="2:18" x14ac:dyDescent="0.25">
      <c r="B127" s="22">
        <f t="shared" si="30"/>
        <v>116</v>
      </c>
      <c r="C127" s="23">
        <f t="shared" si="31"/>
        <v>68395.880818950725</v>
      </c>
      <c r="D127" s="23">
        <f t="shared" si="32"/>
        <v>299.23197858290945</v>
      </c>
      <c r="E127" s="23">
        <f t="shared" si="33"/>
        <v>156.3360756841567</v>
      </c>
      <c r="F127" s="24">
        <f t="shared" si="34"/>
        <v>0</v>
      </c>
      <c r="G127" s="23">
        <f t="shared" si="35"/>
        <v>0</v>
      </c>
      <c r="H127" s="24"/>
      <c r="I127" s="23">
        <f t="shared" si="36"/>
        <v>0</v>
      </c>
      <c r="J127" s="23">
        <f t="shared" si="37"/>
        <v>156.3360756841567</v>
      </c>
      <c r="K127" s="23">
        <f t="shared" si="38"/>
        <v>68239.544743266568</v>
      </c>
      <c r="L127" s="23">
        <f t="shared" si="39"/>
        <v>455.56805426706615</v>
      </c>
      <c r="M127" s="23">
        <f t="shared" si="26"/>
        <v>0</v>
      </c>
      <c r="N127" s="23">
        <f t="shared" si="27"/>
        <v>89.769593574872829</v>
      </c>
      <c r="O127" s="23">
        <f t="shared" si="28"/>
        <v>365.79846069219332</v>
      </c>
      <c r="P127" s="23">
        <f t="shared" si="29"/>
        <v>209.46238500803662</v>
      </c>
      <c r="Q127" s="23">
        <f t="shared" si="46"/>
        <v>122120.15350576337</v>
      </c>
      <c r="R127" s="25">
        <f t="shared" si="47"/>
        <v>2798.7384793137298</v>
      </c>
    </row>
    <row r="128" spans="2:18" x14ac:dyDescent="0.25">
      <c r="B128" s="22">
        <f t="shared" si="30"/>
        <v>117</v>
      </c>
      <c r="C128" s="23">
        <f t="shared" si="31"/>
        <v>68239.544743266568</v>
      </c>
      <c r="D128" s="23">
        <f t="shared" si="32"/>
        <v>298.5480082517912</v>
      </c>
      <c r="E128" s="23">
        <f t="shared" si="33"/>
        <v>157.02004601527489</v>
      </c>
      <c r="F128" s="24">
        <f t="shared" si="34"/>
        <v>0</v>
      </c>
      <c r="G128" s="23">
        <f t="shared" si="35"/>
        <v>0</v>
      </c>
      <c r="H128" s="24"/>
      <c r="I128" s="23">
        <f t="shared" si="36"/>
        <v>0</v>
      </c>
      <c r="J128" s="23">
        <f t="shared" si="37"/>
        <v>157.02004601527489</v>
      </c>
      <c r="K128" s="23">
        <f t="shared" si="38"/>
        <v>68082.524697251298</v>
      </c>
      <c r="L128" s="23">
        <f t="shared" si="39"/>
        <v>455.56805426706609</v>
      </c>
      <c r="M128" s="23">
        <f t="shared" si="26"/>
        <v>0</v>
      </c>
      <c r="N128" s="23">
        <f t="shared" si="27"/>
        <v>89.564402475537364</v>
      </c>
      <c r="O128" s="23">
        <f t="shared" si="28"/>
        <v>366.00365179152874</v>
      </c>
      <c r="P128" s="23">
        <f t="shared" si="29"/>
        <v>208.98360577625385</v>
      </c>
      <c r="Q128" s="23">
        <f t="shared" si="46"/>
        <v>122120.15350576337</v>
      </c>
      <c r="R128" s="25">
        <f t="shared" si="47"/>
        <v>2798.7384793137298</v>
      </c>
    </row>
    <row r="129" spans="2:18" x14ac:dyDescent="0.25">
      <c r="B129" s="22">
        <f t="shared" si="30"/>
        <v>118</v>
      </c>
      <c r="C129" s="23">
        <f t="shared" si="31"/>
        <v>68082.524697251298</v>
      </c>
      <c r="D129" s="23">
        <f t="shared" si="32"/>
        <v>297.86104555047439</v>
      </c>
      <c r="E129" s="23">
        <f t="shared" si="33"/>
        <v>157.70700871659173</v>
      </c>
      <c r="F129" s="24">
        <f t="shared" si="34"/>
        <v>0</v>
      </c>
      <c r="G129" s="23">
        <f t="shared" si="35"/>
        <v>0</v>
      </c>
      <c r="H129" s="24"/>
      <c r="I129" s="23">
        <f t="shared" si="36"/>
        <v>0</v>
      </c>
      <c r="J129" s="23">
        <f t="shared" si="37"/>
        <v>157.70700871659173</v>
      </c>
      <c r="K129" s="23">
        <f t="shared" si="38"/>
        <v>67924.817688534706</v>
      </c>
      <c r="L129" s="23">
        <f t="shared" si="39"/>
        <v>455.56805426706615</v>
      </c>
      <c r="M129" s="23">
        <f t="shared" si="26"/>
        <v>0</v>
      </c>
      <c r="N129" s="23">
        <f t="shared" si="27"/>
        <v>89.358313665142319</v>
      </c>
      <c r="O129" s="23">
        <f t="shared" si="28"/>
        <v>366.20974060192384</v>
      </c>
      <c r="P129" s="23">
        <f t="shared" si="29"/>
        <v>208.50273188533211</v>
      </c>
      <c r="Q129" s="23">
        <f t="shared" si="46"/>
        <v>122120.15350576337</v>
      </c>
      <c r="R129" s="25">
        <f t="shared" si="47"/>
        <v>2798.7384793137298</v>
      </c>
    </row>
    <row r="130" spans="2:18" x14ac:dyDescent="0.25">
      <c r="B130" s="22">
        <f t="shared" si="30"/>
        <v>119</v>
      </c>
      <c r="C130" s="23">
        <f t="shared" si="31"/>
        <v>67924.817688534706</v>
      </c>
      <c r="D130" s="23">
        <f t="shared" si="32"/>
        <v>297.17107738733932</v>
      </c>
      <c r="E130" s="23">
        <f t="shared" si="33"/>
        <v>158.39697687972682</v>
      </c>
      <c r="F130" s="24">
        <f t="shared" si="34"/>
        <v>0</v>
      </c>
      <c r="G130" s="23">
        <f t="shared" si="35"/>
        <v>0</v>
      </c>
      <c r="H130" s="24"/>
      <c r="I130" s="23">
        <f t="shared" si="36"/>
        <v>0</v>
      </c>
      <c r="J130" s="23">
        <f t="shared" si="37"/>
        <v>158.39697687972682</v>
      </c>
      <c r="K130" s="23">
        <f t="shared" si="38"/>
        <v>67766.420711654981</v>
      </c>
      <c r="L130" s="23">
        <f t="shared" si="39"/>
        <v>455.56805426706615</v>
      </c>
      <c r="M130" s="23">
        <f t="shared" si="26"/>
        <v>0</v>
      </c>
      <c r="N130" s="23">
        <f t="shared" si="27"/>
        <v>89.151323216201789</v>
      </c>
      <c r="O130" s="23">
        <f t="shared" si="28"/>
        <v>366.41673105086437</v>
      </c>
      <c r="P130" s="23">
        <f t="shared" si="29"/>
        <v>208.01975417113755</v>
      </c>
      <c r="Q130" s="23">
        <f t="shared" si="46"/>
        <v>122120.15350576337</v>
      </c>
      <c r="R130" s="25">
        <f t="shared" si="47"/>
        <v>2798.7384793137298</v>
      </c>
    </row>
    <row r="131" spans="2:18" x14ac:dyDescent="0.25">
      <c r="B131" s="22">
        <f t="shared" si="30"/>
        <v>120</v>
      </c>
      <c r="C131" s="23">
        <f t="shared" si="31"/>
        <v>67766.420711654981</v>
      </c>
      <c r="D131" s="23">
        <f t="shared" si="32"/>
        <v>296.47809061349056</v>
      </c>
      <c r="E131" s="23">
        <f t="shared" si="33"/>
        <v>159.08996365357558</v>
      </c>
      <c r="F131" s="24">
        <f t="shared" si="34"/>
        <v>0</v>
      </c>
      <c r="G131" s="23">
        <f t="shared" si="35"/>
        <v>0</v>
      </c>
      <c r="H131" s="24"/>
      <c r="I131" s="23">
        <f t="shared" si="36"/>
        <v>0</v>
      </c>
      <c r="J131" s="23">
        <f t="shared" si="37"/>
        <v>159.08996365357558</v>
      </c>
      <c r="K131" s="23">
        <f t="shared" si="38"/>
        <v>67607.330748001405</v>
      </c>
      <c r="L131" s="23">
        <f t="shared" si="39"/>
        <v>455.56805426706615</v>
      </c>
      <c r="M131" s="23">
        <f t="shared" si="26"/>
        <v>0</v>
      </c>
      <c r="N131" s="23">
        <f t="shared" si="27"/>
        <v>88.943427184047167</v>
      </c>
      <c r="O131" s="23">
        <f t="shared" si="28"/>
        <v>366.62462708301899</v>
      </c>
      <c r="P131" s="23">
        <f t="shared" si="29"/>
        <v>207.53466342944341</v>
      </c>
      <c r="Q131" s="23">
        <f t="shared" si="46"/>
        <v>122120.15350576337</v>
      </c>
      <c r="R131" s="25">
        <f t="shared" si="47"/>
        <v>2798.7384793137298</v>
      </c>
    </row>
    <row r="132" spans="2:18" x14ac:dyDescent="0.25">
      <c r="B132" s="22">
        <f t="shared" si="30"/>
        <v>121</v>
      </c>
      <c r="C132" s="23">
        <f t="shared" si="31"/>
        <v>67607.330748001405</v>
      </c>
      <c r="D132" s="23">
        <f t="shared" si="32"/>
        <v>295.7820720225061</v>
      </c>
      <c r="E132" s="23">
        <f t="shared" si="33"/>
        <v>159.78598224456002</v>
      </c>
      <c r="F132" s="24">
        <f t="shared" si="34"/>
        <v>0</v>
      </c>
      <c r="G132" s="23">
        <f t="shared" si="35"/>
        <v>0</v>
      </c>
      <c r="H132" s="24"/>
      <c r="I132" s="23">
        <f t="shared" si="36"/>
        <v>0</v>
      </c>
      <c r="J132" s="23">
        <f t="shared" si="37"/>
        <v>159.78598224456002</v>
      </c>
      <c r="K132" s="23">
        <f t="shared" si="38"/>
        <v>67447.544765756844</v>
      </c>
      <c r="L132" s="23">
        <f t="shared" si="39"/>
        <v>455.56805426706615</v>
      </c>
      <c r="M132" s="23">
        <f t="shared" si="26"/>
        <v>0</v>
      </c>
      <c r="N132" s="23">
        <f t="shared" si="27"/>
        <v>88.73462160675183</v>
      </c>
      <c r="O132" s="23">
        <f t="shared" si="28"/>
        <v>366.83343266031432</v>
      </c>
      <c r="P132" s="23">
        <f t="shared" si="29"/>
        <v>207.0474504157543</v>
      </c>
      <c r="Q132" s="23">
        <f>$Q$131+ $Q$131*$L$8</f>
        <v>127004.95964599391</v>
      </c>
      <c r="R132" s="25">
        <f>$R$131 + ($R$131 * $S$5)</f>
        <v>2882.7006336931418</v>
      </c>
    </row>
    <row r="133" spans="2:18" x14ac:dyDescent="0.25">
      <c r="B133" s="22">
        <f t="shared" si="30"/>
        <v>122</v>
      </c>
      <c r="C133" s="23">
        <f t="shared" si="31"/>
        <v>67447.544765756844</v>
      </c>
      <c r="D133" s="23">
        <f t="shared" si="32"/>
        <v>295.08300835018616</v>
      </c>
      <c r="E133" s="23">
        <f t="shared" si="33"/>
        <v>160.48504591687995</v>
      </c>
      <c r="F133" s="24">
        <f t="shared" si="34"/>
        <v>0</v>
      </c>
      <c r="G133" s="23">
        <f t="shared" si="35"/>
        <v>0</v>
      </c>
      <c r="H133" s="24"/>
      <c r="I133" s="23">
        <f t="shared" si="36"/>
        <v>0</v>
      </c>
      <c r="J133" s="23">
        <f t="shared" si="37"/>
        <v>160.48504591687995</v>
      </c>
      <c r="K133" s="23">
        <f t="shared" si="38"/>
        <v>67287.059719839963</v>
      </c>
      <c r="L133" s="23">
        <f t="shared" si="39"/>
        <v>455.56805426706615</v>
      </c>
      <c r="M133" s="23">
        <f t="shared" si="26"/>
        <v>0</v>
      </c>
      <c r="N133" s="23">
        <f t="shared" si="27"/>
        <v>88.524902505055849</v>
      </c>
      <c r="O133" s="23">
        <f t="shared" si="28"/>
        <v>367.04315176201033</v>
      </c>
      <c r="P133" s="23">
        <f t="shared" si="29"/>
        <v>206.55810584513037</v>
      </c>
      <c r="Q133" s="23">
        <f t="shared" ref="Q133:Q143" si="48">$Q$131+ $Q$131*$L$8</f>
        <v>127004.95964599391</v>
      </c>
      <c r="R133" s="25">
        <f t="shared" ref="R133:R143" si="49">$R$131 + ($R$131 * $S$5)</f>
        <v>2882.7006336931418</v>
      </c>
    </row>
    <row r="134" spans="2:18" x14ac:dyDescent="0.25">
      <c r="B134" s="22">
        <f t="shared" si="30"/>
        <v>123</v>
      </c>
      <c r="C134" s="23">
        <f t="shared" si="31"/>
        <v>67287.059719839963</v>
      </c>
      <c r="D134" s="23">
        <f t="shared" si="32"/>
        <v>294.38088627429983</v>
      </c>
      <c r="E134" s="23">
        <f t="shared" si="33"/>
        <v>161.18716799276629</v>
      </c>
      <c r="F134" s="24">
        <f t="shared" si="34"/>
        <v>0</v>
      </c>
      <c r="G134" s="23">
        <f t="shared" si="35"/>
        <v>0</v>
      </c>
      <c r="H134" s="24"/>
      <c r="I134" s="23">
        <f t="shared" si="36"/>
        <v>0</v>
      </c>
      <c r="J134" s="23">
        <f t="shared" si="37"/>
        <v>161.18716799276629</v>
      </c>
      <c r="K134" s="23">
        <f t="shared" si="38"/>
        <v>67125.872551847191</v>
      </c>
      <c r="L134" s="23">
        <f t="shared" si="39"/>
        <v>455.56805426706615</v>
      </c>
      <c r="M134" s="23">
        <f t="shared" si="26"/>
        <v>0</v>
      </c>
      <c r="N134" s="23">
        <f t="shared" si="27"/>
        <v>88.314265882289945</v>
      </c>
      <c r="O134" s="23">
        <f t="shared" si="28"/>
        <v>367.25378838477621</v>
      </c>
      <c r="P134" s="23">
        <f t="shared" si="29"/>
        <v>206.06662039200992</v>
      </c>
      <c r="Q134" s="23">
        <f t="shared" si="48"/>
        <v>127004.95964599391</v>
      </c>
      <c r="R134" s="25">
        <f t="shared" si="49"/>
        <v>2882.7006336931418</v>
      </c>
    </row>
    <row r="135" spans="2:18" x14ac:dyDescent="0.25">
      <c r="B135" s="22">
        <f t="shared" si="30"/>
        <v>124</v>
      </c>
      <c r="C135" s="23">
        <f t="shared" si="31"/>
        <v>67125.872551847191</v>
      </c>
      <c r="D135" s="23">
        <f t="shared" si="32"/>
        <v>293.67569241433148</v>
      </c>
      <c r="E135" s="23">
        <f t="shared" si="33"/>
        <v>161.89236185273467</v>
      </c>
      <c r="F135" s="24">
        <f t="shared" si="34"/>
        <v>0</v>
      </c>
      <c r="G135" s="23">
        <f t="shared" si="35"/>
        <v>0</v>
      </c>
      <c r="H135" s="24"/>
      <c r="I135" s="23">
        <f t="shared" si="36"/>
        <v>0</v>
      </c>
      <c r="J135" s="23">
        <f t="shared" si="37"/>
        <v>161.89236185273467</v>
      </c>
      <c r="K135" s="23">
        <f t="shared" si="38"/>
        <v>66963.980189994458</v>
      </c>
      <c r="L135" s="23">
        <f t="shared" si="39"/>
        <v>455.56805426706615</v>
      </c>
      <c r="M135" s="23">
        <f t="shared" si="26"/>
        <v>0</v>
      </c>
      <c r="N135" s="23">
        <f t="shared" si="27"/>
        <v>88.102707724299435</v>
      </c>
      <c r="O135" s="23">
        <f t="shared" si="28"/>
        <v>367.46534654276672</v>
      </c>
      <c r="P135" s="23">
        <f t="shared" si="29"/>
        <v>205.57298469003206</v>
      </c>
      <c r="Q135" s="23">
        <f t="shared" si="48"/>
        <v>127004.95964599391</v>
      </c>
      <c r="R135" s="25">
        <f t="shared" si="49"/>
        <v>2882.7006336931418</v>
      </c>
    </row>
    <row r="136" spans="2:18" x14ac:dyDescent="0.25">
      <c r="B136" s="22">
        <f t="shared" si="30"/>
        <v>125</v>
      </c>
      <c r="C136" s="23">
        <f t="shared" si="31"/>
        <v>66963.980189994458</v>
      </c>
      <c r="D136" s="23">
        <f t="shared" si="32"/>
        <v>292.96741333122577</v>
      </c>
      <c r="E136" s="23">
        <f t="shared" si="33"/>
        <v>162.60064093584037</v>
      </c>
      <c r="F136" s="24">
        <f t="shared" si="34"/>
        <v>0</v>
      </c>
      <c r="G136" s="23">
        <f t="shared" si="35"/>
        <v>0</v>
      </c>
      <c r="H136" s="24"/>
      <c r="I136" s="23">
        <f t="shared" si="36"/>
        <v>0</v>
      </c>
      <c r="J136" s="23">
        <f t="shared" si="37"/>
        <v>162.60064093584037</v>
      </c>
      <c r="K136" s="23">
        <f t="shared" si="38"/>
        <v>66801.37954905862</v>
      </c>
      <c r="L136" s="23">
        <f t="shared" si="39"/>
        <v>455.56805426706615</v>
      </c>
      <c r="M136" s="23">
        <f t="shared" si="26"/>
        <v>0</v>
      </c>
      <c r="N136" s="23">
        <f t="shared" si="27"/>
        <v>87.890223999367734</v>
      </c>
      <c r="O136" s="23">
        <f t="shared" si="28"/>
        <v>367.67783026769843</v>
      </c>
      <c r="P136" s="23">
        <f t="shared" si="29"/>
        <v>205.07718933185805</v>
      </c>
      <c r="Q136" s="23">
        <f t="shared" si="48"/>
        <v>127004.95964599391</v>
      </c>
      <c r="R136" s="25">
        <f t="shared" si="49"/>
        <v>2882.7006336931418</v>
      </c>
    </row>
    <row r="137" spans="2:18" x14ac:dyDescent="0.25">
      <c r="B137" s="22">
        <f t="shared" si="30"/>
        <v>126</v>
      </c>
      <c r="C137" s="23">
        <f t="shared" si="31"/>
        <v>66801.37954905862</v>
      </c>
      <c r="D137" s="23">
        <f t="shared" si="32"/>
        <v>292.25603552713147</v>
      </c>
      <c r="E137" s="23">
        <f t="shared" si="33"/>
        <v>163.31201873993467</v>
      </c>
      <c r="F137" s="24">
        <f t="shared" si="34"/>
        <v>0</v>
      </c>
      <c r="G137" s="23">
        <f t="shared" si="35"/>
        <v>0</v>
      </c>
      <c r="H137" s="24"/>
      <c r="I137" s="23">
        <f t="shared" si="36"/>
        <v>0</v>
      </c>
      <c r="J137" s="23">
        <f t="shared" si="37"/>
        <v>163.31201873993467</v>
      </c>
      <c r="K137" s="23">
        <f t="shared" si="38"/>
        <v>66638.067530318687</v>
      </c>
      <c r="L137" s="23">
        <f t="shared" si="39"/>
        <v>455.56805426706615</v>
      </c>
      <c r="M137" s="23">
        <f t="shared" si="26"/>
        <v>0</v>
      </c>
      <c r="N137" s="23">
        <f t="shared" si="27"/>
        <v>87.676810658139445</v>
      </c>
      <c r="O137" s="23">
        <f t="shared" si="28"/>
        <v>367.89124360892669</v>
      </c>
      <c r="P137" s="23">
        <f t="shared" si="29"/>
        <v>204.57922486899201</v>
      </c>
      <c r="Q137" s="23">
        <f t="shared" si="48"/>
        <v>127004.95964599391</v>
      </c>
      <c r="R137" s="25">
        <f t="shared" si="49"/>
        <v>2882.7006336931418</v>
      </c>
    </row>
    <row r="138" spans="2:18" x14ac:dyDescent="0.25">
      <c r="B138" s="22">
        <f t="shared" si="30"/>
        <v>127</v>
      </c>
      <c r="C138" s="23">
        <f t="shared" si="31"/>
        <v>66638.067530318687</v>
      </c>
      <c r="D138" s="23">
        <f t="shared" si="32"/>
        <v>291.54154544514421</v>
      </c>
      <c r="E138" s="23">
        <f t="shared" si="33"/>
        <v>164.02650882192188</v>
      </c>
      <c r="F138" s="24">
        <f t="shared" si="34"/>
        <v>0</v>
      </c>
      <c r="G138" s="23">
        <f t="shared" si="35"/>
        <v>0</v>
      </c>
      <c r="H138" s="24"/>
      <c r="I138" s="23">
        <f t="shared" si="36"/>
        <v>0</v>
      </c>
      <c r="J138" s="23">
        <f t="shared" si="37"/>
        <v>164.02650882192188</v>
      </c>
      <c r="K138" s="23">
        <f t="shared" si="38"/>
        <v>66474.041021496771</v>
      </c>
      <c r="L138" s="23">
        <f t="shared" si="39"/>
        <v>455.56805426706609</v>
      </c>
      <c r="M138" s="23">
        <f t="shared" si="26"/>
        <v>0</v>
      </c>
      <c r="N138" s="23">
        <f t="shared" si="27"/>
        <v>87.462463633543265</v>
      </c>
      <c r="O138" s="23">
        <f t="shared" si="28"/>
        <v>368.10559063352281</v>
      </c>
      <c r="P138" s="23">
        <f t="shared" si="29"/>
        <v>204.07908181160093</v>
      </c>
      <c r="Q138" s="23">
        <f t="shared" si="48"/>
        <v>127004.95964599391</v>
      </c>
      <c r="R138" s="25">
        <f t="shared" si="49"/>
        <v>2882.7006336931418</v>
      </c>
    </row>
    <row r="139" spans="2:18" x14ac:dyDescent="0.25">
      <c r="B139" s="22">
        <f t="shared" si="30"/>
        <v>128</v>
      </c>
      <c r="C139" s="23">
        <f t="shared" si="31"/>
        <v>66474.041021496771</v>
      </c>
      <c r="D139" s="23">
        <f t="shared" si="32"/>
        <v>290.82392946904827</v>
      </c>
      <c r="E139" s="23">
        <f t="shared" si="33"/>
        <v>164.74412479801779</v>
      </c>
      <c r="F139" s="24">
        <f t="shared" si="34"/>
        <v>0</v>
      </c>
      <c r="G139" s="23">
        <f t="shared" si="35"/>
        <v>0</v>
      </c>
      <c r="H139" s="24"/>
      <c r="I139" s="23">
        <f t="shared" si="36"/>
        <v>0</v>
      </c>
      <c r="J139" s="23">
        <f t="shared" si="37"/>
        <v>164.74412479801779</v>
      </c>
      <c r="K139" s="23">
        <f t="shared" si="38"/>
        <v>66309.296896698754</v>
      </c>
      <c r="L139" s="23">
        <f t="shared" si="39"/>
        <v>455.56805426706603</v>
      </c>
      <c r="M139" s="23">
        <f t="shared" si="26"/>
        <v>0</v>
      </c>
      <c r="N139" s="23">
        <f t="shared" si="27"/>
        <v>87.247178840714483</v>
      </c>
      <c r="O139" s="23">
        <f t="shared" si="28"/>
        <v>368.32087542635156</v>
      </c>
      <c r="P139" s="23">
        <f t="shared" si="29"/>
        <v>203.57675062833377</v>
      </c>
      <c r="Q139" s="23">
        <f t="shared" si="48"/>
        <v>127004.95964599391</v>
      </c>
      <c r="R139" s="25">
        <f t="shared" si="49"/>
        <v>2882.7006336931418</v>
      </c>
    </row>
    <row r="140" spans="2:18" x14ac:dyDescent="0.25">
      <c r="B140" s="22">
        <f t="shared" si="30"/>
        <v>129</v>
      </c>
      <c r="C140" s="23">
        <f t="shared" si="31"/>
        <v>66309.296896698754</v>
      </c>
      <c r="D140" s="23">
        <f t="shared" si="32"/>
        <v>290.103173923057</v>
      </c>
      <c r="E140" s="23">
        <f t="shared" si="33"/>
        <v>165.46488034400912</v>
      </c>
      <c r="F140" s="24">
        <f t="shared" si="34"/>
        <v>0</v>
      </c>
      <c r="G140" s="23">
        <f t="shared" si="35"/>
        <v>0</v>
      </c>
      <c r="H140" s="24"/>
      <c r="I140" s="23">
        <f t="shared" si="36"/>
        <v>0</v>
      </c>
      <c r="J140" s="23">
        <f t="shared" si="37"/>
        <v>165.46488034400912</v>
      </c>
      <c r="K140" s="23">
        <f t="shared" si="38"/>
        <v>66143.832016354747</v>
      </c>
      <c r="L140" s="23">
        <f t="shared" si="39"/>
        <v>455.56805426706615</v>
      </c>
      <c r="M140" s="23">
        <f t="shared" ref="M140:M203" si="50">+$L$4</f>
        <v>0</v>
      </c>
      <c r="N140" s="23">
        <f t="shared" ref="N140:N203" si="51">(D140+F140)*0.3</f>
        <v>87.030952176917097</v>
      </c>
      <c r="O140" s="23">
        <f t="shared" ref="O140:O203" si="52">L140+M140-N140</f>
        <v>368.53710209014906</v>
      </c>
      <c r="P140" s="23">
        <f t="shared" ref="P140:P203" si="53">O140-E140+M140</f>
        <v>203.07222174613995</v>
      </c>
      <c r="Q140" s="23">
        <f t="shared" si="48"/>
        <v>127004.95964599391</v>
      </c>
      <c r="R140" s="25">
        <f t="shared" si="49"/>
        <v>2882.7006336931418</v>
      </c>
    </row>
    <row r="141" spans="2:18" x14ac:dyDescent="0.25">
      <c r="B141" s="22">
        <f t="shared" ref="B141:B204" si="54">+IF(K140&gt;1,IF(B140="","",B140+1),"")</f>
        <v>130</v>
      </c>
      <c r="C141" s="23">
        <f t="shared" ref="C141:C204" si="55">+IF(B141="","",K140)</f>
        <v>66143.832016354747</v>
      </c>
      <c r="D141" s="23">
        <f t="shared" ref="D141:D204" si="56">+IF(B141="",0,-IPMT($C$5/12,B141,$C$6,$C$7))</f>
        <v>289.37926507155197</v>
      </c>
      <c r="E141" s="23">
        <f t="shared" ref="E141:E204" si="57">+IF(B141="",0,-PPMT($C$5/12,B141,$C$6,$C$7))</f>
        <v>166.18878919551418</v>
      </c>
      <c r="F141" s="24">
        <f t="shared" ref="F141:F204" si="58">+IF(B141="",0,$G$4)</f>
        <v>0</v>
      </c>
      <c r="G141" s="23">
        <f t="shared" ref="G141:G204" si="59">+IF(B141="",0,IF(C141&lt;$C$4*0.8,0,$G$5))</f>
        <v>0</v>
      </c>
      <c r="H141" s="24"/>
      <c r="I141" s="23">
        <f t="shared" ref="I141:I204" si="60">0.35/100*$C$4/12*0</f>
        <v>0</v>
      </c>
      <c r="J141" s="23">
        <f t="shared" ref="J141:J204" si="61">+IF(B141="",0,E141+H141)</f>
        <v>166.18878919551418</v>
      </c>
      <c r="K141" s="23">
        <f t="shared" ref="K141:K204" si="62">+IF(B141="","",C141-J141)</f>
        <v>65977.643227159235</v>
      </c>
      <c r="L141" s="23">
        <f t="shared" ref="L141:L204" si="63">I141+H141+G141+F141+E141+D141</f>
        <v>455.56805426706615</v>
      </c>
      <c r="M141" s="23">
        <f t="shared" si="50"/>
        <v>0</v>
      </c>
      <c r="N141" s="23">
        <f t="shared" si="51"/>
        <v>86.813779521465591</v>
      </c>
      <c r="O141" s="23">
        <f t="shared" si="52"/>
        <v>368.75427474560058</v>
      </c>
      <c r="P141" s="23">
        <f t="shared" si="53"/>
        <v>202.56548555008641</v>
      </c>
      <c r="Q141" s="23">
        <f t="shared" si="48"/>
        <v>127004.95964599391</v>
      </c>
      <c r="R141" s="25">
        <f t="shared" si="49"/>
        <v>2882.7006336931418</v>
      </c>
    </row>
    <row r="142" spans="2:18" x14ac:dyDescent="0.25">
      <c r="B142" s="22">
        <f t="shared" si="54"/>
        <v>131</v>
      </c>
      <c r="C142" s="23">
        <f t="shared" si="55"/>
        <v>65977.643227159235</v>
      </c>
      <c r="D142" s="23">
        <f t="shared" si="56"/>
        <v>288.65218911882158</v>
      </c>
      <c r="E142" s="23">
        <f t="shared" si="57"/>
        <v>166.91586514824454</v>
      </c>
      <c r="F142" s="24">
        <f t="shared" si="58"/>
        <v>0</v>
      </c>
      <c r="G142" s="23">
        <f t="shared" si="59"/>
        <v>0</v>
      </c>
      <c r="H142" s="24"/>
      <c r="I142" s="23">
        <f t="shared" si="60"/>
        <v>0</v>
      </c>
      <c r="J142" s="23">
        <f t="shared" si="61"/>
        <v>166.91586514824454</v>
      </c>
      <c r="K142" s="23">
        <f t="shared" si="62"/>
        <v>65810.727362010992</v>
      </c>
      <c r="L142" s="23">
        <f t="shared" si="63"/>
        <v>455.56805426706615</v>
      </c>
      <c r="M142" s="23">
        <f t="shared" si="50"/>
        <v>0</v>
      </c>
      <c r="N142" s="23">
        <f t="shared" si="51"/>
        <v>86.595656735646472</v>
      </c>
      <c r="O142" s="23">
        <f t="shared" si="52"/>
        <v>368.97239753141969</v>
      </c>
      <c r="P142" s="23">
        <f t="shared" si="53"/>
        <v>202.05653238317515</v>
      </c>
      <c r="Q142" s="23">
        <f t="shared" si="48"/>
        <v>127004.95964599391</v>
      </c>
      <c r="R142" s="25">
        <f t="shared" si="49"/>
        <v>2882.7006336931418</v>
      </c>
    </row>
    <row r="143" spans="2:18" x14ac:dyDescent="0.25">
      <c r="B143" s="22">
        <f t="shared" si="54"/>
        <v>132</v>
      </c>
      <c r="C143" s="23">
        <f t="shared" si="55"/>
        <v>65810.727362010992</v>
      </c>
      <c r="D143" s="23">
        <f t="shared" si="56"/>
        <v>287.92193220879801</v>
      </c>
      <c r="E143" s="23">
        <f t="shared" si="57"/>
        <v>167.64612205826811</v>
      </c>
      <c r="F143" s="24">
        <f t="shared" si="58"/>
        <v>0</v>
      </c>
      <c r="G143" s="23">
        <f t="shared" si="59"/>
        <v>0</v>
      </c>
      <c r="H143" s="24"/>
      <c r="I143" s="23">
        <f t="shared" si="60"/>
        <v>0</v>
      </c>
      <c r="J143" s="23">
        <f t="shared" si="61"/>
        <v>167.64612205826811</v>
      </c>
      <c r="K143" s="23">
        <f t="shared" si="62"/>
        <v>65643.08123995272</v>
      </c>
      <c r="L143" s="23">
        <f t="shared" si="63"/>
        <v>455.56805426706615</v>
      </c>
      <c r="M143" s="23">
        <f t="shared" si="50"/>
        <v>0</v>
      </c>
      <c r="N143" s="23">
        <f t="shared" si="51"/>
        <v>86.376579662639401</v>
      </c>
      <c r="O143" s="23">
        <f t="shared" si="52"/>
        <v>369.19147460442673</v>
      </c>
      <c r="P143" s="23">
        <f t="shared" si="53"/>
        <v>201.54535254615863</v>
      </c>
      <c r="Q143" s="23">
        <f t="shared" si="48"/>
        <v>127004.95964599391</v>
      </c>
      <c r="R143" s="25">
        <f t="shared" si="49"/>
        <v>2882.7006336931418</v>
      </c>
    </row>
    <row r="144" spans="2:18" x14ac:dyDescent="0.25">
      <c r="B144" s="22">
        <f t="shared" si="54"/>
        <v>133</v>
      </c>
      <c r="C144" s="23">
        <f t="shared" si="55"/>
        <v>65643.08123995272</v>
      </c>
      <c r="D144" s="23">
        <f t="shared" si="56"/>
        <v>287.18848042479311</v>
      </c>
      <c r="E144" s="23">
        <f t="shared" si="57"/>
        <v>168.379573842273</v>
      </c>
      <c r="F144" s="24">
        <f t="shared" si="58"/>
        <v>0</v>
      </c>
      <c r="G144" s="23">
        <f t="shared" si="59"/>
        <v>0</v>
      </c>
      <c r="H144" s="24"/>
      <c r="I144" s="23">
        <f t="shared" si="60"/>
        <v>0</v>
      </c>
      <c r="J144" s="23">
        <f t="shared" si="61"/>
        <v>168.379573842273</v>
      </c>
      <c r="K144" s="23">
        <f t="shared" si="62"/>
        <v>65474.70166611045</v>
      </c>
      <c r="L144" s="23">
        <f t="shared" si="63"/>
        <v>455.56805426706615</v>
      </c>
      <c r="M144" s="23">
        <f t="shared" si="50"/>
        <v>0</v>
      </c>
      <c r="N144" s="23">
        <f t="shared" si="51"/>
        <v>86.156544127437925</v>
      </c>
      <c r="O144" s="23">
        <f t="shared" si="52"/>
        <v>369.41151013962821</v>
      </c>
      <c r="P144" s="23">
        <f t="shared" si="53"/>
        <v>201.0319362973552</v>
      </c>
      <c r="Q144" s="23">
        <f>$Q$143+ $Q$143*$L$8</f>
        <v>132085.15803183365</v>
      </c>
      <c r="R144" s="25">
        <f>$R$143 + ($R$143 * $S$5)</f>
        <v>2969.1816527039359</v>
      </c>
    </row>
    <row r="145" spans="2:18" x14ac:dyDescent="0.25">
      <c r="B145" s="22">
        <f t="shared" si="54"/>
        <v>134</v>
      </c>
      <c r="C145" s="23">
        <f t="shared" si="55"/>
        <v>65474.70166611045</v>
      </c>
      <c r="D145" s="23">
        <f t="shared" si="56"/>
        <v>286.45181978923318</v>
      </c>
      <c r="E145" s="23">
        <f t="shared" si="57"/>
        <v>169.11623447783296</v>
      </c>
      <c r="F145" s="24">
        <f t="shared" si="58"/>
        <v>0</v>
      </c>
      <c r="G145" s="23">
        <f t="shared" si="59"/>
        <v>0</v>
      </c>
      <c r="H145" s="24"/>
      <c r="I145" s="23">
        <f t="shared" si="60"/>
        <v>0</v>
      </c>
      <c r="J145" s="23">
        <f t="shared" si="61"/>
        <v>169.11623447783296</v>
      </c>
      <c r="K145" s="23">
        <f t="shared" si="62"/>
        <v>65305.585431632615</v>
      </c>
      <c r="L145" s="23">
        <f t="shared" si="63"/>
        <v>455.56805426706615</v>
      </c>
      <c r="M145" s="23">
        <f t="shared" si="50"/>
        <v>0</v>
      </c>
      <c r="N145" s="23">
        <f t="shared" si="51"/>
        <v>85.935545936769955</v>
      </c>
      <c r="O145" s="23">
        <f t="shared" si="52"/>
        <v>369.63250833029622</v>
      </c>
      <c r="P145" s="23">
        <f t="shared" si="53"/>
        <v>200.51627385246326</v>
      </c>
      <c r="Q145" s="23">
        <f t="shared" ref="Q145:Q155" si="64">$Q$143+ $Q$143*$L$8</f>
        <v>132085.15803183365</v>
      </c>
      <c r="R145" s="25">
        <f t="shared" ref="R145:R155" si="65">$R$143 + ($R$143 * $S$5)</f>
        <v>2969.1816527039359</v>
      </c>
    </row>
    <row r="146" spans="2:18" x14ac:dyDescent="0.25">
      <c r="B146" s="22">
        <f t="shared" si="54"/>
        <v>135</v>
      </c>
      <c r="C146" s="23">
        <f t="shared" si="55"/>
        <v>65305.585431632615</v>
      </c>
      <c r="D146" s="23">
        <f t="shared" si="56"/>
        <v>285.7119362633926</v>
      </c>
      <c r="E146" s="23">
        <f t="shared" si="57"/>
        <v>169.85611800367346</v>
      </c>
      <c r="F146" s="24">
        <f t="shared" si="58"/>
        <v>0</v>
      </c>
      <c r="G146" s="23">
        <f t="shared" si="59"/>
        <v>0</v>
      </c>
      <c r="H146" s="24"/>
      <c r="I146" s="23">
        <f t="shared" si="60"/>
        <v>0</v>
      </c>
      <c r="J146" s="23">
        <f t="shared" si="61"/>
        <v>169.85611800367346</v>
      </c>
      <c r="K146" s="23">
        <f t="shared" si="62"/>
        <v>65135.729313628945</v>
      </c>
      <c r="L146" s="23">
        <f t="shared" si="63"/>
        <v>455.56805426706603</v>
      </c>
      <c r="M146" s="23">
        <f t="shared" si="50"/>
        <v>0</v>
      </c>
      <c r="N146" s="23">
        <f t="shared" si="51"/>
        <v>85.713580879017783</v>
      </c>
      <c r="O146" s="23">
        <f t="shared" si="52"/>
        <v>369.85447338804823</v>
      </c>
      <c r="P146" s="23">
        <f t="shared" si="53"/>
        <v>199.99835538437478</v>
      </c>
      <c r="Q146" s="23">
        <f t="shared" si="64"/>
        <v>132085.15803183365</v>
      </c>
      <c r="R146" s="25">
        <f t="shared" si="65"/>
        <v>2969.1816527039359</v>
      </c>
    </row>
    <row r="147" spans="2:18" x14ac:dyDescent="0.25">
      <c r="B147" s="22">
        <f t="shared" si="54"/>
        <v>136</v>
      </c>
      <c r="C147" s="23">
        <f t="shared" si="55"/>
        <v>65135.729313628945</v>
      </c>
      <c r="D147" s="23">
        <f t="shared" si="56"/>
        <v>284.96881574712654</v>
      </c>
      <c r="E147" s="23">
        <f t="shared" si="57"/>
        <v>170.59923851993958</v>
      </c>
      <c r="F147" s="24">
        <f t="shared" si="58"/>
        <v>0</v>
      </c>
      <c r="G147" s="23">
        <f t="shared" si="59"/>
        <v>0</v>
      </c>
      <c r="H147" s="24"/>
      <c r="I147" s="23">
        <f t="shared" si="60"/>
        <v>0</v>
      </c>
      <c r="J147" s="23">
        <f t="shared" si="61"/>
        <v>170.59923851993958</v>
      </c>
      <c r="K147" s="23">
        <f t="shared" si="62"/>
        <v>64965.130075109002</v>
      </c>
      <c r="L147" s="23">
        <f t="shared" si="63"/>
        <v>455.56805426706615</v>
      </c>
      <c r="M147" s="23">
        <f t="shared" si="50"/>
        <v>0</v>
      </c>
      <c r="N147" s="23">
        <f t="shared" si="51"/>
        <v>85.490644724137965</v>
      </c>
      <c r="O147" s="23">
        <f t="shared" si="52"/>
        <v>370.07740954292819</v>
      </c>
      <c r="P147" s="23">
        <f t="shared" si="53"/>
        <v>199.47817102298862</v>
      </c>
      <c r="Q147" s="23">
        <f t="shared" si="64"/>
        <v>132085.15803183365</v>
      </c>
      <c r="R147" s="25">
        <f t="shared" si="65"/>
        <v>2969.1816527039359</v>
      </c>
    </row>
    <row r="148" spans="2:18" x14ac:dyDescent="0.25">
      <c r="B148" s="22">
        <f t="shared" si="54"/>
        <v>137</v>
      </c>
      <c r="C148" s="23">
        <f t="shared" si="55"/>
        <v>64965.130075109002</v>
      </c>
      <c r="D148" s="23">
        <f t="shared" si="56"/>
        <v>284.22244407860188</v>
      </c>
      <c r="E148" s="23">
        <f t="shared" si="57"/>
        <v>171.34561018846429</v>
      </c>
      <c r="F148" s="24">
        <f t="shared" si="58"/>
        <v>0</v>
      </c>
      <c r="G148" s="23">
        <f t="shared" si="59"/>
        <v>0</v>
      </c>
      <c r="H148" s="24"/>
      <c r="I148" s="23">
        <f t="shared" si="60"/>
        <v>0</v>
      </c>
      <c r="J148" s="23">
        <f t="shared" si="61"/>
        <v>171.34561018846429</v>
      </c>
      <c r="K148" s="23">
        <f t="shared" si="62"/>
        <v>64793.784464920536</v>
      </c>
      <c r="L148" s="23">
        <f t="shared" si="63"/>
        <v>455.56805426706615</v>
      </c>
      <c r="M148" s="23">
        <f t="shared" si="50"/>
        <v>0</v>
      </c>
      <c r="N148" s="23">
        <f t="shared" si="51"/>
        <v>85.266733223580559</v>
      </c>
      <c r="O148" s="23">
        <f t="shared" si="52"/>
        <v>370.30132104348559</v>
      </c>
      <c r="P148" s="23">
        <f t="shared" si="53"/>
        <v>198.95571085502129</v>
      </c>
      <c r="Q148" s="23">
        <f t="shared" si="64"/>
        <v>132085.15803183365</v>
      </c>
      <c r="R148" s="25">
        <f t="shared" si="65"/>
        <v>2969.1816527039359</v>
      </c>
    </row>
    <row r="149" spans="2:18" x14ac:dyDescent="0.25">
      <c r="B149" s="22">
        <f t="shared" si="54"/>
        <v>138</v>
      </c>
      <c r="C149" s="23">
        <f t="shared" si="55"/>
        <v>64793.784464920536</v>
      </c>
      <c r="D149" s="23">
        <f t="shared" si="56"/>
        <v>283.47280703402731</v>
      </c>
      <c r="E149" s="23">
        <f t="shared" si="57"/>
        <v>172.09524723303883</v>
      </c>
      <c r="F149" s="24">
        <f t="shared" si="58"/>
        <v>0</v>
      </c>
      <c r="G149" s="23">
        <f t="shared" si="59"/>
        <v>0</v>
      </c>
      <c r="H149" s="24"/>
      <c r="I149" s="23">
        <f t="shared" si="60"/>
        <v>0</v>
      </c>
      <c r="J149" s="23">
        <f t="shared" si="61"/>
        <v>172.09524723303883</v>
      </c>
      <c r="K149" s="23">
        <f t="shared" si="62"/>
        <v>64621.689217687497</v>
      </c>
      <c r="L149" s="23">
        <f t="shared" si="63"/>
        <v>455.56805426706615</v>
      </c>
      <c r="M149" s="23">
        <f t="shared" si="50"/>
        <v>0</v>
      </c>
      <c r="N149" s="23">
        <f t="shared" si="51"/>
        <v>85.041842110208194</v>
      </c>
      <c r="O149" s="23">
        <f t="shared" si="52"/>
        <v>370.52621215685792</v>
      </c>
      <c r="P149" s="23">
        <f t="shared" si="53"/>
        <v>198.43096492381909</v>
      </c>
      <c r="Q149" s="23">
        <f t="shared" si="64"/>
        <v>132085.15803183365</v>
      </c>
      <c r="R149" s="25">
        <f t="shared" si="65"/>
        <v>2969.1816527039359</v>
      </c>
    </row>
    <row r="150" spans="2:18" x14ac:dyDescent="0.25">
      <c r="B150" s="22">
        <f t="shared" si="54"/>
        <v>139</v>
      </c>
      <c r="C150" s="23">
        <f t="shared" si="55"/>
        <v>64621.689217687497</v>
      </c>
      <c r="D150" s="23">
        <f t="shared" si="56"/>
        <v>282.71989032738276</v>
      </c>
      <c r="E150" s="23">
        <f t="shared" si="57"/>
        <v>172.84816393968339</v>
      </c>
      <c r="F150" s="24">
        <f t="shared" si="58"/>
        <v>0</v>
      </c>
      <c r="G150" s="23">
        <f t="shared" si="59"/>
        <v>0</v>
      </c>
      <c r="H150" s="24"/>
      <c r="I150" s="23">
        <f t="shared" si="60"/>
        <v>0</v>
      </c>
      <c r="J150" s="23">
        <f t="shared" si="61"/>
        <v>172.84816393968339</v>
      </c>
      <c r="K150" s="23">
        <f t="shared" si="62"/>
        <v>64448.841053747812</v>
      </c>
      <c r="L150" s="23">
        <f t="shared" si="63"/>
        <v>455.56805426706615</v>
      </c>
      <c r="M150" s="23">
        <f t="shared" si="50"/>
        <v>0</v>
      </c>
      <c r="N150" s="23">
        <f t="shared" si="51"/>
        <v>84.815967098214827</v>
      </c>
      <c r="O150" s="23">
        <f t="shared" si="52"/>
        <v>370.75208716885129</v>
      </c>
      <c r="P150" s="23">
        <f t="shared" si="53"/>
        <v>197.9039232291679</v>
      </c>
      <c r="Q150" s="23">
        <f t="shared" si="64"/>
        <v>132085.15803183365</v>
      </c>
      <c r="R150" s="25">
        <f t="shared" si="65"/>
        <v>2969.1816527039359</v>
      </c>
    </row>
    <row r="151" spans="2:18" x14ac:dyDescent="0.25">
      <c r="B151" s="22">
        <f t="shared" si="54"/>
        <v>140</v>
      </c>
      <c r="C151" s="23">
        <f t="shared" si="55"/>
        <v>64448.841053747812</v>
      </c>
      <c r="D151" s="23">
        <f t="shared" si="56"/>
        <v>281.96367961014664</v>
      </c>
      <c r="E151" s="23">
        <f t="shared" si="57"/>
        <v>173.6043746569195</v>
      </c>
      <c r="F151" s="24">
        <f t="shared" si="58"/>
        <v>0</v>
      </c>
      <c r="G151" s="23">
        <f t="shared" si="59"/>
        <v>0</v>
      </c>
      <c r="H151" s="24"/>
      <c r="I151" s="23">
        <f t="shared" si="60"/>
        <v>0</v>
      </c>
      <c r="J151" s="23">
        <f t="shared" si="61"/>
        <v>173.6043746569195</v>
      </c>
      <c r="K151" s="23">
        <f t="shared" si="62"/>
        <v>64275.236679090893</v>
      </c>
      <c r="L151" s="23">
        <f t="shared" si="63"/>
        <v>455.56805426706615</v>
      </c>
      <c r="M151" s="23">
        <f t="shared" si="50"/>
        <v>0</v>
      </c>
      <c r="N151" s="23">
        <f t="shared" si="51"/>
        <v>84.58910388304399</v>
      </c>
      <c r="O151" s="23">
        <f t="shared" si="52"/>
        <v>370.97895038402214</v>
      </c>
      <c r="P151" s="23">
        <f t="shared" si="53"/>
        <v>197.37457572710264</v>
      </c>
      <c r="Q151" s="23">
        <f t="shared" si="64"/>
        <v>132085.15803183365</v>
      </c>
      <c r="R151" s="25">
        <f t="shared" si="65"/>
        <v>2969.1816527039359</v>
      </c>
    </row>
    <row r="152" spans="2:18" x14ac:dyDescent="0.25">
      <c r="B152" s="22">
        <f t="shared" si="54"/>
        <v>141</v>
      </c>
      <c r="C152" s="23">
        <f t="shared" si="55"/>
        <v>64275.236679090893</v>
      </c>
      <c r="D152" s="23">
        <f t="shared" si="56"/>
        <v>281.20416047102265</v>
      </c>
      <c r="E152" s="23">
        <f t="shared" si="57"/>
        <v>174.3638937960435</v>
      </c>
      <c r="F152" s="24">
        <f t="shared" si="58"/>
        <v>0</v>
      </c>
      <c r="G152" s="23">
        <f t="shared" si="59"/>
        <v>0</v>
      </c>
      <c r="H152" s="24"/>
      <c r="I152" s="23">
        <f t="shared" si="60"/>
        <v>0</v>
      </c>
      <c r="J152" s="23">
        <f t="shared" si="61"/>
        <v>174.3638937960435</v>
      </c>
      <c r="K152" s="23">
        <f t="shared" si="62"/>
        <v>64100.87278529485</v>
      </c>
      <c r="L152" s="23">
        <f t="shared" si="63"/>
        <v>455.56805426706615</v>
      </c>
      <c r="M152" s="23">
        <f t="shared" si="50"/>
        <v>0</v>
      </c>
      <c r="N152" s="23">
        <f t="shared" si="51"/>
        <v>84.361248141306788</v>
      </c>
      <c r="O152" s="23">
        <f t="shared" si="52"/>
        <v>371.20680612575939</v>
      </c>
      <c r="P152" s="23">
        <f t="shared" si="53"/>
        <v>196.84291232971589</v>
      </c>
      <c r="Q152" s="23">
        <f t="shared" si="64"/>
        <v>132085.15803183365</v>
      </c>
      <c r="R152" s="25">
        <f t="shared" si="65"/>
        <v>2969.1816527039359</v>
      </c>
    </row>
    <row r="153" spans="2:18" x14ac:dyDescent="0.25">
      <c r="B153" s="22">
        <f t="shared" si="54"/>
        <v>142</v>
      </c>
      <c r="C153" s="23">
        <f t="shared" si="55"/>
        <v>64100.87278529485</v>
      </c>
      <c r="D153" s="23">
        <f t="shared" si="56"/>
        <v>280.44131843566493</v>
      </c>
      <c r="E153" s="23">
        <f t="shared" si="57"/>
        <v>175.12673583140122</v>
      </c>
      <c r="F153" s="24">
        <f t="shared" si="58"/>
        <v>0</v>
      </c>
      <c r="G153" s="23">
        <f t="shared" si="59"/>
        <v>0</v>
      </c>
      <c r="H153" s="24"/>
      <c r="I153" s="23">
        <f t="shared" si="60"/>
        <v>0</v>
      </c>
      <c r="J153" s="23">
        <f t="shared" si="61"/>
        <v>175.12673583140122</v>
      </c>
      <c r="K153" s="23">
        <f t="shared" si="62"/>
        <v>63925.746049463451</v>
      </c>
      <c r="L153" s="23">
        <f t="shared" si="63"/>
        <v>455.56805426706615</v>
      </c>
      <c r="M153" s="23">
        <f t="shared" si="50"/>
        <v>0</v>
      </c>
      <c r="N153" s="23">
        <f t="shared" si="51"/>
        <v>84.132395530699469</v>
      </c>
      <c r="O153" s="23">
        <f t="shared" si="52"/>
        <v>371.43565873636669</v>
      </c>
      <c r="P153" s="23">
        <f t="shared" si="53"/>
        <v>196.30892290496547</v>
      </c>
      <c r="Q153" s="23">
        <f t="shared" si="64"/>
        <v>132085.15803183365</v>
      </c>
      <c r="R153" s="25">
        <f t="shared" si="65"/>
        <v>2969.1816527039359</v>
      </c>
    </row>
    <row r="154" spans="2:18" x14ac:dyDescent="0.25">
      <c r="B154" s="22">
        <f t="shared" si="54"/>
        <v>143</v>
      </c>
      <c r="C154" s="23">
        <f t="shared" si="55"/>
        <v>63925.746049463451</v>
      </c>
      <c r="D154" s="23">
        <f t="shared" si="56"/>
        <v>279.67513896640253</v>
      </c>
      <c r="E154" s="23">
        <f t="shared" si="57"/>
        <v>175.89291530066359</v>
      </c>
      <c r="F154" s="24">
        <f t="shared" si="58"/>
        <v>0</v>
      </c>
      <c r="G154" s="23">
        <f t="shared" si="59"/>
        <v>0</v>
      </c>
      <c r="H154" s="24"/>
      <c r="I154" s="23">
        <f t="shared" si="60"/>
        <v>0</v>
      </c>
      <c r="J154" s="23">
        <f t="shared" si="61"/>
        <v>175.89291530066359</v>
      </c>
      <c r="K154" s="23">
        <f t="shared" si="62"/>
        <v>63749.85313416279</v>
      </c>
      <c r="L154" s="23">
        <f t="shared" si="63"/>
        <v>455.56805426706615</v>
      </c>
      <c r="M154" s="23">
        <f t="shared" si="50"/>
        <v>0</v>
      </c>
      <c r="N154" s="23">
        <f t="shared" si="51"/>
        <v>83.902541689920753</v>
      </c>
      <c r="O154" s="23">
        <f t="shared" si="52"/>
        <v>371.66551257714536</v>
      </c>
      <c r="P154" s="23">
        <f t="shared" si="53"/>
        <v>195.77259727648178</v>
      </c>
      <c r="Q154" s="23">
        <f t="shared" si="64"/>
        <v>132085.15803183365</v>
      </c>
      <c r="R154" s="25">
        <f t="shared" si="65"/>
        <v>2969.1816527039359</v>
      </c>
    </row>
    <row r="155" spans="2:18" x14ac:dyDescent="0.25">
      <c r="B155" s="22">
        <f t="shared" si="54"/>
        <v>144</v>
      </c>
      <c r="C155" s="23">
        <f t="shared" si="55"/>
        <v>63749.85313416279</v>
      </c>
      <c r="D155" s="23">
        <f t="shared" si="56"/>
        <v>278.90560746196218</v>
      </c>
      <c r="E155" s="23">
        <f t="shared" si="57"/>
        <v>176.66244680510397</v>
      </c>
      <c r="F155" s="24">
        <f t="shared" si="58"/>
        <v>0</v>
      </c>
      <c r="G155" s="23">
        <f t="shared" si="59"/>
        <v>0</v>
      </c>
      <c r="H155" s="24"/>
      <c r="I155" s="23">
        <f t="shared" si="60"/>
        <v>0</v>
      </c>
      <c r="J155" s="23">
        <f t="shared" si="61"/>
        <v>176.66244680510397</v>
      </c>
      <c r="K155" s="23">
        <f t="shared" si="62"/>
        <v>63573.190687357688</v>
      </c>
      <c r="L155" s="23">
        <f t="shared" si="63"/>
        <v>455.56805426706615</v>
      </c>
      <c r="M155" s="23">
        <f t="shared" si="50"/>
        <v>0</v>
      </c>
      <c r="N155" s="23">
        <f t="shared" si="51"/>
        <v>83.671682238588645</v>
      </c>
      <c r="O155" s="23">
        <f t="shared" si="52"/>
        <v>371.89637202847751</v>
      </c>
      <c r="P155" s="23">
        <f t="shared" si="53"/>
        <v>195.23392522337355</v>
      </c>
      <c r="Q155" s="23">
        <f t="shared" si="64"/>
        <v>132085.15803183365</v>
      </c>
      <c r="R155" s="25">
        <f t="shared" si="65"/>
        <v>2969.1816527039359</v>
      </c>
    </row>
    <row r="156" spans="2:18" x14ac:dyDescent="0.25">
      <c r="B156" s="22">
        <f t="shared" si="54"/>
        <v>145</v>
      </c>
      <c r="C156" s="23">
        <f t="shared" si="55"/>
        <v>63573.190687357688</v>
      </c>
      <c r="D156" s="23">
        <f t="shared" si="56"/>
        <v>278.13270925718979</v>
      </c>
      <c r="E156" s="23">
        <f t="shared" si="57"/>
        <v>177.4353450098763</v>
      </c>
      <c r="F156" s="24">
        <f t="shared" si="58"/>
        <v>0</v>
      </c>
      <c r="G156" s="23">
        <f t="shared" si="59"/>
        <v>0</v>
      </c>
      <c r="H156" s="24"/>
      <c r="I156" s="23">
        <f t="shared" si="60"/>
        <v>0</v>
      </c>
      <c r="J156" s="23">
        <f t="shared" si="61"/>
        <v>177.4353450098763</v>
      </c>
      <c r="K156" s="23">
        <f t="shared" si="62"/>
        <v>63395.755342347809</v>
      </c>
      <c r="L156" s="23">
        <f t="shared" si="63"/>
        <v>455.56805426706609</v>
      </c>
      <c r="M156" s="23">
        <f t="shared" si="50"/>
        <v>0</v>
      </c>
      <c r="N156" s="23">
        <f t="shared" si="51"/>
        <v>83.439812777156931</v>
      </c>
      <c r="O156" s="23">
        <f t="shared" si="52"/>
        <v>372.12824148990916</v>
      </c>
      <c r="P156" s="23">
        <f t="shared" si="53"/>
        <v>194.69289648003286</v>
      </c>
      <c r="Q156" s="23">
        <f>$Q$155+ $Q$155*$L$8</f>
        <v>137368.56435310701</v>
      </c>
      <c r="R156" s="25">
        <f>$R$155 + ($R$155 * $S$5)</f>
        <v>3058.2571022850539</v>
      </c>
    </row>
    <row r="157" spans="2:18" x14ac:dyDescent="0.25">
      <c r="B157" s="22">
        <f t="shared" si="54"/>
        <v>146</v>
      </c>
      <c r="C157" s="23">
        <f t="shared" si="55"/>
        <v>63395.755342347809</v>
      </c>
      <c r="D157" s="23">
        <f t="shared" si="56"/>
        <v>277.35642962277166</v>
      </c>
      <c r="E157" s="23">
        <f t="shared" si="57"/>
        <v>178.21162464429455</v>
      </c>
      <c r="F157" s="24">
        <f t="shared" si="58"/>
        <v>0</v>
      </c>
      <c r="G157" s="23">
        <f t="shared" si="59"/>
        <v>0</v>
      </c>
      <c r="H157" s="24"/>
      <c r="I157" s="23">
        <f t="shared" si="60"/>
        <v>0</v>
      </c>
      <c r="J157" s="23">
        <f t="shared" si="61"/>
        <v>178.21162464429455</v>
      </c>
      <c r="K157" s="23">
        <f t="shared" si="62"/>
        <v>63217.543717703513</v>
      </c>
      <c r="L157" s="23">
        <f t="shared" si="63"/>
        <v>455.5680542670662</v>
      </c>
      <c r="M157" s="23">
        <f t="shared" si="50"/>
        <v>0</v>
      </c>
      <c r="N157" s="23">
        <f t="shared" si="51"/>
        <v>83.206928886831491</v>
      </c>
      <c r="O157" s="23">
        <f t="shared" si="52"/>
        <v>372.36112538023474</v>
      </c>
      <c r="P157" s="23">
        <f t="shared" si="53"/>
        <v>194.14950073594019</v>
      </c>
      <c r="Q157" s="23">
        <f t="shared" ref="Q157:Q167" si="66">$Q$155+ $Q$155*$L$8</f>
        <v>137368.56435310701</v>
      </c>
      <c r="R157" s="25">
        <f t="shared" ref="R157:R167" si="67">$R$155 + ($R$155 * $S$5)</f>
        <v>3058.2571022850539</v>
      </c>
    </row>
    <row r="158" spans="2:18" x14ac:dyDescent="0.25">
      <c r="B158" s="22">
        <f t="shared" si="54"/>
        <v>147</v>
      </c>
      <c r="C158" s="23">
        <f t="shared" si="55"/>
        <v>63217.543717703513</v>
      </c>
      <c r="D158" s="23">
        <f t="shared" si="56"/>
        <v>276.5767537649528</v>
      </c>
      <c r="E158" s="23">
        <f t="shared" si="57"/>
        <v>178.99130050211332</v>
      </c>
      <c r="F158" s="24">
        <f t="shared" si="58"/>
        <v>0</v>
      </c>
      <c r="G158" s="23">
        <f t="shared" si="59"/>
        <v>0</v>
      </c>
      <c r="H158" s="24"/>
      <c r="I158" s="23">
        <f t="shared" si="60"/>
        <v>0</v>
      </c>
      <c r="J158" s="23">
        <f t="shared" si="61"/>
        <v>178.99130050211332</v>
      </c>
      <c r="K158" s="23">
        <f t="shared" si="62"/>
        <v>63038.552417201397</v>
      </c>
      <c r="L158" s="23">
        <f t="shared" si="63"/>
        <v>455.56805426706615</v>
      </c>
      <c r="M158" s="23">
        <f t="shared" si="50"/>
        <v>0</v>
      </c>
      <c r="N158" s="23">
        <f t="shared" si="51"/>
        <v>82.973026129485831</v>
      </c>
      <c r="O158" s="23">
        <f t="shared" si="52"/>
        <v>372.5950281375803</v>
      </c>
      <c r="P158" s="23">
        <f t="shared" si="53"/>
        <v>193.60372763546698</v>
      </c>
      <c r="Q158" s="23">
        <f t="shared" si="66"/>
        <v>137368.56435310701</v>
      </c>
      <c r="R158" s="25">
        <f t="shared" si="67"/>
        <v>3058.2571022850539</v>
      </c>
    </row>
    <row r="159" spans="2:18" x14ac:dyDescent="0.25">
      <c r="B159" s="22">
        <f t="shared" si="54"/>
        <v>148</v>
      </c>
      <c r="C159" s="23">
        <f t="shared" si="55"/>
        <v>63038.552417201397</v>
      </c>
      <c r="D159" s="23">
        <f t="shared" si="56"/>
        <v>275.79366682525603</v>
      </c>
      <c r="E159" s="23">
        <f t="shared" si="57"/>
        <v>179.77438744181003</v>
      </c>
      <c r="F159" s="24">
        <f t="shared" si="58"/>
        <v>0</v>
      </c>
      <c r="G159" s="23">
        <f t="shared" si="59"/>
        <v>0</v>
      </c>
      <c r="H159" s="24"/>
      <c r="I159" s="23">
        <f t="shared" si="60"/>
        <v>0</v>
      </c>
      <c r="J159" s="23">
        <f t="shared" si="61"/>
        <v>179.77438744181003</v>
      </c>
      <c r="K159" s="23">
        <f t="shared" si="62"/>
        <v>62858.778029759589</v>
      </c>
      <c r="L159" s="23">
        <f t="shared" si="63"/>
        <v>455.56805426706603</v>
      </c>
      <c r="M159" s="23">
        <f t="shared" si="50"/>
        <v>0</v>
      </c>
      <c r="N159" s="23">
        <f t="shared" si="51"/>
        <v>82.738100047576808</v>
      </c>
      <c r="O159" s="23">
        <f t="shared" si="52"/>
        <v>372.8299542194892</v>
      </c>
      <c r="P159" s="23">
        <f t="shared" si="53"/>
        <v>193.05556677767916</v>
      </c>
      <c r="Q159" s="23">
        <f t="shared" si="66"/>
        <v>137368.56435310701</v>
      </c>
      <c r="R159" s="25">
        <f t="shared" si="67"/>
        <v>3058.2571022850539</v>
      </c>
    </row>
    <row r="160" spans="2:18" x14ac:dyDescent="0.25">
      <c r="B160" s="22">
        <f t="shared" si="54"/>
        <v>149</v>
      </c>
      <c r="C160" s="23">
        <f t="shared" si="55"/>
        <v>62858.778029759589</v>
      </c>
      <c r="D160" s="23">
        <f t="shared" si="56"/>
        <v>275.00715388019813</v>
      </c>
      <c r="E160" s="23">
        <f t="shared" si="57"/>
        <v>180.56090038686798</v>
      </c>
      <c r="F160" s="24">
        <f t="shared" si="58"/>
        <v>0</v>
      </c>
      <c r="G160" s="23">
        <f t="shared" si="59"/>
        <v>0</v>
      </c>
      <c r="H160" s="24"/>
      <c r="I160" s="23">
        <f t="shared" si="60"/>
        <v>0</v>
      </c>
      <c r="J160" s="23">
        <f t="shared" si="61"/>
        <v>180.56090038686798</v>
      </c>
      <c r="K160" s="23">
        <f t="shared" si="62"/>
        <v>62678.217129372722</v>
      </c>
      <c r="L160" s="23">
        <f t="shared" si="63"/>
        <v>455.56805426706615</v>
      </c>
      <c r="M160" s="23">
        <f t="shared" si="50"/>
        <v>0</v>
      </c>
      <c r="N160" s="23">
        <f t="shared" si="51"/>
        <v>82.50214616405944</v>
      </c>
      <c r="O160" s="23">
        <f t="shared" si="52"/>
        <v>373.06590810300668</v>
      </c>
      <c r="P160" s="23">
        <f t="shared" si="53"/>
        <v>192.50500771613869</v>
      </c>
      <c r="Q160" s="23">
        <f t="shared" si="66"/>
        <v>137368.56435310701</v>
      </c>
      <c r="R160" s="25">
        <f t="shared" si="67"/>
        <v>3058.2571022850539</v>
      </c>
    </row>
    <row r="161" spans="2:18" x14ac:dyDescent="0.25">
      <c r="B161" s="22">
        <f t="shared" si="54"/>
        <v>150</v>
      </c>
      <c r="C161" s="23">
        <f t="shared" si="55"/>
        <v>62678.217129372722</v>
      </c>
      <c r="D161" s="23">
        <f t="shared" si="56"/>
        <v>274.21719994100562</v>
      </c>
      <c r="E161" s="23">
        <f t="shared" si="57"/>
        <v>181.35085432606053</v>
      </c>
      <c r="F161" s="24">
        <f t="shared" si="58"/>
        <v>0</v>
      </c>
      <c r="G161" s="23">
        <f t="shared" si="59"/>
        <v>0</v>
      </c>
      <c r="H161" s="24"/>
      <c r="I161" s="23">
        <f t="shared" si="60"/>
        <v>0</v>
      </c>
      <c r="J161" s="23">
        <f t="shared" si="61"/>
        <v>181.35085432606053</v>
      </c>
      <c r="K161" s="23">
        <f t="shared" si="62"/>
        <v>62496.866275046661</v>
      </c>
      <c r="L161" s="23">
        <f t="shared" si="63"/>
        <v>455.56805426706615</v>
      </c>
      <c r="M161" s="23">
        <f t="shared" si="50"/>
        <v>0</v>
      </c>
      <c r="N161" s="23">
        <f t="shared" si="51"/>
        <v>82.265159982301682</v>
      </c>
      <c r="O161" s="23">
        <f t="shared" si="52"/>
        <v>373.30289428476448</v>
      </c>
      <c r="P161" s="23">
        <f t="shared" si="53"/>
        <v>191.95203995870395</v>
      </c>
      <c r="Q161" s="23">
        <f t="shared" si="66"/>
        <v>137368.56435310701</v>
      </c>
      <c r="R161" s="25">
        <f t="shared" si="67"/>
        <v>3058.2571022850539</v>
      </c>
    </row>
    <row r="162" spans="2:18" x14ac:dyDescent="0.25">
      <c r="B162" s="22">
        <f t="shared" si="54"/>
        <v>151</v>
      </c>
      <c r="C162" s="23">
        <f t="shared" si="55"/>
        <v>62496.866275046661</v>
      </c>
      <c r="D162" s="23">
        <f t="shared" si="56"/>
        <v>273.42378995332905</v>
      </c>
      <c r="E162" s="23">
        <f t="shared" si="57"/>
        <v>182.14426431373704</v>
      </c>
      <c r="F162" s="24">
        <f t="shared" si="58"/>
        <v>0</v>
      </c>
      <c r="G162" s="23">
        <f t="shared" si="59"/>
        <v>0</v>
      </c>
      <c r="H162" s="24"/>
      <c r="I162" s="23">
        <f t="shared" si="60"/>
        <v>0</v>
      </c>
      <c r="J162" s="23">
        <f t="shared" si="61"/>
        <v>182.14426431373704</v>
      </c>
      <c r="K162" s="23">
        <f t="shared" si="62"/>
        <v>62314.722010732927</v>
      </c>
      <c r="L162" s="23">
        <f t="shared" si="63"/>
        <v>455.56805426706609</v>
      </c>
      <c r="M162" s="23">
        <f t="shared" si="50"/>
        <v>0</v>
      </c>
      <c r="N162" s="23">
        <f t="shared" si="51"/>
        <v>82.027136985998709</v>
      </c>
      <c r="O162" s="23">
        <f t="shared" si="52"/>
        <v>373.54091728106738</v>
      </c>
      <c r="P162" s="23">
        <f t="shared" si="53"/>
        <v>191.39665296733034</v>
      </c>
      <c r="Q162" s="23">
        <f t="shared" si="66"/>
        <v>137368.56435310701</v>
      </c>
      <c r="R162" s="25">
        <f t="shared" si="67"/>
        <v>3058.2571022850539</v>
      </c>
    </row>
    <row r="163" spans="2:18" x14ac:dyDescent="0.25">
      <c r="B163" s="22">
        <f t="shared" si="54"/>
        <v>152</v>
      </c>
      <c r="C163" s="23">
        <f t="shared" si="55"/>
        <v>62314.722010732927</v>
      </c>
      <c r="D163" s="23">
        <f t="shared" si="56"/>
        <v>272.62690879695651</v>
      </c>
      <c r="E163" s="23">
        <f t="shared" si="57"/>
        <v>182.94114547010963</v>
      </c>
      <c r="F163" s="24">
        <f t="shared" si="58"/>
        <v>0</v>
      </c>
      <c r="G163" s="23">
        <f t="shared" si="59"/>
        <v>0</v>
      </c>
      <c r="H163" s="24"/>
      <c r="I163" s="23">
        <f t="shared" si="60"/>
        <v>0</v>
      </c>
      <c r="J163" s="23">
        <f t="shared" si="61"/>
        <v>182.94114547010963</v>
      </c>
      <c r="K163" s="23">
        <f t="shared" si="62"/>
        <v>62131.780865262815</v>
      </c>
      <c r="L163" s="23">
        <f t="shared" si="63"/>
        <v>455.56805426706615</v>
      </c>
      <c r="M163" s="23">
        <f t="shared" si="50"/>
        <v>0</v>
      </c>
      <c r="N163" s="23">
        <f t="shared" si="51"/>
        <v>81.788072639086948</v>
      </c>
      <c r="O163" s="23">
        <f t="shared" si="52"/>
        <v>373.77998162797917</v>
      </c>
      <c r="P163" s="23">
        <f t="shared" si="53"/>
        <v>190.83883615786954</v>
      </c>
      <c r="Q163" s="23">
        <f t="shared" si="66"/>
        <v>137368.56435310701</v>
      </c>
      <c r="R163" s="25">
        <f t="shared" si="67"/>
        <v>3058.2571022850539</v>
      </c>
    </row>
    <row r="164" spans="2:18" x14ac:dyDescent="0.25">
      <c r="B164" s="22">
        <f t="shared" si="54"/>
        <v>153</v>
      </c>
      <c r="C164" s="23">
        <f t="shared" si="55"/>
        <v>62131.780865262815</v>
      </c>
      <c r="D164" s="23">
        <f t="shared" si="56"/>
        <v>271.82654128552474</v>
      </c>
      <c r="E164" s="23">
        <f t="shared" si="57"/>
        <v>183.74151298154138</v>
      </c>
      <c r="F164" s="24">
        <f t="shared" si="58"/>
        <v>0</v>
      </c>
      <c r="G164" s="23">
        <f t="shared" si="59"/>
        <v>0</v>
      </c>
      <c r="H164" s="24"/>
      <c r="I164" s="23">
        <f t="shared" si="60"/>
        <v>0</v>
      </c>
      <c r="J164" s="23">
        <f t="shared" si="61"/>
        <v>183.74151298154138</v>
      </c>
      <c r="K164" s="23">
        <f t="shared" si="62"/>
        <v>61948.039352281274</v>
      </c>
      <c r="L164" s="23">
        <f t="shared" si="63"/>
        <v>455.56805426706615</v>
      </c>
      <c r="M164" s="23">
        <f t="shared" si="50"/>
        <v>0</v>
      </c>
      <c r="N164" s="23">
        <f t="shared" si="51"/>
        <v>81.547962385657414</v>
      </c>
      <c r="O164" s="23">
        <f t="shared" si="52"/>
        <v>374.02009188140875</v>
      </c>
      <c r="P164" s="23">
        <f t="shared" si="53"/>
        <v>190.27857889986737</v>
      </c>
      <c r="Q164" s="23">
        <f t="shared" si="66"/>
        <v>137368.56435310701</v>
      </c>
      <c r="R164" s="25">
        <f t="shared" si="67"/>
        <v>3058.2571022850539</v>
      </c>
    </row>
    <row r="165" spans="2:18" x14ac:dyDescent="0.25">
      <c r="B165" s="22">
        <f t="shared" si="54"/>
        <v>154</v>
      </c>
      <c r="C165" s="23">
        <f t="shared" si="55"/>
        <v>61948.039352281274</v>
      </c>
      <c r="D165" s="23">
        <f t="shared" si="56"/>
        <v>271.02267216623045</v>
      </c>
      <c r="E165" s="23">
        <f t="shared" si="57"/>
        <v>184.54538210083558</v>
      </c>
      <c r="F165" s="24">
        <f t="shared" si="58"/>
        <v>0</v>
      </c>
      <c r="G165" s="23">
        <f t="shared" si="59"/>
        <v>0</v>
      </c>
      <c r="H165" s="24"/>
      <c r="I165" s="23">
        <f t="shared" si="60"/>
        <v>0</v>
      </c>
      <c r="J165" s="23">
        <f t="shared" si="61"/>
        <v>184.54538210083558</v>
      </c>
      <c r="K165" s="23">
        <f t="shared" si="62"/>
        <v>61763.49397018044</v>
      </c>
      <c r="L165" s="23">
        <f t="shared" si="63"/>
        <v>455.56805426706603</v>
      </c>
      <c r="M165" s="23">
        <f t="shared" si="50"/>
        <v>0</v>
      </c>
      <c r="N165" s="23">
        <f t="shared" si="51"/>
        <v>81.306801649869129</v>
      </c>
      <c r="O165" s="23">
        <f t="shared" si="52"/>
        <v>374.26125261719687</v>
      </c>
      <c r="P165" s="23">
        <f t="shared" si="53"/>
        <v>189.71587051636129</v>
      </c>
      <c r="Q165" s="23">
        <f t="shared" si="66"/>
        <v>137368.56435310701</v>
      </c>
      <c r="R165" s="25">
        <f t="shared" si="67"/>
        <v>3058.2571022850539</v>
      </c>
    </row>
    <row r="166" spans="2:18" x14ac:dyDescent="0.25">
      <c r="B166" s="22">
        <f t="shared" si="54"/>
        <v>155</v>
      </c>
      <c r="C166" s="23">
        <f t="shared" si="55"/>
        <v>61763.49397018044</v>
      </c>
      <c r="D166" s="23">
        <f t="shared" si="56"/>
        <v>270.21528611953937</v>
      </c>
      <c r="E166" s="23">
        <f t="shared" si="57"/>
        <v>185.35276814752677</v>
      </c>
      <c r="F166" s="24">
        <f t="shared" si="58"/>
        <v>0</v>
      </c>
      <c r="G166" s="23">
        <f t="shared" si="59"/>
        <v>0</v>
      </c>
      <c r="H166" s="24"/>
      <c r="I166" s="23">
        <f t="shared" si="60"/>
        <v>0</v>
      </c>
      <c r="J166" s="23">
        <f t="shared" si="61"/>
        <v>185.35276814752677</v>
      </c>
      <c r="K166" s="23">
        <f t="shared" si="62"/>
        <v>61578.141202032915</v>
      </c>
      <c r="L166" s="23">
        <f t="shared" si="63"/>
        <v>455.56805426706615</v>
      </c>
      <c r="M166" s="23">
        <f t="shared" si="50"/>
        <v>0</v>
      </c>
      <c r="N166" s="23">
        <f t="shared" si="51"/>
        <v>81.064585835861806</v>
      </c>
      <c r="O166" s="23">
        <f t="shared" si="52"/>
        <v>374.50346843120434</v>
      </c>
      <c r="P166" s="23">
        <f t="shared" si="53"/>
        <v>189.15070028367757</v>
      </c>
      <c r="Q166" s="23">
        <f t="shared" si="66"/>
        <v>137368.56435310701</v>
      </c>
      <c r="R166" s="25">
        <f t="shared" si="67"/>
        <v>3058.2571022850539</v>
      </c>
    </row>
    <row r="167" spans="2:18" x14ac:dyDescent="0.25">
      <c r="B167" s="22">
        <f t="shared" si="54"/>
        <v>156</v>
      </c>
      <c r="C167" s="23">
        <f t="shared" si="55"/>
        <v>61578.141202032915</v>
      </c>
      <c r="D167" s="23">
        <f t="shared" si="56"/>
        <v>269.4043677588939</v>
      </c>
      <c r="E167" s="23">
        <f t="shared" si="57"/>
        <v>186.16368650817222</v>
      </c>
      <c r="F167" s="24">
        <f t="shared" si="58"/>
        <v>0</v>
      </c>
      <c r="G167" s="23">
        <f t="shared" si="59"/>
        <v>0</v>
      </c>
      <c r="H167" s="24"/>
      <c r="I167" s="23">
        <f t="shared" si="60"/>
        <v>0</v>
      </c>
      <c r="J167" s="23">
        <f t="shared" si="61"/>
        <v>186.16368650817222</v>
      </c>
      <c r="K167" s="23">
        <f t="shared" si="62"/>
        <v>61391.977515524741</v>
      </c>
      <c r="L167" s="23">
        <f t="shared" si="63"/>
        <v>455.56805426706615</v>
      </c>
      <c r="M167" s="23">
        <f t="shared" si="50"/>
        <v>0</v>
      </c>
      <c r="N167" s="23">
        <f t="shared" si="51"/>
        <v>80.821310327668172</v>
      </c>
      <c r="O167" s="23">
        <f t="shared" si="52"/>
        <v>374.74674393939796</v>
      </c>
      <c r="P167" s="23">
        <f t="shared" si="53"/>
        <v>188.58305743122574</v>
      </c>
      <c r="Q167" s="23">
        <f t="shared" si="66"/>
        <v>137368.56435310701</v>
      </c>
      <c r="R167" s="25">
        <f t="shared" si="67"/>
        <v>3058.2571022850539</v>
      </c>
    </row>
    <row r="168" spans="2:18" x14ac:dyDescent="0.25">
      <c r="B168" s="22">
        <f t="shared" si="54"/>
        <v>157</v>
      </c>
      <c r="C168" s="23">
        <f t="shared" si="55"/>
        <v>61391.977515524741</v>
      </c>
      <c r="D168" s="23">
        <f t="shared" si="56"/>
        <v>268.58990163042074</v>
      </c>
      <c r="E168" s="23">
        <f t="shared" si="57"/>
        <v>186.97815263664549</v>
      </c>
      <c r="F168" s="24">
        <f t="shared" si="58"/>
        <v>0</v>
      </c>
      <c r="G168" s="23">
        <f t="shared" si="59"/>
        <v>0</v>
      </c>
      <c r="H168" s="24"/>
      <c r="I168" s="23">
        <f t="shared" si="60"/>
        <v>0</v>
      </c>
      <c r="J168" s="23">
        <f t="shared" si="61"/>
        <v>186.97815263664549</v>
      </c>
      <c r="K168" s="23">
        <f t="shared" si="62"/>
        <v>61204.999362888098</v>
      </c>
      <c r="L168" s="23">
        <f t="shared" si="63"/>
        <v>455.56805426706626</v>
      </c>
      <c r="M168" s="23">
        <f t="shared" si="50"/>
        <v>0</v>
      </c>
      <c r="N168" s="23">
        <f t="shared" si="51"/>
        <v>80.576970489126225</v>
      </c>
      <c r="O168" s="23">
        <f t="shared" si="52"/>
        <v>374.99108377794005</v>
      </c>
      <c r="P168" s="23">
        <f t="shared" si="53"/>
        <v>188.01293114129456</v>
      </c>
      <c r="Q168" s="23">
        <f>$Q$167+ $Q$167*$L$8</f>
        <v>142863.30692723129</v>
      </c>
      <c r="R168" s="25">
        <f>$R$167 + ($R$167 * $S$5)</f>
        <v>3150.0048153536054</v>
      </c>
    </row>
    <row r="169" spans="2:18" x14ac:dyDescent="0.25">
      <c r="B169" s="22">
        <f t="shared" si="54"/>
        <v>158</v>
      </c>
      <c r="C169" s="23">
        <f t="shared" si="55"/>
        <v>61204.999362888098</v>
      </c>
      <c r="D169" s="23">
        <f t="shared" si="56"/>
        <v>267.7718722126354</v>
      </c>
      <c r="E169" s="23">
        <f t="shared" si="57"/>
        <v>187.79618205443077</v>
      </c>
      <c r="F169" s="24">
        <f t="shared" si="58"/>
        <v>0</v>
      </c>
      <c r="G169" s="23">
        <f t="shared" si="59"/>
        <v>0</v>
      </c>
      <c r="H169" s="24"/>
      <c r="I169" s="23">
        <f t="shared" si="60"/>
        <v>0</v>
      </c>
      <c r="J169" s="23">
        <f t="shared" si="61"/>
        <v>187.79618205443077</v>
      </c>
      <c r="K169" s="23">
        <f t="shared" si="62"/>
        <v>61017.203180833669</v>
      </c>
      <c r="L169" s="23">
        <f t="shared" si="63"/>
        <v>455.56805426706615</v>
      </c>
      <c r="M169" s="23">
        <f t="shared" si="50"/>
        <v>0</v>
      </c>
      <c r="N169" s="23">
        <f t="shared" si="51"/>
        <v>80.331561663790623</v>
      </c>
      <c r="O169" s="23">
        <f t="shared" si="52"/>
        <v>375.23649260327551</v>
      </c>
      <c r="P169" s="23">
        <f t="shared" si="53"/>
        <v>187.44031054884474</v>
      </c>
      <c r="Q169" s="23">
        <f t="shared" ref="Q169:Q179" si="68">$Q$167+ $Q$167*$L$8</f>
        <v>142863.30692723129</v>
      </c>
      <c r="R169" s="25">
        <f t="shared" ref="R169:R179" si="69">$R$167 + ($R$167 * $S$5)</f>
        <v>3150.0048153536054</v>
      </c>
    </row>
    <row r="170" spans="2:18" x14ac:dyDescent="0.25">
      <c r="B170" s="22">
        <f t="shared" si="54"/>
        <v>159</v>
      </c>
      <c r="C170" s="23">
        <f t="shared" si="55"/>
        <v>61017.203180833669</v>
      </c>
      <c r="D170" s="23">
        <f t="shared" si="56"/>
        <v>266.95026391614732</v>
      </c>
      <c r="E170" s="23">
        <f t="shared" si="57"/>
        <v>188.61779035091891</v>
      </c>
      <c r="F170" s="24">
        <f t="shared" si="58"/>
        <v>0</v>
      </c>
      <c r="G170" s="23">
        <f t="shared" si="59"/>
        <v>0</v>
      </c>
      <c r="H170" s="24"/>
      <c r="I170" s="23">
        <f t="shared" si="60"/>
        <v>0</v>
      </c>
      <c r="J170" s="23">
        <f t="shared" si="61"/>
        <v>188.61779035091891</v>
      </c>
      <c r="K170" s="23">
        <f t="shared" si="62"/>
        <v>60828.585390482753</v>
      </c>
      <c r="L170" s="23">
        <f t="shared" si="63"/>
        <v>455.56805426706626</v>
      </c>
      <c r="M170" s="23">
        <f t="shared" si="50"/>
        <v>0</v>
      </c>
      <c r="N170" s="23">
        <f t="shared" si="51"/>
        <v>80.085079174844196</v>
      </c>
      <c r="O170" s="23">
        <f t="shared" si="52"/>
        <v>375.48297509222209</v>
      </c>
      <c r="P170" s="23">
        <f t="shared" si="53"/>
        <v>186.86518474130318</v>
      </c>
      <c r="Q170" s="23">
        <f t="shared" si="68"/>
        <v>142863.30692723129</v>
      </c>
      <c r="R170" s="25">
        <f t="shared" si="69"/>
        <v>3150.0048153536054</v>
      </c>
    </row>
    <row r="171" spans="2:18" x14ac:dyDescent="0.25">
      <c r="B171" s="22">
        <f t="shared" si="54"/>
        <v>160</v>
      </c>
      <c r="C171" s="23">
        <f t="shared" si="55"/>
        <v>60828.585390482753</v>
      </c>
      <c r="D171" s="23">
        <f t="shared" si="56"/>
        <v>266.12506108336191</v>
      </c>
      <c r="E171" s="23">
        <f t="shared" si="57"/>
        <v>189.4429931837042</v>
      </c>
      <c r="F171" s="24">
        <f t="shared" si="58"/>
        <v>0</v>
      </c>
      <c r="G171" s="23">
        <f t="shared" si="59"/>
        <v>0</v>
      </c>
      <c r="H171" s="24"/>
      <c r="I171" s="23">
        <f t="shared" si="60"/>
        <v>0</v>
      </c>
      <c r="J171" s="23">
        <f t="shared" si="61"/>
        <v>189.4429931837042</v>
      </c>
      <c r="K171" s="23">
        <f t="shared" si="62"/>
        <v>60639.142397299045</v>
      </c>
      <c r="L171" s="23">
        <f t="shared" si="63"/>
        <v>455.56805426706615</v>
      </c>
      <c r="M171" s="23">
        <f t="shared" si="50"/>
        <v>0</v>
      </c>
      <c r="N171" s="23">
        <f t="shared" si="51"/>
        <v>79.837518325008574</v>
      </c>
      <c r="O171" s="23">
        <f t="shared" si="52"/>
        <v>375.7305359420576</v>
      </c>
      <c r="P171" s="23">
        <f t="shared" si="53"/>
        <v>186.2875427583534</v>
      </c>
      <c r="Q171" s="23">
        <f t="shared" si="68"/>
        <v>142863.30692723129</v>
      </c>
      <c r="R171" s="25">
        <f t="shared" si="69"/>
        <v>3150.0048153536054</v>
      </c>
    </row>
    <row r="172" spans="2:18" x14ac:dyDescent="0.25">
      <c r="B172" s="22">
        <f t="shared" si="54"/>
        <v>161</v>
      </c>
      <c r="C172" s="23">
        <f t="shared" si="55"/>
        <v>60639.142397299045</v>
      </c>
      <c r="D172" s="23">
        <f t="shared" si="56"/>
        <v>265.29624798818321</v>
      </c>
      <c r="E172" s="23">
        <f t="shared" si="57"/>
        <v>190.27180627888285</v>
      </c>
      <c r="F172" s="24">
        <f t="shared" si="58"/>
        <v>0</v>
      </c>
      <c r="G172" s="23">
        <f t="shared" si="59"/>
        <v>0</v>
      </c>
      <c r="H172" s="24"/>
      <c r="I172" s="23">
        <f t="shared" si="60"/>
        <v>0</v>
      </c>
      <c r="J172" s="23">
        <f t="shared" si="61"/>
        <v>190.27180627888285</v>
      </c>
      <c r="K172" s="23">
        <f t="shared" si="62"/>
        <v>60448.870591020161</v>
      </c>
      <c r="L172" s="23">
        <f t="shared" si="63"/>
        <v>455.56805426706603</v>
      </c>
      <c r="M172" s="23">
        <f t="shared" si="50"/>
        <v>0</v>
      </c>
      <c r="N172" s="23">
        <f t="shared" si="51"/>
        <v>79.588874396454955</v>
      </c>
      <c r="O172" s="23">
        <f t="shared" si="52"/>
        <v>375.97917987061106</v>
      </c>
      <c r="P172" s="23">
        <f t="shared" si="53"/>
        <v>185.70737359172821</v>
      </c>
      <c r="Q172" s="23">
        <f t="shared" si="68"/>
        <v>142863.30692723129</v>
      </c>
      <c r="R172" s="25">
        <f t="shared" si="69"/>
        <v>3150.0048153536054</v>
      </c>
    </row>
    <row r="173" spans="2:18" x14ac:dyDescent="0.25">
      <c r="B173" s="22">
        <f t="shared" si="54"/>
        <v>162</v>
      </c>
      <c r="C173" s="23">
        <f t="shared" si="55"/>
        <v>60448.870591020161</v>
      </c>
      <c r="D173" s="23">
        <f t="shared" si="56"/>
        <v>264.46380883571322</v>
      </c>
      <c r="E173" s="23">
        <f t="shared" si="57"/>
        <v>191.10424543135298</v>
      </c>
      <c r="F173" s="24">
        <f t="shared" si="58"/>
        <v>0</v>
      </c>
      <c r="G173" s="23">
        <f t="shared" si="59"/>
        <v>0</v>
      </c>
      <c r="H173" s="24"/>
      <c r="I173" s="23">
        <f t="shared" si="60"/>
        <v>0</v>
      </c>
      <c r="J173" s="23">
        <f t="shared" si="61"/>
        <v>191.10424543135298</v>
      </c>
      <c r="K173" s="23">
        <f t="shared" si="62"/>
        <v>60257.766345588811</v>
      </c>
      <c r="L173" s="23">
        <f t="shared" si="63"/>
        <v>455.5680542670662</v>
      </c>
      <c r="M173" s="23">
        <f t="shared" si="50"/>
        <v>0</v>
      </c>
      <c r="N173" s="23">
        <f t="shared" si="51"/>
        <v>79.339142650713967</v>
      </c>
      <c r="O173" s="23">
        <f t="shared" si="52"/>
        <v>376.22891161635221</v>
      </c>
      <c r="P173" s="23">
        <f t="shared" si="53"/>
        <v>185.12466618499923</v>
      </c>
      <c r="Q173" s="23">
        <f t="shared" si="68"/>
        <v>142863.30692723129</v>
      </c>
      <c r="R173" s="25">
        <f t="shared" si="69"/>
        <v>3150.0048153536054</v>
      </c>
    </row>
    <row r="174" spans="2:18" x14ac:dyDescent="0.25">
      <c r="B174" s="22">
        <f t="shared" si="54"/>
        <v>163</v>
      </c>
      <c r="C174" s="23">
        <f t="shared" si="55"/>
        <v>60257.766345588811</v>
      </c>
      <c r="D174" s="23">
        <f t="shared" si="56"/>
        <v>263.62772776195095</v>
      </c>
      <c r="E174" s="23">
        <f t="shared" si="57"/>
        <v>191.94032650511517</v>
      </c>
      <c r="F174" s="24">
        <f t="shared" si="58"/>
        <v>0</v>
      </c>
      <c r="G174" s="23">
        <f t="shared" si="59"/>
        <v>0</v>
      </c>
      <c r="H174" s="24"/>
      <c r="I174" s="23">
        <f t="shared" si="60"/>
        <v>0</v>
      </c>
      <c r="J174" s="23">
        <f t="shared" si="61"/>
        <v>191.94032650511517</v>
      </c>
      <c r="K174" s="23">
        <f t="shared" si="62"/>
        <v>60065.826019083695</v>
      </c>
      <c r="L174" s="23">
        <f t="shared" si="63"/>
        <v>455.56805426706615</v>
      </c>
      <c r="M174" s="23">
        <f t="shared" si="50"/>
        <v>0</v>
      </c>
      <c r="N174" s="23">
        <f t="shared" si="51"/>
        <v>79.088318328585288</v>
      </c>
      <c r="O174" s="23">
        <f t="shared" si="52"/>
        <v>376.47973593848087</v>
      </c>
      <c r="P174" s="23">
        <f t="shared" si="53"/>
        <v>184.53940943336571</v>
      </c>
      <c r="Q174" s="23">
        <f t="shared" si="68"/>
        <v>142863.30692723129</v>
      </c>
      <c r="R174" s="25">
        <f t="shared" si="69"/>
        <v>3150.0048153536054</v>
      </c>
    </row>
    <row r="175" spans="2:18" x14ac:dyDescent="0.25">
      <c r="B175" s="22">
        <f t="shared" si="54"/>
        <v>164</v>
      </c>
      <c r="C175" s="23">
        <f t="shared" si="55"/>
        <v>60065.826019083695</v>
      </c>
      <c r="D175" s="23">
        <f t="shared" si="56"/>
        <v>262.78798883349111</v>
      </c>
      <c r="E175" s="23">
        <f t="shared" si="57"/>
        <v>192.78006543357506</v>
      </c>
      <c r="F175" s="24">
        <f t="shared" si="58"/>
        <v>0</v>
      </c>
      <c r="G175" s="23">
        <f t="shared" si="59"/>
        <v>0</v>
      </c>
      <c r="H175" s="24"/>
      <c r="I175" s="23">
        <f t="shared" si="60"/>
        <v>0</v>
      </c>
      <c r="J175" s="23">
        <f t="shared" si="61"/>
        <v>192.78006543357506</v>
      </c>
      <c r="K175" s="23">
        <f t="shared" si="62"/>
        <v>59873.045953650122</v>
      </c>
      <c r="L175" s="23">
        <f t="shared" si="63"/>
        <v>455.56805426706615</v>
      </c>
      <c r="M175" s="23">
        <f t="shared" si="50"/>
        <v>0</v>
      </c>
      <c r="N175" s="23">
        <f t="shared" si="51"/>
        <v>78.836396650047334</v>
      </c>
      <c r="O175" s="23">
        <f t="shared" si="52"/>
        <v>376.73165761701881</v>
      </c>
      <c r="P175" s="23">
        <f t="shared" si="53"/>
        <v>183.95159218344375</v>
      </c>
      <c r="Q175" s="23">
        <f t="shared" si="68"/>
        <v>142863.30692723129</v>
      </c>
      <c r="R175" s="25">
        <f t="shared" si="69"/>
        <v>3150.0048153536054</v>
      </c>
    </row>
    <row r="176" spans="2:18" x14ac:dyDescent="0.25">
      <c r="B176" s="22">
        <f t="shared" si="54"/>
        <v>165</v>
      </c>
      <c r="C176" s="23">
        <f t="shared" si="55"/>
        <v>59873.045953650122</v>
      </c>
      <c r="D176" s="23">
        <f t="shared" si="56"/>
        <v>261.94457604721924</v>
      </c>
      <c r="E176" s="23">
        <f t="shared" si="57"/>
        <v>193.62347821984693</v>
      </c>
      <c r="F176" s="24">
        <f t="shared" si="58"/>
        <v>0</v>
      </c>
      <c r="G176" s="23">
        <f t="shared" si="59"/>
        <v>0</v>
      </c>
      <c r="H176" s="24"/>
      <c r="I176" s="23">
        <f t="shared" si="60"/>
        <v>0</v>
      </c>
      <c r="J176" s="23">
        <f t="shared" si="61"/>
        <v>193.62347821984693</v>
      </c>
      <c r="K176" s="23">
        <f t="shared" si="62"/>
        <v>59679.422475430278</v>
      </c>
      <c r="L176" s="23">
        <f t="shared" si="63"/>
        <v>455.56805426706615</v>
      </c>
      <c r="M176" s="23">
        <f t="shared" si="50"/>
        <v>0</v>
      </c>
      <c r="N176" s="23">
        <f t="shared" si="51"/>
        <v>78.58337281416577</v>
      </c>
      <c r="O176" s="23">
        <f t="shared" si="52"/>
        <v>376.98468145290036</v>
      </c>
      <c r="P176" s="23">
        <f t="shared" si="53"/>
        <v>183.36120323305343</v>
      </c>
      <c r="Q176" s="23">
        <f t="shared" si="68"/>
        <v>142863.30692723129</v>
      </c>
      <c r="R176" s="25">
        <f t="shared" si="69"/>
        <v>3150.0048153536054</v>
      </c>
    </row>
    <row r="177" spans="2:18" x14ac:dyDescent="0.25">
      <c r="B177" s="22">
        <f t="shared" si="54"/>
        <v>166</v>
      </c>
      <c r="C177" s="23">
        <f t="shared" si="55"/>
        <v>59679.422475430278</v>
      </c>
      <c r="D177" s="23">
        <f t="shared" si="56"/>
        <v>261.09747333000735</v>
      </c>
      <c r="E177" s="23">
        <f t="shared" si="57"/>
        <v>194.47058093705877</v>
      </c>
      <c r="F177" s="24">
        <f t="shared" si="58"/>
        <v>0</v>
      </c>
      <c r="G177" s="23">
        <f t="shared" si="59"/>
        <v>0</v>
      </c>
      <c r="H177" s="24"/>
      <c r="I177" s="23">
        <f t="shared" si="60"/>
        <v>0</v>
      </c>
      <c r="J177" s="23">
        <f t="shared" si="61"/>
        <v>194.47058093705877</v>
      </c>
      <c r="K177" s="23">
        <f t="shared" si="62"/>
        <v>59484.951894493221</v>
      </c>
      <c r="L177" s="23">
        <f t="shared" si="63"/>
        <v>455.56805426706615</v>
      </c>
      <c r="M177" s="23">
        <f t="shared" si="50"/>
        <v>0</v>
      </c>
      <c r="N177" s="23">
        <f t="shared" si="51"/>
        <v>78.329241999002207</v>
      </c>
      <c r="O177" s="23">
        <f t="shared" si="52"/>
        <v>377.23881226806395</v>
      </c>
      <c r="P177" s="23">
        <f t="shared" si="53"/>
        <v>182.76823133100518</v>
      </c>
      <c r="Q177" s="23">
        <f t="shared" si="68"/>
        <v>142863.30692723129</v>
      </c>
      <c r="R177" s="25">
        <f t="shared" si="69"/>
        <v>3150.0048153536054</v>
      </c>
    </row>
    <row r="178" spans="2:18" x14ac:dyDescent="0.25">
      <c r="B178" s="22">
        <f t="shared" si="54"/>
        <v>167</v>
      </c>
      <c r="C178" s="23">
        <f t="shared" si="55"/>
        <v>59484.951894493221</v>
      </c>
      <c r="D178" s="23">
        <f t="shared" si="56"/>
        <v>260.24666453840774</v>
      </c>
      <c r="E178" s="23">
        <f t="shared" si="57"/>
        <v>195.3213897286584</v>
      </c>
      <c r="F178" s="24">
        <f t="shared" si="58"/>
        <v>0</v>
      </c>
      <c r="G178" s="23">
        <f t="shared" si="59"/>
        <v>0</v>
      </c>
      <c r="H178" s="24"/>
      <c r="I178" s="23">
        <f t="shared" si="60"/>
        <v>0</v>
      </c>
      <c r="J178" s="23">
        <f t="shared" si="61"/>
        <v>195.3213897286584</v>
      </c>
      <c r="K178" s="23">
        <f t="shared" si="62"/>
        <v>59289.630504764566</v>
      </c>
      <c r="L178" s="23">
        <f t="shared" si="63"/>
        <v>455.56805426706615</v>
      </c>
      <c r="M178" s="23">
        <f t="shared" si="50"/>
        <v>0</v>
      </c>
      <c r="N178" s="23">
        <f t="shared" si="51"/>
        <v>78.073999361522326</v>
      </c>
      <c r="O178" s="23">
        <f t="shared" si="52"/>
        <v>377.49405490554381</v>
      </c>
      <c r="P178" s="23">
        <f t="shared" si="53"/>
        <v>182.1726651768854</v>
      </c>
      <c r="Q178" s="23">
        <f t="shared" si="68"/>
        <v>142863.30692723129</v>
      </c>
      <c r="R178" s="25">
        <f t="shared" si="69"/>
        <v>3150.0048153536054</v>
      </c>
    </row>
    <row r="179" spans="2:18" x14ac:dyDescent="0.25">
      <c r="B179" s="22">
        <f t="shared" si="54"/>
        <v>168</v>
      </c>
      <c r="C179" s="23">
        <f t="shared" si="55"/>
        <v>59289.630504764566</v>
      </c>
      <c r="D179" s="23">
        <f t="shared" si="56"/>
        <v>259.39213345834486</v>
      </c>
      <c r="E179" s="23">
        <f t="shared" si="57"/>
        <v>196.17592080872129</v>
      </c>
      <c r="F179" s="24">
        <f t="shared" si="58"/>
        <v>0</v>
      </c>
      <c r="G179" s="23">
        <f t="shared" si="59"/>
        <v>0</v>
      </c>
      <c r="H179" s="24"/>
      <c r="I179" s="23">
        <f t="shared" si="60"/>
        <v>0</v>
      </c>
      <c r="J179" s="23">
        <f t="shared" si="61"/>
        <v>196.17592080872129</v>
      </c>
      <c r="K179" s="23">
        <f t="shared" si="62"/>
        <v>59093.454583955841</v>
      </c>
      <c r="L179" s="23">
        <f t="shared" si="63"/>
        <v>455.56805426706615</v>
      </c>
      <c r="M179" s="23">
        <f t="shared" si="50"/>
        <v>0</v>
      </c>
      <c r="N179" s="23">
        <f t="shared" si="51"/>
        <v>77.817640037503452</v>
      </c>
      <c r="O179" s="23">
        <f t="shared" si="52"/>
        <v>377.75041422956269</v>
      </c>
      <c r="P179" s="23">
        <f t="shared" si="53"/>
        <v>181.57449342084141</v>
      </c>
      <c r="Q179" s="23">
        <f t="shared" si="68"/>
        <v>142863.30692723129</v>
      </c>
      <c r="R179" s="25">
        <f t="shared" si="69"/>
        <v>3150.0048153536054</v>
      </c>
    </row>
    <row r="180" spans="2:18" x14ac:dyDescent="0.25">
      <c r="B180" s="22">
        <f t="shared" si="54"/>
        <v>169</v>
      </c>
      <c r="C180" s="23">
        <f t="shared" si="55"/>
        <v>59093.454583955841</v>
      </c>
      <c r="D180" s="23">
        <f t="shared" si="56"/>
        <v>258.53386380480669</v>
      </c>
      <c r="E180" s="23">
        <f t="shared" si="57"/>
        <v>197.03419046225943</v>
      </c>
      <c r="F180" s="24">
        <f t="shared" si="58"/>
        <v>0</v>
      </c>
      <c r="G180" s="23">
        <f t="shared" si="59"/>
        <v>0</v>
      </c>
      <c r="H180" s="24"/>
      <c r="I180" s="23">
        <f t="shared" si="60"/>
        <v>0</v>
      </c>
      <c r="J180" s="23">
        <f t="shared" si="61"/>
        <v>197.03419046225943</v>
      </c>
      <c r="K180" s="23">
        <f t="shared" si="62"/>
        <v>58896.420393493579</v>
      </c>
      <c r="L180" s="23">
        <f t="shared" si="63"/>
        <v>455.56805426706615</v>
      </c>
      <c r="M180" s="23">
        <f t="shared" si="50"/>
        <v>0</v>
      </c>
      <c r="N180" s="23">
        <f t="shared" si="51"/>
        <v>77.560159141442</v>
      </c>
      <c r="O180" s="23">
        <f t="shared" si="52"/>
        <v>378.00789512562415</v>
      </c>
      <c r="P180" s="23">
        <f t="shared" si="53"/>
        <v>180.97370466336471</v>
      </c>
      <c r="Q180" s="23">
        <f>$Q$179+ $Q$179*$L$8</f>
        <v>148577.83920432054</v>
      </c>
      <c r="R180" s="25">
        <f>$R$179 + ($R$179 * $S$5)</f>
        <v>3244.5049598142136</v>
      </c>
    </row>
    <row r="181" spans="2:18" x14ac:dyDescent="0.25">
      <c r="B181" s="22">
        <f t="shared" si="54"/>
        <v>170</v>
      </c>
      <c r="C181" s="23">
        <f t="shared" si="55"/>
        <v>58896.420393493579</v>
      </c>
      <c r="D181" s="23">
        <f t="shared" si="56"/>
        <v>257.6718392215343</v>
      </c>
      <c r="E181" s="23">
        <f t="shared" si="57"/>
        <v>197.89621504553182</v>
      </c>
      <c r="F181" s="24">
        <f t="shared" si="58"/>
        <v>0</v>
      </c>
      <c r="G181" s="23">
        <f t="shared" si="59"/>
        <v>0</v>
      </c>
      <c r="H181" s="24"/>
      <c r="I181" s="23">
        <f t="shared" si="60"/>
        <v>0</v>
      </c>
      <c r="J181" s="23">
        <f t="shared" si="61"/>
        <v>197.89621504553182</v>
      </c>
      <c r="K181" s="23">
        <f t="shared" si="62"/>
        <v>58698.524178448046</v>
      </c>
      <c r="L181" s="23">
        <f t="shared" si="63"/>
        <v>455.56805426706615</v>
      </c>
      <c r="M181" s="23">
        <f t="shared" si="50"/>
        <v>0</v>
      </c>
      <c r="N181" s="23">
        <f t="shared" si="51"/>
        <v>77.301551766460292</v>
      </c>
      <c r="O181" s="23">
        <f t="shared" si="52"/>
        <v>378.26650250060584</v>
      </c>
      <c r="P181" s="23">
        <f t="shared" si="53"/>
        <v>180.37028745507402</v>
      </c>
      <c r="Q181" s="23">
        <f t="shared" ref="Q181:Q191" si="70">$Q$179+ $Q$179*$L$8</f>
        <v>148577.83920432054</v>
      </c>
      <c r="R181" s="25">
        <f t="shared" ref="R181:R191" si="71">$R$179 + ($R$179 * $S$5)</f>
        <v>3244.5049598142136</v>
      </c>
    </row>
    <row r="182" spans="2:18" x14ac:dyDescent="0.25">
      <c r="B182" s="22">
        <f t="shared" si="54"/>
        <v>171</v>
      </c>
      <c r="C182" s="23">
        <f t="shared" si="55"/>
        <v>58698.524178448046</v>
      </c>
      <c r="D182" s="23">
        <f t="shared" si="56"/>
        <v>256.80604328071013</v>
      </c>
      <c r="E182" s="23">
        <f t="shared" si="57"/>
        <v>198.76201098635602</v>
      </c>
      <c r="F182" s="24">
        <f t="shared" si="58"/>
        <v>0</v>
      </c>
      <c r="G182" s="23">
        <f t="shared" si="59"/>
        <v>0</v>
      </c>
      <c r="H182" s="24"/>
      <c r="I182" s="23">
        <f t="shared" si="60"/>
        <v>0</v>
      </c>
      <c r="J182" s="23">
        <f t="shared" si="61"/>
        <v>198.76201098635602</v>
      </c>
      <c r="K182" s="23">
        <f t="shared" si="62"/>
        <v>58499.762167461689</v>
      </c>
      <c r="L182" s="23">
        <f t="shared" si="63"/>
        <v>455.56805426706615</v>
      </c>
      <c r="M182" s="23">
        <f t="shared" si="50"/>
        <v>0</v>
      </c>
      <c r="N182" s="23">
        <f t="shared" si="51"/>
        <v>77.041812984213038</v>
      </c>
      <c r="O182" s="23">
        <f t="shared" si="52"/>
        <v>378.52624128285311</v>
      </c>
      <c r="P182" s="23">
        <f t="shared" si="53"/>
        <v>179.76423029649709</v>
      </c>
      <c r="Q182" s="23">
        <f t="shared" si="70"/>
        <v>148577.83920432054</v>
      </c>
      <c r="R182" s="25">
        <f t="shared" si="71"/>
        <v>3244.5049598142136</v>
      </c>
    </row>
    <row r="183" spans="2:18" x14ac:dyDescent="0.25">
      <c r="B183" s="22">
        <f t="shared" si="54"/>
        <v>172</v>
      </c>
      <c r="C183" s="23">
        <f t="shared" si="55"/>
        <v>58499.762167461689</v>
      </c>
      <c r="D183" s="23">
        <f t="shared" si="56"/>
        <v>255.93645948264481</v>
      </c>
      <c r="E183" s="23">
        <f t="shared" si="57"/>
        <v>199.63159478442134</v>
      </c>
      <c r="F183" s="24">
        <f t="shared" si="58"/>
        <v>0</v>
      </c>
      <c r="G183" s="23">
        <f t="shared" si="59"/>
        <v>0</v>
      </c>
      <c r="H183" s="24"/>
      <c r="I183" s="23">
        <f t="shared" si="60"/>
        <v>0</v>
      </c>
      <c r="J183" s="23">
        <f t="shared" si="61"/>
        <v>199.63159478442134</v>
      </c>
      <c r="K183" s="23">
        <f t="shared" si="62"/>
        <v>58300.13057267727</v>
      </c>
      <c r="L183" s="23">
        <f t="shared" si="63"/>
        <v>455.56805426706615</v>
      </c>
      <c r="M183" s="23">
        <f t="shared" si="50"/>
        <v>0</v>
      </c>
      <c r="N183" s="23">
        <f t="shared" si="51"/>
        <v>76.780937844793442</v>
      </c>
      <c r="O183" s="23">
        <f t="shared" si="52"/>
        <v>378.78711642227267</v>
      </c>
      <c r="P183" s="23">
        <f t="shared" si="53"/>
        <v>179.15552163785134</v>
      </c>
      <c r="Q183" s="23">
        <f t="shared" si="70"/>
        <v>148577.83920432054</v>
      </c>
      <c r="R183" s="25">
        <f t="shared" si="71"/>
        <v>3244.5049598142136</v>
      </c>
    </row>
    <row r="184" spans="2:18" x14ac:dyDescent="0.25">
      <c r="B184" s="22">
        <f t="shared" si="54"/>
        <v>173</v>
      </c>
      <c r="C184" s="23">
        <f t="shared" si="55"/>
        <v>58300.13057267727</v>
      </c>
      <c r="D184" s="23">
        <f t="shared" si="56"/>
        <v>255.06307125546294</v>
      </c>
      <c r="E184" s="23">
        <f t="shared" si="57"/>
        <v>200.5049830116032</v>
      </c>
      <c r="F184" s="24">
        <f t="shared" si="58"/>
        <v>0</v>
      </c>
      <c r="G184" s="23">
        <f t="shared" si="59"/>
        <v>0</v>
      </c>
      <c r="H184" s="24"/>
      <c r="I184" s="23">
        <f t="shared" si="60"/>
        <v>0</v>
      </c>
      <c r="J184" s="23">
        <f t="shared" si="61"/>
        <v>200.5049830116032</v>
      </c>
      <c r="K184" s="23">
        <f t="shared" si="62"/>
        <v>58099.625589665666</v>
      </c>
      <c r="L184" s="23">
        <f t="shared" si="63"/>
        <v>455.56805426706615</v>
      </c>
      <c r="M184" s="23">
        <f t="shared" si="50"/>
        <v>0</v>
      </c>
      <c r="N184" s="23">
        <f t="shared" si="51"/>
        <v>76.518921376638886</v>
      </c>
      <c r="O184" s="23">
        <f t="shared" si="52"/>
        <v>379.04913289042725</v>
      </c>
      <c r="P184" s="23">
        <f t="shared" si="53"/>
        <v>178.54414987882404</v>
      </c>
      <c r="Q184" s="23">
        <f t="shared" si="70"/>
        <v>148577.83920432054</v>
      </c>
      <c r="R184" s="25">
        <f t="shared" si="71"/>
        <v>3244.5049598142136</v>
      </c>
    </row>
    <row r="185" spans="2:18" x14ac:dyDescent="0.25">
      <c r="B185" s="22">
        <f t="shared" si="54"/>
        <v>174</v>
      </c>
      <c r="C185" s="23">
        <f t="shared" si="55"/>
        <v>58099.625589665666</v>
      </c>
      <c r="D185" s="23">
        <f t="shared" si="56"/>
        <v>254.18586195478716</v>
      </c>
      <c r="E185" s="23">
        <f t="shared" si="57"/>
        <v>201.38219231227896</v>
      </c>
      <c r="F185" s="24">
        <f t="shared" si="58"/>
        <v>0</v>
      </c>
      <c r="G185" s="23">
        <f t="shared" si="59"/>
        <v>0</v>
      </c>
      <c r="H185" s="24"/>
      <c r="I185" s="23">
        <f t="shared" si="60"/>
        <v>0</v>
      </c>
      <c r="J185" s="23">
        <f t="shared" si="61"/>
        <v>201.38219231227896</v>
      </c>
      <c r="K185" s="23">
        <f t="shared" si="62"/>
        <v>57898.243397353384</v>
      </c>
      <c r="L185" s="23">
        <f t="shared" si="63"/>
        <v>455.56805426706615</v>
      </c>
      <c r="M185" s="23">
        <f t="shared" si="50"/>
        <v>0</v>
      </c>
      <c r="N185" s="23">
        <f t="shared" si="51"/>
        <v>76.255758586436144</v>
      </c>
      <c r="O185" s="23">
        <f t="shared" si="52"/>
        <v>379.31229568062997</v>
      </c>
      <c r="P185" s="23">
        <f t="shared" si="53"/>
        <v>177.93010336835101</v>
      </c>
      <c r="Q185" s="23">
        <f t="shared" si="70"/>
        <v>148577.83920432054</v>
      </c>
      <c r="R185" s="25">
        <f t="shared" si="71"/>
        <v>3244.5049598142136</v>
      </c>
    </row>
    <row r="186" spans="2:18" x14ac:dyDescent="0.25">
      <c r="B186" s="22">
        <f t="shared" si="54"/>
        <v>175</v>
      </c>
      <c r="C186" s="23">
        <f t="shared" si="55"/>
        <v>57898.243397353384</v>
      </c>
      <c r="D186" s="23">
        <f t="shared" si="56"/>
        <v>253.304814863421</v>
      </c>
      <c r="E186" s="23">
        <f t="shared" si="57"/>
        <v>202.26323940364517</v>
      </c>
      <c r="F186" s="24">
        <f t="shared" si="58"/>
        <v>0</v>
      </c>
      <c r="G186" s="23">
        <f t="shared" si="59"/>
        <v>0</v>
      </c>
      <c r="H186" s="24"/>
      <c r="I186" s="23">
        <f t="shared" si="60"/>
        <v>0</v>
      </c>
      <c r="J186" s="23">
        <f t="shared" si="61"/>
        <v>202.26323940364517</v>
      </c>
      <c r="K186" s="23">
        <f t="shared" si="62"/>
        <v>57695.980157949736</v>
      </c>
      <c r="L186" s="23">
        <f t="shared" si="63"/>
        <v>455.56805426706615</v>
      </c>
      <c r="M186" s="23">
        <f t="shared" si="50"/>
        <v>0</v>
      </c>
      <c r="N186" s="23">
        <f t="shared" si="51"/>
        <v>75.991444459026297</v>
      </c>
      <c r="O186" s="23">
        <f t="shared" si="52"/>
        <v>379.57660980803985</v>
      </c>
      <c r="P186" s="23">
        <f t="shared" si="53"/>
        <v>177.31337040439468</v>
      </c>
      <c r="Q186" s="23">
        <f t="shared" si="70"/>
        <v>148577.83920432054</v>
      </c>
      <c r="R186" s="25">
        <f t="shared" si="71"/>
        <v>3244.5049598142136</v>
      </c>
    </row>
    <row r="187" spans="2:18" x14ac:dyDescent="0.25">
      <c r="B187" s="22">
        <f t="shared" si="54"/>
        <v>176</v>
      </c>
      <c r="C187" s="23">
        <f t="shared" si="55"/>
        <v>57695.980157949736</v>
      </c>
      <c r="D187" s="23">
        <f t="shared" si="56"/>
        <v>252.41991319103005</v>
      </c>
      <c r="E187" s="23">
        <f t="shared" si="57"/>
        <v>203.1481410760361</v>
      </c>
      <c r="F187" s="24">
        <f t="shared" si="58"/>
        <v>0</v>
      </c>
      <c r="G187" s="23">
        <f t="shared" si="59"/>
        <v>0</v>
      </c>
      <c r="H187" s="24"/>
      <c r="I187" s="23">
        <f t="shared" si="60"/>
        <v>0</v>
      </c>
      <c r="J187" s="23">
        <f t="shared" si="61"/>
        <v>203.1481410760361</v>
      </c>
      <c r="K187" s="23">
        <f t="shared" si="62"/>
        <v>57492.832016873697</v>
      </c>
      <c r="L187" s="23">
        <f t="shared" si="63"/>
        <v>455.56805426706615</v>
      </c>
      <c r="M187" s="23">
        <f t="shared" si="50"/>
        <v>0</v>
      </c>
      <c r="N187" s="23">
        <f t="shared" si="51"/>
        <v>75.725973957309009</v>
      </c>
      <c r="O187" s="23">
        <f t="shared" si="52"/>
        <v>379.84208030975714</v>
      </c>
      <c r="P187" s="23">
        <f t="shared" si="53"/>
        <v>176.69393923372104</v>
      </c>
      <c r="Q187" s="23">
        <f t="shared" si="70"/>
        <v>148577.83920432054</v>
      </c>
      <c r="R187" s="25">
        <f t="shared" si="71"/>
        <v>3244.5049598142136</v>
      </c>
    </row>
    <row r="188" spans="2:18" x14ac:dyDescent="0.25">
      <c r="B188" s="22">
        <f t="shared" si="54"/>
        <v>177</v>
      </c>
      <c r="C188" s="23">
        <f t="shared" si="55"/>
        <v>57492.832016873697</v>
      </c>
      <c r="D188" s="23">
        <f t="shared" si="56"/>
        <v>251.53114007382234</v>
      </c>
      <c r="E188" s="23">
        <f t="shared" si="57"/>
        <v>204.0369141932438</v>
      </c>
      <c r="F188" s="24">
        <f t="shared" si="58"/>
        <v>0</v>
      </c>
      <c r="G188" s="23">
        <f t="shared" si="59"/>
        <v>0</v>
      </c>
      <c r="H188" s="24"/>
      <c r="I188" s="23">
        <f t="shared" si="60"/>
        <v>0</v>
      </c>
      <c r="J188" s="23">
        <f t="shared" si="61"/>
        <v>204.0369141932438</v>
      </c>
      <c r="K188" s="23">
        <f t="shared" si="62"/>
        <v>57288.795102680451</v>
      </c>
      <c r="L188" s="23">
        <f t="shared" si="63"/>
        <v>455.56805426706615</v>
      </c>
      <c r="M188" s="23">
        <f t="shared" si="50"/>
        <v>0</v>
      </c>
      <c r="N188" s="23">
        <f t="shared" si="51"/>
        <v>75.4593420221467</v>
      </c>
      <c r="O188" s="23">
        <f t="shared" si="52"/>
        <v>380.10871224491945</v>
      </c>
      <c r="P188" s="23">
        <f t="shared" si="53"/>
        <v>176.07179805167564</v>
      </c>
      <c r="Q188" s="23">
        <f t="shared" si="70"/>
        <v>148577.83920432054</v>
      </c>
      <c r="R188" s="25">
        <f t="shared" si="71"/>
        <v>3244.5049598142136</v>
      </c>
    </row>
    <row r="189" spans="2:18" x14ac:dyDescent="0.25">
      <c r="B189" s="22">
        <f t="shared" si="54"/>
        <v>178</v>
      </c>
      <c r="C189" s="23">
        <f t="shared" si="55"/>
        <v>57288.795102680451</v>
      </c>
      <c r="D189" s="23">
        <f t="shared" si="56"/>
        <v>250.63847857422689</v>
      </c>
      <c r="E189" s="23">
        <f t="shared" si="57"/>
        <v>204.92957569283922</v>
      </c>
      <c r="F189" s="24">
        <f t="shared" si="58"/>
        <v>0</v>
      </c>
      <c r="G189" s="23">
        <f t="shared" si="59"/>
        <v>0</v>
      </c>
      <c r="H189" s="24"/>
      <c r="I189" s="23">
        <f t="shared" si="60"/>
        <v>0</v>
      </c>
      <c r="J189" s="23">
        <f t="shared" si="61"/>
        <v>204.92957569283922</v>
      </c>
      <c r="K189" s="23">
        <f t="shared" si="62"/>
        <v>57083.865526987611</v>
      </c>
      <c r="L189" s="23">
        <f t="shared" si="63"/>
        <v>455.56805426706615</v>
      </c>
      <c r="M189" s="23">
        <f t="shared" si="50"/>
        <v>0</v>
      </c>
      <c r="N189" s="23">
        <f t="shared" si="51"/>
        <v>75.19154357226806</v>
      </c>
      <c r="O189" s="23">
        <f t="shared" si="52"/>
        <v>380.37651069479807</v>
      </c>
      <c r="P189" s="23">
        <f t="shared" si="53"/>
        <v>175.44693500195885</v>
      </c>
      <c r="Q189" s="23">
        <f t="shared" si="70"/>
        <v>148577.83920432054</v>
      </c>
      <c r="R189" s="25">
        <f t="shared" si="71"/>
        <v>3244.5049598142136</v>
      </c>
    </row>
    <row r="190" spans="2:18" x14ac:dyDescent="0.25">
      <c r="B190" s="22">
        <f t="shared" si="54"/>
        <v>179</v>
      </c>
      <c r="C190" s="23">
        <f t="shared" si="55"/>
        <v>57083.865526987611</v>
      </c>
      <c r="D190" s="23">
        <f t="shared" si="56"/>
        <v>249.74191168057075</v>
      </c>
      <c r="E190" s="23">
        <f t="shared" si="57"/>
        <v>205.82614258649537</v>
      </c>
      <c r="F190" s="24">
        <f t="shared" si="58"/>
        <v>0</v>
      </c>
      <c r="G190" s="23">
        <f t="shared" si="59"/>
        <v>0</v>
      </c>
      <c r="H190" s="24"/>
      <c r="I190" s="23">
        <f t="shared" si="60"/>
        <v>0</v>
      </c>
      <c r="J190" s="23">
        <f t="shared" si="61"/>
        <v>205.82614258649537</v>
      </c>
      <c r="K190" s="23">
        <f t="shared" si="62"/>
        <v>56878.039384401112</v>
      </c>
      <c r="L190" s="23">
        <f t="shared" si="63"/>
        <v>455.56805426706615</v>
      </c>
      <c r="M190" s="23">
        <f t="shared" si="50"/>
        <v>0</v>
      </c>
      <c r="N190" s="23">
        <f t="shared" si="51"/>
        <v>74.922573504171226</v>
      </c>
      <c r="O190" s="23">
        <f t="shared" si="52"/>
        <v>380.64548076289492</v>
      </c>
      <c r="P190" s="23">
        <f t="shared" si="53"/>
        <v>174.81933817639955</v>
      </c>
      <c r="Q190" s="23">
        <f t="shared" si="70"/>
        <v>148577.83920432054</v>
      </c>
      <c r="R190" s="25">
        <f t="shared" si="71"/>
        <v>3244.5049598142136</v>
      </c>
    </row>
    <row r="191" spans="2:18" x14ac:dyDescent="0.25">
      <c r="B191" s="22">
        <f t="shared" si="54"/>
        <v>180</v>
      </c>
      <c r="C191" s="23">
        <f t="shared" si="55"/>
        <v>56878.039384401112</v>
      </c>
      <c r="D191" s="23">
        <f t="shared" si="56"/>
        <v>248.84142230675482</v>
      </c>
      <c r="E191" s="23">
        <f t="shared" si="57"/>
        <v>206.72663196031132</v>
      </c>
      <c r="F191" s="24">
        <f t="shared" si="58"/>
        <v>0</v>
      </c>
      <c r="G191" s="23">
        <f t="shared" si="59"/>
        <v>0</v>
      </c>
      <c r="H191" s="24"/>
      <c r="I191" s="23">
        <f t="shared" si="60"/>
        <v>0</v>
      </c>
      <c r="J191" s="23">
        <f t="shared" si="61"/>
        <v>206.72663196031132</v>
      </c>
      <c r="K191" s="23">
        <f t="shared" si="62"/>
        <v>56671.312752440805</v>
      </c>
      <c r="L191" s="23">
        <f t="shared" si="63"/>
        <v>455.56805426706615</v>
      </c>
      <c r="M191" s="23">
        <f t="shared" si="50"/>
        <v>0</v>
      </c>
      <c r="N191" s="23">
        <f t="shared" si="51"/>
        <v>74.652426692026438</v>
      </c>
      <c r="O191" s="23">
        <f t="shared" si="52"/>
        <v>380.91562757503971</v>
      </c>
      <c r="P191" s="23">
        <f t="shared" si="53"/>
        <v>174.18899561472838</v>
      </c>
      <c r="Q191" s="23">
        <f t="shared" si="70"/>
        <v>148577.83920432054</v>
      </c>
      <c r="R191" s="25">
        <f t="shared" si="71"/>
        <v>3244.5049598142136</v>
      </c>
    </row>
    <row r="192" spans="2:18" x14ac:dyDescent="0.25">
      <c r="B192" s="22">
        <f t="shared" si="54"/>
        <v>181</v>
      </c>
      <c r="C192" s="23">
        <f t="shared" si="55"/>
        <v>56671.312752440805</v>
      </c>
      <c r="D192" s="23">
        <f t="shared" si="56"/>
        <v>247.93699329192845</v>
      </c>
      <c r="E192" s="23">
        <f t="shared" si="57"/>
        <v>207.63106097513767</v>
      </c>
      <c r="F192" s="24">
        <f t="shared" si="58"/>
        <v>0</v>
      </c>
      <c r="G192" s="23">
        <f t="shared" si="59"/>
        <v>0</v>
      </c>
      <c r="H192" s="24"/>
      <c r="I192" s="23">
        <f t="shared" si="60"/>
        <v>0</v>
      </c>
      <c r="J192" s="23">
        <f t="shared" si="61"/>
        <v>207.63106097513767</v>
      </c>
      <c r="K192" s="23">
        <f t="shared" si="62"/>
        <v>56463.681691465667</v>
      </c>
      <c r="L192" s="23">
        <f t="shared" si="63"/>
        <v>455.56805426706615</v>
      </c>
      <c r="M192" s="23">
        <f t="shared" si="50"/>
        <v>0</v>
      </c>
      <c r="N192" s="23">
        <f t="shared" si="51"/>
        <v>74.381097987578528</v>
      </c>
      <c r="O192" s="23">
        <f t="shared" si="52"/>
        <v>381.18695627948762</v>
      </c>
      <c r="P192" s="23">
        <f t="shared" si="53"/>
        <v>173.55589530434995</v>
      </c>
      <c r="Q192" s="23">
        <f>$Q$191+ $Q$191*$L$8</f>
        <v>154520.95277249336</v>
      </c>
      <c r="R192" s="25">
        <f>$R$191 + ($R$191 * $S$5)</f>
        <v>3341.8401086086401</v>
      </c>
    </row>
    <row r="193" spans="2:18" x14ac:dyDescent="0.25">
      <c r="B193" s="22">
        <f t="shared" si="54"/>
        <v>182</v>
      </c>
      <c r="C193" s="23">
        <f t="shared" si="55"/>
        <v>56463.681691465667</v>
      </c>
      <c r="D193" s="23">
        <f t="shared" si="56"/>
        <v>247.02860740016223</v>
      </c>
      <c r="E193" s="23">
        <f t="shared" si="57"/>
        <v>208.53944686690389</v>
      </c>
      <c r="F193" s="24">
        <f t="shared" si="58"/>
        <v>0</v>
      </c>
      <c r="G193" s="23">
        <f t="shared" si="59"/>
        <v>0</v>
      </c>
      <c r="H193" s="24"/>
      <c r="I193" s="23">
        <f t="shared" si="60"/>
        <v>0</v>
      </c>
      <c r="J193" s="23">
        <f t="shared" si="61"/>
        <v>208.53944686690389</v>
      </c>
      <c r="K193" s="23">
        <f t="shared" si="62"/>
        <v>56255.142244598763</v>
      </c>
      <c r="L193" s="23">
        <f t="shared" si="63"/>
        <v>455.56805426706615</v>
      </c>
      <c r="M193" s="23">
        <f t="shared" si="50"/>
        <v>0</v>
      </c>
      <c r="N193" s="23">
        <f t="shared" si="51"/>
        <v>74.10858222004866</v>
      </c>
      <c r="O193" s="23">
        <f t="shared" si="52"/>
        <v>381.45947204701747</v>
      </c>
      <c r="P193" s="23">
        <f t="shared" si="53"/>
        <v>172.92002518011358</v>
      </c>
      <c r="Q193" s="23">
        <f t="shared" ref="Q193:Q203" si="72">$Q$191+ $Q$191*$L$8</f>
        <v>154520.95277249336</v>
      </c>
      <c r="R193" s="25">
        <f t="shared" ref="R193:R203" si="73">$R$191 + ($R$191 * $S$5)</f>
        <v>3341.8401086086401</v>
      </c>
    </row>
    <row r="194" spans="2:18" x14ac:dyDescent="0.25">
      <c r="B194" s="22">
        <f t="shared" si="54"/>
        <v>183</v>
      </c>
      <c r="C194" s="23">
        <f t="shared" si="55"/>
        <v>56255.142244598763</v>
      </c>
      <c r="D194" s="23">
        <f t="shared" si="56"/>
        <v>246.11624732011953</v>
      </c>
      <c r="E194" s="23">
        <f t="shared" si="57"/>
        <v>209.45180694694659</v>
      </c>
      <c r="F194" s="24">
        <f t="shared" si="58"/>
        <v>0</v>
      </c>
      <c r="G194" s="23">
        <f t="shared" si="59"/>
        <v>0</v>
      </c>
      <c r="H194" s="24"/>
      <c r="I194" s="23">
        <f t="shared" si="60"/>
        <v>0</v>
      </c>
      <c r="J194" s="23">
        <f t="shared" si="61"/>
        <v>209.45180694694659</v>
      </c>
      <c r="K194" s="23">
        <f t="shared" si="62"/>
        <v>56045.690437651814</v>
      </c>
      <c r="L194" s="23">
        <f t="shared" si="63"/>
        <v>455.56805426706615</v>
      </c>
      <c r="M194" s="23">
        <f t="shared" si="50"/>
        <v>0</v>
      </c>
      <c r="N194" s="23">
        <f t="shared" si="51"/>
        <v>73.834874196035855</v>
      </c>
      <c r="O194" s="23">
        <f t="shared" si="52"/>
        <v>381.73318007103029</v>
      </c>
      <c r="P194" s="23">
        <f t="shared" si="53"/>
        <v>172.2813731240837</v>
      </c>
      <c r="Q194" s="23">
        <f t="shared" si="72"/>
        <v>154520.95277249336</v>
      </c>
      <c r="R194" s="25">
        <f t="shared" si="73"/>
        <v>3341.8401086086401</v>
      </c>
    </row>
    <row r="195" spans="2:18" x14ac:dyDescent="0.25">
      <c r="B195" s="22">
        <f t="shared" si="54"/>
        <v>184</v>
      </c>
      <c r="C195" s="23">
        <f t="shared" si="55"/>
        <v>56045.690437651814</v>
      </c>
      <c r="D195" s="23">
        <f t="shared" si="56"/>
        <v>245.1998956647266</v>
      </c>
      <c r="E195" s="23">
        <f t="shared" si="57"/>
        <v>210.36815860233949</v>
      </c>
      <c r="F195" s="24">
        <f t="shared" si="58"/>
        <v>0</v>
      </c>
      <c r="G195" s="23">
        <f t="shared" si="59"/>
        <v>0</v>
      </c>
      <c r="H195" s="24"/>
      <c r="I195" s="23">
        <f t="shared" si="60"/>
        <v>0</v>
      </c>
      <c r="J195" s="23">
        <f t="shared" si="61"/>
        <v>210.36815860233949</v>
      </c>
      <c r="K195" s="23">
        <f t="shared" si="62"/>
        <v>55835.322279049476</v>
      </c>
      <c r="L195" s="23">
        <f t="shared" si="63"/>
        <v>455.56805426706609</v>
      </c>
      <c r="M195" s="23">
        <f t="shared" si="50"/>
        <v>0</v>
      </c>
      <c r="N195" s="23">
        <f t="shared" si="51"/>
        <v>73.559968699417979</v>
      </c>
      <c r="O195" s="23">
        <f t="shared" si="52"/>
        <v>382.0080855676481</v>
      </c>
      <c r="P195" s="23">
        <f t="shared" si="53"/>
        <v>171.6399269653086</v>
      </c>
      <c r="Q195" s="23">
        <f t="shared" si="72"/>
        <v>154520.95277249336</v>
      </c>
      <c r="R195" s="25">
        <f t="shared" si="73"/>
        <v>3341.8401086086401</v>
      </c>
    </row>
    <row r="196" spans="2:18" x14ac:dyDescent="0.25">
      <c r="B196" s="22">
        <f t="shared" si="54"/>
        <v>185</v>
      </c>
      <c r="C196" s="23">
        <f t="shared" si="55"/>
        <v>55835.322279049476</v>
      </c>
      <c r="D196" s="23">
        <f t="shared" si="56"/>
        <v>244.27953497084144</v>
      </c>
      <c r="E196" s="23">
        <f t="shared" si="57"/>
        <v>211.28851929622473</v>
      </c>
      <c r="F196" s="24">
        <f t="shared" si="58"/>
        <v>0</v>
      </c>
      <c r="G196" s="23">
        <f t="shared" si="59"/>
        <v>0</v>
      </c>
      <c r="H196" s="24"/>
      <c r="I196" s="23">
        <f t="shared" si="60"/>
        <v>0</v>
      </c>
      <c r="J196" s="23">
        <f t="shared" si="61"/>
        <v>211.28851929622473</v>
      </c>
      <c r="K196" s="23">
        <f t="shared" si="62"/>
        <v>55624.033759753249</v>
      </c>
      <c r="L196" s="23">
        <f t="shared" si="63"/>
        <v>455.56805426706615</v>
      </c>
      <c r="M196" s="23">
        <f t="shared" si="50"/>
        <v>0</v>
      </c>
      <c r="N196" s="23">
        <f t="shared" si="51"/>
        <v>73.283860491252426</v>
      </c>
      <c r="O196" s="23">
        <f t="shared" si="52"/>
        <v>382.28419377581372</v>
      </c>
      <c r="P196" s="23">
        <f t="shared" si="53"/>
        <v>170.99567447958898</v>
      </c>
      <c r="Q196" s="23">
        <f t="shared" si="72"/>
        <v>154520.95277249336</v>
      </c>
      <c r="R196" s="25">
        <f t="shared" si="73"/>
        <v>3341.8401086086401</v>
      </c>
    </row>
    <row r="197" spans="2:18" x14ac:dyDescent="0.25">
      <c r="B197" s="22">
        <f t="shared" si="54"/>
        <v>186</v>
      </c>
      <c r="C197" s="23">
        <f t="shared" si="55"/>
        <v>55624.033759753249</v>
      </c>
      <c r="D197" s="23">
        <f t="shared" si="56"/>
        <v>243.3551476989204</v>
      </c>
      <c r="E197" s="23">
        <f t="shared" si="57"/>
        <v>212.21290656814571</v>
      </c>
      <c r="F197" s="24">
        <f t="shared" si="58"/>
        <v>0</v>
      </c>
      <c r="G197" s="23">
        <f t="shared" si="59"/>
        <v>0</v>
      </c>
      <c r="H197" s="24"/>
      <c r="I197" s="23">
        <f t="shared" si="60"/>
        <v>0</v>
      </c>
      <c r="J197" s="23">
        <f t="shared" si="61"/>
        <v>212.21290656814571</v>
      </c>
      <c r="K197" s="23">
        <f t="shared" si="62"/>
        <v>55411.820853185105</v>
      </c>
      <c r="L197" s="23">
        <f t="shared" si="63"/>
        <v>455.56805426706615</v>
      </c>
      <c r="M197" s="23">
        <f t="shared" si="50"/>
        <v>0</v>
      </c>
      <c r="N197" s="23">
        <f t="shared" si="51"/>
        <v>73.006544309676116</v>
      </c>
      <c r="O197" s="23">
        <f t="shared" si="52"/>
        <v>382.56150995739006</v>
      </c>
      <c r="P197" s="23">
        <f t="shared" si="53"/>
        <v>170.34860338924435</v>
      </c>
      <c r="Q197" s="23">
        <f t="shared" si="72"/>
        <v>154520.95277249336</v>
      </c>
      <c r="R197" s="25">
        <f t="shared" si="73"/>
        <v>3341.8401086086401</v>
      </c>
    </row>
    <row r="198" spans="2:18" x14ac:dyDescent="0.25">
      <c r="B198" s="22">
        <f t="shared" si="54"/>
        <v>187</v>
      </c>
      <c r="C198" s="23">
        <f t="shared" si="55"/>
        <v>55411.820853185105</v>
      </c>
      <c r="D198" s="23">
        <f t="shared" si="56"/>
        <v>242.42671623268481</v>
      </c>
      <c r="E198" s="23">
        <f t="shared" si="57"/>
        <v>213.14133803438133</v>
      </c>
      <c r="F198" s="24">
        <f t="shared" si="58"/>
        <v>0</v>
      </c>
      <c r="G198" s="23">
        <f t="shared" si="59"/>
        <v>0</v>
      </c>
      <c r="H198" s="24"/>
      <c r="I198" s="23">
        <f t="shared" si="60"/>
        <v>0</v>
      </c>
      <c r="J198" s="23">
        <f t="shared" si="61"/>
        <v>213.14133803438133</v>
      </c>
      <c r="K198" s="23">
        <f t="shared" si="62"/>
        <v>55198.679515150725</v>
      </c>
      <c r="L198" s="23">
        <f t="shared" si="63"/>
        <v>455.56805426706615</v>
      </c>
      <c r="M198" s="23">
        <f t="shared" si="50"/>
        <v>0</v>
      </c>
      <c r="N198" s="23">
        <f t="shared" si="51"/>
        <v>72.728014869805435</v>
      </c>
      <c r="O198" s="23">
        <f t="shared" si="52"/>
        <v>382.84003939726074</v>
      </c>
      <c r="P198" s="23">
        <f t="shared" si="53"/>
        <v>169.6987013628794</v>
      </c>
      <c r="Q198" s="23">
        <f t="shared" si="72"/>
        <v>154520.95277249336</v>
      </c>
      <c r="R198" s="25">
        <f t="shared" si="73"/>
        <v>3341.8401086086401</v>
      </c>
    </row>
    <row r="199" spans="2:18" x14ac:dyDescent="0.25">
      <c r="B199" s="22">
        <f t="shared" si="54"/>
        <v>188</v>
      </c>
      <c r="C199" s="23">
        <f t="shared" si="55"/>
        <v>55198.679515150725</v>
      </c>
      <c r="D199" s="23">
        <f t="shared" si="56"/>
        <v>241.49422287878434</v>
      </c>
      <c r="E199" s="23">
        <f t="shared" si="57"/>
        <v>214.07383138828177</v>
      </c>
      <c r="F199" s="24">
        <f t="shared" si="58"/>
        <v>0</v>
      </c>
      <c r="G199" s="23">
        <f t="shared" si="59"/>
        <v>0</v>
      </c>
      <c r="H199" s="24"/>
      <c r="I199" s="23">
        <f t="shared" si="60"/>
        <v>0</v>
      </c>
      <c r="J199" s="23">
        <f t="shared" si="61"/>
        <v>214.07383138828177</v>
      </c>
      <c r="K199" s="23">
        <f t="shared" si="62"/>
        <v>54984.605683762442</v>
      </c>
      <c r="L199" s="23">
        <f t="shared" si="63"/>
        <v>455.56805426706615</v>
      </c>
      <c r="M199" s="23">
        <f t="shared" si="50"/>
        <v>0</v>
      </c>
      <c r="N199" s="23">
        <f t="shared" si="51"/>
        <v>72.448266863635297</v>
      </c>
      <c r="O199" s="23">
        <f t="shared" si="52"/>
        <v>383.11978740343085</v>
      </c>
      <c r="P199" s="23">
        <f t="shared" si="53"/>
        <v>169.04595601514907</v>
      </c>
      <c r="Q199" s="23">
        <f t="shared" si="72"/>
        <v>154520.95277249336</v>
      </c>
      <c r="R199" s="25">
        <f t="shared" si="73"/>
        <v>3341.8401086086401</v>
      </c>
    </row>
    <row r="200" spans="2:18" x14ac:dyDescent="0.25">
      <c r="B200" s="22">
        <f t="shared" si="54"/>
        <v>189</v>
      </c>
      <c r="C200" s="23">
        <f t="shared" si="55"/>
        <v>54984.605683762442</v>
      </c>
      <c r="D200" s="23">
        <f t="shared" si="56"/>
        <v>240.55764986646062</v>
      </c>
      <c r="E200" s="23">
        <f t="shared" si="57"/>
        <v>215.01040440060549</v>
      </c>
      <c r="F200" s="24">
        <f t="shared" si="58"/>
        <v>0</v>
      </c>
      <c r="G200" s="23">
        <f t="shared" si="59"/>
        <v>0</v>
      </c>
      <c r="H200" s="24"/>
      <c r="I200" s="23">
        <f t="shared" si="60"/>
        <v>0</v>
      </c>
      <c r="J200" s="23">
        <f t="shared" si="61"/>
        <v>215.01040440060549</v>
      </c>
      <c r="K200" s="23">
        <f t="shared" si="62"/>
        <v>54769.595279361834</v>
      </c>
      <c r="L200" s="23">
        <f t="shared" si="63"/>
        <v>455.56805426706615</v>
      </c>
      <c r="M200" s="23">
        <f t="shared" si="50"/>
        <v>0</v>
      </c>
      <c r="N200" s="23">
        <f t="shared" si="51"/>
        <v>72.167294959938189</v>
      </c>
      <c r="O200" s="23">
        <f t="shared" si="52"/>
        <v>383.40075930712794</v>
      </c>
      <c r="P200" s="23">
        <f t="shared" si="53"/>
        <v>168.39035490652245</v>
      </c>
      <c r="Q200" s="23">
        <f t="shared" si="72"/>
        <v>154520.95277249336</v>
      </c>
      <c r="R200" s="25">
        <f t="shared" si="73"/>
        <v>3341.8401086086401</v>
      </c>
    </row>
    <row r="201" spans="2:18" x14ac:dyDescent="0.25">
      <c r="B201" s="22">
        <f t="shared" si="54"/>
        <v>190</v>
      </c>
      <c r="C201" s="23">
        <f t="shared" si="55"/>
        <v>54769.595279361834</v>
      </c>
      <c r="D201" s="23">
        <f t="shared" si="56"/>
        <v>239.616979347208</v>
      </c>
      <c r="E201" s="23">
        <f t="shared" si="57"/>
        <v>215.95107491985812</v>
      </c>
      <c r="F201" s="24">
        <f t="shared" si="58"/>
        <v>0</v>
      </c>
      <c r="G201" s="23">
        <f t="shared" si="59"/>
        <v>0</v>
      </c>
      <c r="H201" s="24"/>
      <c r="I201" s="23">
        <f t="shared" si="60"/>
        <v>0</v>
      </c>
      <c r="J201" s="23">
        <f t="shared" si="61"/>
        <v>215.95107491985812</v>
      </c>
      <c r="K201" s="23">
        <f t="shared" si="62"/>
        <v>54553.644204441975</v>
      </c>
      <c r="L201" s="23">
        <f t="shared" si="63"/>
        <v>455.56805426706615</v>
      </c>
      <c r="M201" s="23">
        <f t="shared" si="50"/>
        <v>0</v>
      </c>
      <c r="N201" s="23">
        <f t="shared" si="51"/>
        <v>71.885093804162395</v>
      </c>
      <c r="O201" s="23">
        <f t="shared" si="52"/>
        <v>383.68296046290374</v>
      </c>
      <c r="P201" s="23">
        <f t="shared" si="53"/>
        <v>167.73188554304562</v>
      </c>
      <c r="Q201" s="23">
        <f t="shared" si="72"/>
        <v>154520.95277249336</v>
      </c>
      <c r="R201" s="25">
        <f t="shared" si="73"/>
        <v>3341.8401086086401</v>
      </c>
    </row>
    <row r="202" spans="2:18" x14ac:dyDescent="0.25">
      <c r="B202" s="22">
        <f t="shared" si="54"/>
        <v>191</v>
      </c>
      <c r="C202" s="23">
        <f t="shared" si="55"/>
        <v>54553.644204441975</v>
      </c>
      <c r="D202" s="23">
        <f t="shared" si="56"/>
        <v>238.67219339443363</v>
      </c>
      <c r="E202" s="23">
        <f t="shared" si="57"/>
        <v>216.89586087263248</v>
      </c>
      <c r="F202" s="24">
        <f t="shared" si="58"/>
        <v>0</v>
      </c>
      <c r="G202" s="23">
        <f t="shared" si="59"/>
        <v>0</v>
      </c>
      <c r="H202" s="24"/>
      <c r="I202" s="23">
        <f t="shared" si="60"/>
        <v>0</v>
      </c>
      <c r="J202" s="23">
        <f t="shared" si="61"/>
        <v>216.89586087263248</v>
      </c>
      <c r="K202" s="23">
        <f t="shared" si="62"/>
        <v>54336.748343569343</v>
      </c>
      <c r="L202" s="23">
        <f t="shared" si="63"/>
        <v>455.56805426706615</v>
      </c>
      <c r="M202" s="23">
        <f t="shared" si="50"/>
        <v>0</v>
      </c>
      <c r="N202" s="23">
        <f t="shared" si="51"/>
        <v>71.601658018330085</v>
      </c>
      <c r="O202" s="23">
        <f t="shared" si="52"/>
        <v>383.96639624873603</v>
      </c>
      <c r="P202" s="23">
        <f t="shared" si="53"/>
        <v>167.07053537610355</v>
      </c>
      <c r="Q202" s="23">
        <f t="shared" si="72"/>
        <v>154520.95277249336</v>
      </c>
      <c r="R202" s="25">
        <f t="shared" si="73"/>
        <v>3341.8401086086401</v>
      </c>
    </row>
    <row r="203" spans="2:18" x14ac:dyDescent="0.25">
      <c r="B203" s="22">
        <f t="shared" si="54"/>
        <v>192</v>
      </c>
      <c r="C203" s="23">
        <f t="shared" si="55"/>
        <v>54336.748343569343</v>
      </c>
      <c r="D203" s="23">
        <f t="shared" si="56"/>
        <v>237.72327400311582</v>
      </c>
      <c r="E203" s="23">
        <f t="shared" si="57"/>
        <v>217.84478026395027</v>
      </c>
      <c r="F203" s="24">
        <f t="shared" si="58"/>
        <v>0</v>
      </c>
      <c r="G203" s="23">
        <f t="shared" si="59"/>
        <v>0</v>
      </c>
      <c r="H203" s="24"/>
      <c r="I203" s="23">
        <f t="shared" si="60"/>
        <v>0</v>
      </c>
      <c r="J203" s="23">
        <f t="shared" si="61"/>
        <v>217.84478026395027</v>
      </c>
      <c r="K203" s="23">
        <f t="shared" si="62"/>
        <v>54118.903563305394</v>
      </c>
      <c r="L203" s="23">
        <f t="shared" si="63"/>
        <v>455.56805426706609</v>
      </c>
      <c r="M203" s="23">
        <f t="shared" si="50"/>
        <v>0</v>
      </c>
      <c r="N203" s="23">
        <f t="shared" si="51"/>
        <v>71.316982200934746</v>
      </c>
      <c r="O203" s="23">
        <f t="shared" si="52"/>
        <v>384.25107206613131</v>
      </c>
      <c r="P203" s="23">
        <f t="shared" si="53"/>
        <v>166.40629180218104</v>
      </c>
      <c r="Q203" s="23">
        <f t="shared" si="72"/>
        <v>154520.95277249336</v>
      </c>
      <c r="R203" s="25">
        <f t="shared" si="73"/>
        <v>3341.8401086086401</v>
      </c>
    </row>
    <row r="204" spans="2:18" x14ac:dyDescent="0.25">
      <c r="B204" s="22">
        <f t="shared" si="54"/>
        <v>193</v>
      </c>
      <c r="C204" s="23">
        <f t="shared" si="55"/>
        <v>54118.903563305394</v>
      </c>
      <c r="D204" s="23">
        <f t="shared" si="56"/>
        <v>236.77020308946103</v>
      </c>
      <c r="E204" s="23">
        <f t="shared" si="57"/>
        <v>218.79785117760508</v>
      </c>
      <c r="F204" s="24">
        <f t="shared" si="58"/>
        <v>0</v>
      </c>
      <c r="G204" s="23">
        <f t="shared" si="59"/>
        <v>0</v>
      </c>
      <c r="H204" s="24"/>
      <c r="I204" s="23">
        <f t="shared" si="60"/>
        <v>0</v>
      </c>
      <c r="J204" s="23">
        <f t="shared" si="61"/>
        <v>218.79785117760508</v>
      </c>
      <c r="K204" s="23">
        <f t="shared" si="62"/>
        <v>53900.105712127792</v>
      </c>
      <c r="L204" s="23">
        <f t="shared" si="63"/>
        <v>455.56805426706615</v>
      </c>
      <c r="M204" s="23">
        <f t="shared" ref="M204:M267" si="74">+$L$4</f>
        <v>0</v>
      </c>
      <c r="N204" s="23">
        <f t="shared" ref="N204:N267" si="75">(D204+F204)*0.3</f>
        <v>71.031060926838308</v>
      </c>
      <c r="O204" s="23">
        <f t="shared" ref="O204:O267" si="76">L204+M204-N204</f>
        <v>384.53699334022781</v>
      </c>
      <c r="P204" s="23">
        <f t="shared" ref="P204:P267" si="77">O204-E204+M204</f>
        <v>165.73914216262273</v>
      </c>
      <c r="Q204" s="23">
        <f>$Q$203+ $Q$203*$L$8</f>
        <v>160701.79088339309</v>
      </c>
      <c r="R204" s="25">
        <f>$R$203 + ($R$203 * $S$5)</f>
        <v>3442.0953118668995</v>
      </c>
    </row>
    <row r="205" spans="2:18" x14ac:dyDescent="0.25">
      <c r="B205" s="22">
        <f t="shared" ref="B205:B268" si="78">+IF(K204&gt;1,IF(B204="","",B204+1),"")</f>
        <v>194</v>
      </c>
      <c r="C205" s="23">
        <f t="shared" ref="C205:C268" si="79">+IF(B205="","",K204)</f>
        <v>53900.105712127792</v>
      </c>
      <c r="D205" s="23">
        <f t="shared" ref="D205:D268" si="80">+IF(B205="",0,-IPMT($C$5/12,B205,$C$6,$C$7))</f>
        <v>235.81296249055899</v>
      </c>
      <c r="E205" s="23">
        <f t="shared" ref="E205:E268" si="81">+IF(B205="",0,-PPMT($C$5/12,B205,$C$6,$C$7))</f>
        <v>219.7550917765071</v>
      </c>
      <c r="F205" s="24">
        <f t="shared" ref="F205:F268" si="82">+IF(B205="",0,$G$4)</f>
        <v>0</v>
      </c>
      <c r="G205" s="23">
        <f t="shared" ref="G205:G268" si="83">+IF(B205="",0,IF(C205&lt;$C$4*0.8,0,$G$5))</f>
        <v>0</v>
      </c>
      <c r="H205" s="24"/>
      <c r="I205" s="23">
        <f t="shared" ref="I205:I268" si="84">0.35/100*$C$4/12*0</f>
        <v>0</v>
      </c>
      <c r="J205" s="23">
        <f t="shared" ref="J205:J268" si="85">+IF(B205="",0,E205+H205)</f>
        <v>219.7550917765071</v>
      </c>
      <c r="K205" s="23">
        <f t="shared" ref="K205:K268" si="86">+IF(B205="","",C205-J205)</f>
        <v>53680.350620351288</v>
      </c>
      <c r="L205" s="23">
        <f t="shared" ref="L205:L268" si="87">I205+H205+G205+F205+E205+D205</f>
        <v>455.56805426706609</v>
      </c>
      <c r="M205" s="23">
        <f t="shared" si="74"/>
        <v>0</v>
      </c>
      <c r="N205" s="23">
        <f t="shared" si="75"/>
        <v>70.743888747167688</v>
      </c>
      <c r="O205" s="23">
        <f t="shared" si="76"/>
        <v>384.82416551989843</v>
      </c>
      <c r="P205" s="23">
        <f t="shared" si="77"/>
        <v>165.06907374339133</v>
      </c>
      <c r="Q205" s="23">
        <f t="shared" ref="Q205:Q215" si="88">$Q$203+ $Q$203*$L$8</f>
        <v>160701.79088339309</v>
      </c>
      <c r="R205" s="25">
        <f t="shared" ref="R205:R215" si="89">$R$203 + ($R$203 * $S$5)</f>
        <v>3442.0953118668995</v>
      </c>
    </row>
    <row r="206" spans="2:18" x14ac:dyDescent="0.25">
      <c r="B206" s="22">
        <f t="shared" si="78"/>
        <v>195</v>
      </c>
      <c r="C206" s="23">
        <f t="shared" si="79"/>
        <v>53680.350620351288</v>
      </c>
      <c r="D206" s="23">
        <f t="shared" si="80"/>
        <v>234.8515339640368</v>
      </c>
      <c r="E206" s="23">
        <f t="shared" si="81"/>
        <v>220.71652030302928</v>
      </c>
      <c r="F206" s="24">
        <f t="shared" si="82"/>
        <v>0</v>
      </c>
      <c r="G206" s="23">
        <f t="shared" si="83"/>
        <v>0</v>
      </c>
      <c r="H206" s="24"/>
      <c r="I206" s="23">
        <f t="shared" si="84"/>
        <v>0</v>
      </c>
      <c r="J206" s="23">
        <f t="shared" si="85"/>
        <v>220.71652030302928</v>
      </c>
      <c r="K206" s="23">
        <f t="shared" si="86"/>
        <v>53459.634100048257</v>
      </c>
      <c r="L206" s="23">
        <f t="shared" si="87"/>
        <v>455.56805426706609</v>
      </c>
      <c r="M206" s="23">
        <f t="shared" si="74"/>
        <v>0</v>
      </c>
      <c r="N206" s="23">
        <f t="shared" si="75"/>
        <v>70.455460189211038</v>
      </c>
      <c r="O206" s="23">
        <f t="shared" si="76"/>
        <v>385.11259407785508</v>
      </c>
      <c r="P206" s="23">
        <f t="shared" si="77"/>
        <v>164.39607377482579</v>
      </c>
      <c r="Q206" s="23">
        <f t="shared" si="88"/>
        <v>160701.79088339309</v>
      </c>
      <c r="R206" s="25">
        <f t="shared" si="89"/>
        <v>3442.0953118668995</v>
      </c>
    </row>
    <row r="207" spans="2:18" x14ac:dyDescent="0.25">
      <c r="B207" s="22">
        <f t="shared" si="78"/>
        <v>196</v>
      </c>
      <c r="C207" s="23">
        <f t="shared" si="79"/>
        <v>53459.634100048257</v>
      </c>
      <c r="D207" s="23">
        <f t="shared" si="80"/>
        <v>233.88589918771106</v>
      </c>
      <c r="E207" s="23">
        <f t="shared" si="81"/>
        <v>221.68215507935506</v>
      </c>
      <c r="F207" s="24">
        <f t="shared" si="82"/>
        <v>0</v>
      </c>
      <c r="G207" s="23">
        <f t="shared" si="83"/>
        <v>0</v>
      </c>
      <c r="H207" s="24"/>
      <c r="I207" s="23">
        <f t="shared" si="84"/>
        <v>0</v>
      </c>
      <c r="J207" s="23">
        <f t="shared" si="85"/>
        <v>221.68215507935506</v>
      </c>
      <c r="K207" s="23">
        <f t="shared" si="86"/>
        <v>53237.951944968903</v>
      </c>
      <c r="L207" s="23">
        <f t="shared" si="87"/>
        <v>455.56805426706615</v>
      </c>
      <c r="M207" s="23">
        <f t="shared" si="74"/>
        <v>0</v>
      </c>
      <c r="N207" s="23">
        <f t="shared" si="75"/>
        <v>70.16576975631331</v>
      </c>
      <c r="O207" s="23">
        <f t="shared" si="76"/>
        <v>385.40228451075285</v>
      </c>
      <c r="P207" s="23">
        <f t="shared" si="77"/>
        <v>163.72012943139779</v>
      </c>
      <c r="Q207" s="23">
        <f t="shared" si="88"/>
        <v>160701.79088339309</v>
      </c>
      <c r="R207" s="25">
        <f t="shared" si="89"/>
        <v>3442.0953118668995</v>
      </c>
    </row>
    <row r="208" spans="2:18" x14ac:dyDescent="0.25">
      <c r="B208" s="22">
        <f t="shared" si="78"/>
        <v>197</v>
      </c>
      <c r="C208" s="23">
        <f t="shared" si="79"/>
        <v>53237.951944968903</v>
      </c>
      <c r="D208" s="23">
        <f t="shared" si="80"/>
        <v>232.91603975923888</v>
      </c>
      <c r="E208" s="23">
        <f t="shared" si="81"/>
        <v>222.65201450782723</v>
      </c>
      <c r="F208" s="24">
        <f t="shared" si="82"/>
        <v>0</v>
      </c>
      <c r="G208" s="23">
        <f t="shared" si="83"/>
        <v>0</v>
      </c>
      <c r="H208" s="24"/>
      <c r="I208" s="23">
        <f t="shared" si="84"/>
        <v>0</v>
      </c>
      <c r="J208" s="23">
        <f t="shared" si="85"/>
        <v>222.65201450782723</v>
      </c>
      <c r="K208" s="23">
        <f t="shared" si="86"/>
        <v>53015.299930461078</v>
      </c>
      <c r="L208" s="23">
        <f t="shared" si="87"/>
        <v>455.56805426706615</v>
      </c>
      <c r="M208" s="23">
        <f t="shared" si="74"/>
        <v>0</v>
      </c>
      <c r="N208" s="23">
        <f t="shared" si="75"/>
        <v>69.87481192777166</v>
      </c>
      <c r="O208" s="23">
        <f t="shared" si="76"/>
        <v>385.6932423392945</v>
      </c>
      <c r="P208" s="23">
        <f t="shared" si="77"/>
        <v>163.04122783146727</v>
      </c>
      <c r="Q208" s="23">
        <f t="shared" si="88"/>
        <v>160701.79088339309</v>
      </c>
      <c r="R208" s="25">
        <f t="shared" si="89"/>
        <v>3442.0953118668995</v>
      </c>
    </row>
    <row r="209" spans="2:18" x14ac:dyDescent="0.25">
      <c r="B209" s="22">
        <f t="shared" si="78"/>
        <v>198</v>
      </c>
      <c r="C209" s="23">
        <f t="shared" si="79"/>
        <v>53015.299930461078</v>
      </c>
      <c r="D209" s="23">
        <f t="shared" si="80"/>
        <v>231.94193719576717</v>
      </c>
      <c r="E209" s="23">
        <f t="shared" si="81"/>
        <v>223.62611707129895</v>
      </c>
      <c r="F209" s="24">
        <f t="shared" si="82"/>
        <v>0</v>
      </c>
      <c r="G209" s="23">
        <f t="shared" si="83"/>
        <v>0</v>
      </c>
      <c r="H209" s="24"/>
      <c r="I209" s="23">
        <f t="shared" si="84"/>
        <v>0</v>
      </c>
      <c r="J209" s="23">
        <f t="shared" si="85"/>
        <v>223.62611707129895</v>
      </c>
      <c r="K209" s="23">
        <f t="shared" si="86"/>
        <v>52791.673813389782</v>
      </c>
      <c r="L209" s="23">
        <f t="shared" si="87"/>
        <v>455.56805426706615</v>
      </c>
      <c r="M209" s="23">
        <f t="shared" si="74"/>
        <v>0</v>
      </c>
      <c r="N209" s="23">
        <f t="shared" si="75"/>
        <v>69.58258115873015</v>
      </c>
      <c r="O209" s="23">
        <f t="shared" si="76"/>
        <v>385.98547310833601</v>
      </c>
      <c r="P209" s="23">
        <f t="shared" si="77"/>
        <v>162.35935603703706</v>
      </c>
      <c r="Q209" s="23">
        <f t="shared" si="88"/>
        <v>160701.79088339309</v>
      </c>
      <c r="R209" s="25">
        <f t="shared" si="89"/>
        <v>3442.0953118668995</v>
      </c>
    </row>
    <row r="210" spans="2:18" x14ac:dyDescent="0.25">
      <c r="B210" s="22">
        <f t="shared" si="78"/>
        <v>199</v>
      </c>
      <c r="C210" s="23">
        <f t="shared" si="79"/>
        <v>52791.673813389782</v>
      </c>
      <c r="D210" s="23">
        <f t="shared" si="80"/>
        <v>230.96357293358017</v>
      </c>
      <c r="E210" s="23">
        <f t="shared" si="81"/>
        <v>224.60448133348589</v>
      </c>
      <c r="F210" s="24">
        <f t="shared" si="82"/>
        <v>0</v>
      </c>
      <c r="G210" s="23">
        <f t="shared" si="83"/>
        <v>0</v>
      </c>
      <c r="H210" s="24"/>
      <c r="I210" s="23">
        <f t="shared" si="84"/>
        <v>0</v>
      </c>
      <c r="J210" s="23">
        <f t="shared" si="85"/>
        <v>224.60448133348589</v>
      </c>
      <c r="K210" s="23">
        <f t="shared" si="86"/>
        <v>52567.069332056293</v>
      </c>
      <c r="L210" s="23">
        <f t="shared" si="87"/>
        <v>455.56805426706603</v>
      </c>
      <c r="M210" s="23">
        <f t="shared" si="74"/>
        <v>0</v>
      </c>
      <c r="N210" s="23">
        <f t="shared" si="75"/>
        <v>69.289071880074047</v>
      </c>
      <c r="O210" s="23">
        <f t="shared" si="76"/>
        <v>386.27898238699197</v>
      </c>
      <c r="P210" s="23">
        <f t="shared" si="77"/>
        <v>161.67450105350608</v>
      </c>
      <c r="Q210" s="23">
        <f t="shared" si="88"/>
        <v>160701.79088339309</v>
      </c>
      <c r="R210" s="25">
        <f t="shared" si="89"/>
        <v>3442.0953118668995</v>
      </c>
    </row>
    <row r="211" spans="2:18" x14ac:dyDescent="0.25">
      <c r="B211" s="22">
        <f t="shared" si="78"/>
        <v>200</v>
      </c>
      <c r="C211" s="23">
        <f t="shared" si="79"/>
        <v>52567.069332056293</v>
      </c>
      <c r="D211" s="23">
        <f t="shared" si="80"/>
        <v>229.98092832774623</v>
      </c>
      <c r="E211" s="23">
        <f t="shared" si="81"/>
        <v>225.58712593931992</v>
      </c>
      <c r="F211" s="24">
        <f t="shared" si="82"/>
        <v>0</v>
      </c>
      <c r="G211" s="23">
        <f t="shared" si="83"/>
        <v>0</v>
      </c>
      <c r="H211" s="24"/>
      <c r="I211" s="23">
        <f t="shared" si="84"/>
        <v>0</v>
      </c>
      <c r="J211" s="23">
        <f t="shared" si="85"/>
        <v>225.58712593931992</v>
      </c>
      <c r="K211" s="23">
        <f t="shared" si="86"/>
        <v>52341.482206116976</v>
      </c>
      <c r="L211" s="23">
        <f t="shared" si="87"/>
        <v>455.56805426706615</v>
      </c>
      <c r="M211" s="23">
        <f t="shared" si="74"/>
        <v>0</v>
      </c>
      <c r="N211" s="23">
        <f t="shared" si="75"/>
        <v>68.994278498323865</v>
      </c>
      <c r="O211" s="23">
        <f t="shared" si="76"/>
        <v>386.57377576874228</v>
      </c>
      <c r="P211" s="23">
        <f t="shared" si="77"/>
        <v>160.98664982942236</v>
      </c>
      <c r="Q211" s="23">
        <f t="shared" si="88"/>
        <v>160701.79088339309</v>
      </c>
      <c r="R211" s="25">
        <f t="shared" si="89"/>
        <v>3442.0953118668995</v>
      </c>
    </row>
    <row r="212" spans="2:18" x14ac:dyDescent="0.25">
      <c r="B212" s="22">
        <f t="shared" si="78"/>
        <v>201</v>
      </c>
      <c r="C212" s="23">
        <f t="shared" si="79"/>
        <v>52341.482206116976</v>
      </c>
      <c r="D212" s="23">
        <f t="shared" si="80"/>
        <v>228.99398465176165</v>
      </c>
      <c r="E212" s="23">
        <f t="shared" si="81"/>
        <v>226.57406961530447</v>
      </c>
      <c r="F212" s="24">
        <f t="shared" si="82"/>
        <v>0</v>
      </c>
      <c r="G212" s="23">
        <f t="shared" si="83"/>
        <v>0</v>
      </c>
      <c r="H212" s="24"/>
      <c r="I212" s="23">
        <f t="shared" si="84"/>
        <v>0</v>
      </c>
      <c r="J212" s="23">
        <f t="shared" si="85"/>
        <v>226.57406961530447</v>
      </c>
      <c r="K212" s="23">
        <f t="shared" si="86"/>
        <v>52114.908136501668</v>
      </c>
      <c r="L212" s="23">
        <f t="shared" si="87"/>
        <v>455.56805426706615</v>
      </c>
      <c r="M212" s="23">
        <f t="shared" si="74"/>
        <v>0</v>
      </c>
      <c r="N212" s="23">
        <f t="shared" si="75"/>
        <v>68.698195395528487</v>
      </c>
      <c r="O212" s="23">
        <f t="shared" si="76"/>
        <v>386.86985887153764</v>
      </c>
      <c r="P212" s="23">
        <f t="shared" si="77"/>
        <v>160.29578925623318</v>
      </c>
      <c r="Q212" s="23">
        <f t="shared" si="88"/>
        <v>160701.79088339309</v>
      </c>
      <c r="R212" s="25">
        <f t="shared" si="89"/>
        <v>3442.0953118668995</v>
      </c>
    </row>
    <row r="213" spans="2:18" x14ac:dyDescent="0.25">
      <c r="B213" s="22">
        <f t="shared" si="78"/>
        <v>202</v>
      </c>
      <c r="C213" s="23">
        <f t="shared" si="79"/>
        <v>52114.908136501668</v>
      </c>
      <c r="D213" s="23">
        <f t="shared" si="80"/>
        <v>228.00272309719472</v>
      </c>
      <c r="E213" s="23">
        <f t="shared" si="81"/>
        <v>227.56533116987137</v>
      </c>
      <c r="F213" s="24">
        <f t="shared" si="82"/>
        <v>0</v>
      </c>
      <c r="G213" s="23">
        <f t="shared" si="83"/>
        <v>0</v>
      </c>
      <c r="H213" s="24"/>
      <c r="I213" s="23">
        <f t="shared" si="84"/>
        <v>0</v>
      </c>
      <c r="J213" s="23">
        <f t="shared" si="85"/>
        <v>227.56533116987137</v>
      </c>
      <c r="K213" s="23">
        <f t="shared" si="86"/>
        <v>51887.342805331798</v>
      </c>
      <c r="L213" s="23">
        <f t="shared" si="87"/>
        <v>455.56805426706609</v>
      </c>
      <c r="M213" s="23">
        <f t="shared" si="74"/>
        <v>0</v>
      </c>
      <c r="N213" s="23">
        <f t="shared" si="75"/>
        <v>68.40081692915841</v>
      </c>
      <c r="O213" s="23">
        <f t="shared" si="76"/>
        <v>387.16723733790769</v>
      </c>
      <c r="P213" s="23">
        <f t="shared" si="77"/>
        <v>159.60190616803632</v>
      </c>
      <c r="Q213" s="23">
        <f t="shared" si="88"/>
        <v>160701.79088339309</v>
      </c>
      <c r="R213" s="25">
        <f t="shared" si="89"/>
        <v>3442.0953118668995</v>
      </c>
    </row>
    <row r="214" spans="2:18" x14ac:dyDescent="0.25">
      <c r="B214" s="22">
        <f t="shared" si="78"/>
        <v>203</v>
      </c>
      <c r="C214" s="23">
        <f t="shared" si="79"/>
        <v>51887.342805331798</v>
      </c>
      <c r="D214" s="23">
        <f t="shared" si="80"/>
        <v>227.00712477332655</v>
      </c>
      <c r="E214" s="23">
        <f t="shared" si="81"/>
        <v>228.56092949373956</v>
      </c>
      <c r="F214" s="24">
        <f t="shared" si="82"/>
        <v>0</v>
      </c>
      <c r="G214" s="23">
        <f t="shared" si="83"/>
        <v>0</v>
      </c>
      <c r="H214" s="24"/>
      <c r="I214" s="23">
        <f t="shared" si="84"/>
        <v>0</v>
      </c>
      <c r="J214" s="23">
        <f t="shared" si="85"/>
        <v>228.56092949373956</v>
      </c>
      <c r="K214" s="23">
        <f t="shared" si="86"/>
        <v>51658.78187583806</v>
      </c>
      <c r="L214" s="23">
        <f t="shared" si="87"/>
        <v>455.56805426706615</v>
      </c>
      <c r="M214" s="23">
        <f t="shared" si="74"/>
        <v>0</v>
      </c>
      <c r="N214" s="23">
        <f t="shared" si="75"/>
        <v>68.10213743199796</v>
      </c>
      <c r="O214" s="23">
        <f t="shared" si="76"/>
        <v>387.46591683506819</v>
      </c>
      <c r="P214" s="23">
        <f t="shared" si="77"/>
        <v>158.90498734132862</v>
      </c>
      <c r="Q214" s="23">
        <f t="shared" si="88"/>
        <v>160701.79088339309</v>
      </c>
      <c r="R214" s="25">
        <f t="shared" si="89"/>
        <v>3442.0953118668995</v>
      </c>
    </row>
    <row r="215" spans="2:18" x14ac:dyDescent="0.25">
      <c r="B215" s="22">
        <f t="shared" si="78"/>
        <v>204</v>
      </c>
      <c r="C215" s="23">
        <f t="shared" si="79"/>
        <v>51658.78187583806</v>
      </c>
      <c r="D215" s="23">
        <f t="shared" si="80"/>
        <v>226.00717070679141</v>
      </c>
      <c r="E215" s="23">
        <f t="shared" si="81"/>
        <v>229.56088356027473</v>
      </c>
      <c r="F215" s="24">
        <f t="shared" si="82"/>
        <v>0</v>
      </c>
      <c r="G215" s="23">
        <f t="shared" si="83"/>
        <v>0</v>
      </c>
      <c r="H215" s="24"/>
      <c r="I215" s="23">
        <f t="shared" si="84"/>
        <v>0</v>
      </c>
      <c r="J215" s="23">
        <f t="shared" si="85"/>
        <v>229.56088356027473</v>
      </c>
      <c r="K215" s="23">
        <f t="shared" si="86"/>
        <v>51429.220992277784</v>
      </c>
      <c r="L215" s="23">
        <f t="shared" si="87"/>
        <v>455.56805426706615</v>
      </c>
      <c r="M215" s="23">
        <f t="shared" si="74"/>
        <v>0</v>
      </c>
      <c r="N215" s="23">
        <f t="shared" si="75"/>
        <v>67.802151212037415</v>
      </c>
      <c r="O215" s="23">
        <f t="shared" si="76"/>
        <v>387.76590305502873</v>
      </c>
      <c r="P215" s="23">
        <f t="shared" si="77"/>
        <v>158.205019494754</v>
      </c>
      <c r="Q215" s="23">
        <f t="shared" si="88"/>
        <v>160701.79088339309</v>
      </c>
      <c r="R215" s="25">
        <f t="shared" si="89"/>
        <v>3442.0953118668995</v>
      </c>
    </row>
    <row r="216" spans="2:18" x14ac:dyDescent="0.25">
      <c r="B216" s="22">
        <f t="shared" si="78"/>
        <v>205</v>
      </c>
      <c r="C216" s="23">
        <f t="shared" si="79"/>
        <v>51429.220992277784</v>
      </c>
      <c r="D216" s="23">
        <f t="shared" si="80"/>
        <v>225.00284184121526</v>
      </c>
      <c r="E216" s="23">
        <f t="shared" si="81"/>
        <v>230.56521242585089</v>
      </c>
      <c r="F216" s="24">
        <f t="shared" si="82"/>
        <v>0</v>
      </c>
      <c r="G216" s="23">
        <f t="shared" si="83"/>
        <v>0</v>
      </c>
      <c r="H216" s="24"/>
      <c r="I216" s="23">
        <f t="shared" si="84"/>
        <v>0</v>
      </c>
      <c r="J216" s="23">
        <f t="shared" si="85"/>
        <v>230.56521242585089</v>
      </c>
      <c r="K216" s="23">
        <f t="shared" si="86"/>
        <v>51198.655779851935</v>
      </c>
      <c r="L216" s="23">
        <f t="shared" si="87"/>
        <v>455.56805426706615</v>
      </c>
      <c r="M216" s="23">
        <f t="shared" si="74"/>
        <v>0</v>
      </c>
      <c r="N216" s="23">
        <f t="shared" si="75"/>
        <v>67.500852552364577</v>
      </c>
      <c r="O216" s="23">
        <f t="shared" si="76"/>
        <v>388.06720171470158</v>
      </c>
      <c r="P216" s="23">
        <f t="shared" si="77"/>
        <v>157.50198928885069</v>
      </c>
      <c r="Q216" s="23">
        <f>$Q$215+ $Q$215*$L$8</f>
        <v>167129.8625187288</v>
      </c>
      <c r="R216" s="25">
        <f>$R$215 + ($R$215 * $S$5)</f>
        <v>3545.3581712229065</v>
      </c>
    </row>
    <row r="217" spans="2:18" x14ac:dyDescent="0.25">
      <c r="B217" s="22">
        <f t="shared" si="78"/>
        <v>206</v>
      </c>
      <c r="C217" s="23">
        <f t="shared" si="79"/>
        <v>51198.655779851935</v>
      </c>
      <c r="D217" s="23">
        <f t="shared" si="80"/>
        <v>223.99411903685214</v>
      </c>
      <c r="E217" s="23">
        <f t="shared" si="81"/>
        <v>231.57393523021403</v>
      </c>
      <c r="F217" s="24">
        <f t="shared" si="82"/>
        <v>0</v>
      </c>
      <c r="G217" s="23">
        <f t="shared" si="83"/>
        <v>0</v>
      </c>
      <c r="H217" s="24"/>
      <c r="I217" s="23">
        <f t="shared" si="84"/>
        <v>0</v>
      </c>
      <c r="J217" s="23">
        <f t="shared" si="85"/>
        <v>231.57393523021403</v>
      </c>
      <c r="K217" s="23">
        <f t="shared" si="86"/>
        <v>50967.081844621724</v>
      </c>
      <c r="L217" s="23">
        <f t="shared" si="87"/>
        <v>455.56805426706615</v>
      </c>
      <c r="M217" s="23">
        <f t="shared" si="74"/>
        <v>0</v>
      </c>
      <c r="N217" s="23">
        <f t="shared" si="75"/>
        <v>67.198235711055645</v>
      </c>
      <c r="O217" s="23">
        <f t="shared" si="76"/>
        <v>388.3698185560105</v>
      </c>
      <c r="P217" s="23">
        <f t="shared" si="77"/>
        <v>156.79588332579647</v>
      </c>
      <c r="Q217" s="23">
        <f t="shared" ref="Q217:Q227" si="90">$Q$215+ $Q$215*$L$8</f>
        <v>167129.8625187288</v>
      </c>
      <c r="R217" s="25">
        <f t="shared" ref="R217:R227" si="91">$R$215 + ($R$215 * $S$5)</f>
        <v>3545.3581712229065</v>
      </c>
    </row>
    <row r="218" spans="2:18" x14ac:dyDescent="0.25">
      <c r="B218" s="22">
        <f t="shared" si="78"/>
        <v>207</v>
      </c>
      <c r="C218" s="23">
        <f t="shared" si="79"/>
        <v>50967.081844621724</v>
      </c>
      <c r="D218" s="23">
        <f t="shared" si="80"/>
        <v>222.98098307021996</v>
      </c>
      <c r="E218" s="23">
        <f t="shared" si="81"/>
        <v>232.58707119684621</v>
      </c>
      <c r="F218" s="24">
        <f t="shared" si="82"/>
        <v>0</v>
      </c>
      <c r="G218" s="23">
        <f t="shared" si="83"/>
        <v>0</v>
      </c>
      <c r="H218" s="24"/>
      <c r="I218" s="23">
        <f t="shared" si="84"/>
        <v>0</v>
      </c>
      <c r="J218" s="23">
        <f t="shared" si="85"/>
        <v>232.58707119684621</v>
      </c>
      <c r="K218" s="23">
        <f t="shared" si="86"/>
        <v>50734.494773424878</v>
      </c>
      <c r="L218" s="23">
        <f t="shared" si="87"/>
        <v>455.56805426706615</v>
      </c>
      <c r="M218" s="23">
        <f t="shared" si="74"/>
        <v>0</v>
      </c>
      <c r="N218" s="23">
        <f t="shared" si="75"/>
        <v>66.894294921065992</v>
      </c>
      <c r="O218" s="23">
        <f t="shared" si="76"/>
        <v>388.67375934600017</v>
      </c>
      <c r="P218" s="23">
        <f t="shared" si="77"/>
        <v>156.08668814915396</v>
      </c>
      <c r="Q218" s="23">
        <f t="shared" si="90"/>
        <v>167129.8625187288</v>
      </c>
      <c r="R218" s="25">
        <f t="shared" si="91"/>
        <v>3545.3581712229065</v>
      </c>
    </row>
    <row r="219" spans="2:18" x14ac:dyDescent="0.25">
      <c r="B219" s="22">
        <f t="shared" si="78"/>
        <v>208</v>
      </c>
      <c r="C219" s="23">
        <f t="shared" si="79"/>
        <v>50734.494773424878</v>
      </c>
      <c r="D219" s="23">
        <f t="shared" si="80"/>
        <v>221.96341463373372</v>
      </c>
      <c r="E219" s="23">
        <f t="shared" si="81"/>
        <v>233.60463963333234</v>
      </c>
      <c r="F219" s="24">
        <f t="shared" si="82"/>
        <v>0</v>
      </c>
      <c r="G219" s="23">
        <f t="shared" si="83"/>
        <v>0</v>
      </c>
      <c r="H219" s="24"/>
      <c r="I219" s="23">
        <f t="shared" si="84"/>
        <v>0</v>
      </c>
      <c r="J219" s="23">
        <f t="shared" si="85"/>
        <v>233.60463963333234</v>
      </c>
      <c r="K219" s="23">
        <f t="shared" si="86"/>
        <v>50500.890133791545</v>
      </c>
      <c r="L219" s="23">
        <f t="shared" si="87"/>
        <v>455.56805426706603</v>
      </c>
      <c r="M219" s="23">
        <f t="shared" si="74"/>
        <v>0</v>
      </c>
      <c r="N219" s="23">
        <f t="shared" si="75"/>
        <v>66.589024390120116</v>
      </c>
      <c r="O219" s="23">
        <f t="shared" si="76"/>
        <v>388.9790298769459</v>
      </c>
      <c r="P219" s="23">
        <f t="shared" si="77"/>
        <v>155.37439024361356</v>
      </c>
      <c r="Q219" s="23">
        <f t="shared" si="90"/>
        <v>167129.8625187288</v>
      </c>
      <c r="R219" s="25">
        <f t="shared" si="91"/>
        <v>3545.3581712229065</v>
      </c>
    </row>
    <row r="220" spans="2:18" x14ac:dyDescent="0.25">
      <c r="B220" s="22">
        <f t="shared" si="78"/>
        <v>209</v>
      </c>
      <c r="C220" s="23">
        <f t="shared" si="79"/>
        <v>50500.890133791545</v>
      </c>
      <c r="D220" s="23">
        <f t="shared" si="80"/>
        <v>220.94139433533789</v>
      </c>
      <c r="E220" s="23">
        <f t="shared" si="81"/>
        <v>234.62665993172817</v>
      </c>
      <c r="F220" s="24">
        <f t="shared" si="82"/>
        <v>0</v>
      </c>
      <c r="G220" s="23">
        <f t="shared" si="83"/>
        <v>0</v>
      </c>
      <c r="H220" s="24"/>
      <c r="I220" s="23">
        <f t="shared" si="84"/>
        <v>0</v>
      </c>
      <c r="J220" s="23">
        <f t="shared" si="85"/>
        <v>234.62665993172817</v>
      </c>
      <c r="K220" s="23">
        <f t="shared" si="86"/>
        <v>50266.263473859814</v>
      </c>
      <c r="L220" s="23">
        <f t="shared" si="87"/>
        <v>455.56805426706603</v>
      </c>
      <c r="M220" s="23">
        <f t="shared" si="74"/>
        <v>0</v>
      </c>
      <c r="N220" s="23">
        <f t="shared" si="75"/>
        <v>66.282418300601364</v>
      </c>
      <c r="O220" s="23">
        <f t="shared" si="76"/>
        <v>389.28563596646467</v>
      </c>
      <c r="P220" s="23">
        <f t="shared" si="77"/>
        <v>154.6589760347365</v>
      </c>
      <c r="Q220" s="23">
        <f t="shared" si="90"/>
        <v>167129.8625187288</v>
      </c>
      <c r="R220" s="25">
        <f t="shared" si="91"/>
        <v>3545.3581712229065</v>
      </c>
    </row>
    <row r="221" spans="2:18" x14ac:dyDescent="0.25">
      <c r="B221" s="22">
        <f t="shared" si="78"/>
        <v>210</v>
      </c>
      <c r="C221" s="23">
        <f t="shared" si="79"/>
        <v>50266.263473859814</v>
      </c>
      <c r="D221" s="23">
        <f t="shared" si="80"/>
        <v>219.91490269813664</v>
      </c>
      <c r="E221" s="23">
        <f t="shared" si="81"/>
        <v>235.65315156892953</v>
      </c>
      <c r="F221" s="24">
        <f t="shared" si="82"/>
        <v>0</v>
      </c>
      <c r="G221" s="23">
        <f t="shared" si="83"/>
        <v>0</v>
      </c>
      <c r="H221" s="24"/>
      <c r="I221" s="23">
        <f t="shared" si="84"/>
        <v>0</v>
      </c>
      <c r="J221" s="23">
        <f t="shared" si="85"/>
        <v>235.65315156892953</v>
      </c>
      <c r="K221" s="23">
        <f t="shared" si="86"/>
        <v>50030.610322290886</v>
      </c>
      <c r="L221" s="23">
        <f t="shared" si="87"/>
        <v>455.56805426706615</v>
      </c>
      <c r="M221" s="23">
        <f t="shared" si="74"/>
        <v>0</v>
      </c>
      <c r="N221" s="23">
        <f t="shared" si="75"/>
        <v>65.974470809440987</v>
      </c>
      <c r="O221" s="23">
        <f t="shared" si="76"/>
        <v>389.59358345762519</v>
      </c>
      <c r="P221" s="23">
        <f t="shared" si="77"/>
        <v>153.94043188869566</v>
      </c>
      <c r="Q221" s="23">
        <f t="shared" si="90"/>
        <v>167129.8625187288</v>
      </c>
      <c r="R221" s="25">
        <f t="shared" si="91"/>
        <v>3545.3581712229065</v>
      </c>
    </row>
    <row r="222" spans="2:18" x14ac:dyDescent="0.25">
      <c r="B222" s="22">
        <f t="shared" si="78"/>
        <v>211</v>
      </c>
      <c r="C222" s="23">
        <f t="shared" si="79"/>
        <v>50030.610322290886</v>
      </c>
      <c r="D222" s="23">
        <f t="shared" si="80"/>
        <v>218.88392016002254</v>
      </c>
      <c r="E222" s="23">
        <f t="shared" si="81"/>
        <v>236.6841341070436</v>
      </c>
      <c r="F222" s="24">
        <f t="shared" si="82"/>
        <v>0</v>
      </c>
      <c r="G222" s="23">
        <f t="shared" si="83"/>
        <v>0</v>
      </c>
      <c r="H222" s="24"/>
      <c r="I222" s="23">
        <f t="shared" si="84"/>
        <v>0</v>
      </c>
      <c r="J222" s="23">
        <f t="shared" si="85"/>
        <v>236.6841341070436</v>
      </c>
      <c r="K222" s="23">
        <f t="shared" si="86"/>
        <v>49793.926188183839</v>
      </c>
      <c r="L222" s="23">
        <f t="shared" si="87"/>
        <v>455.56805426706615</v>
      </c>
      <c r="M222" s="23">
        <f t="shared" si="74"/>
        <v>0</v>
      </c>
      <c r="N222" s="23">
        <f t="shared" si="75"/>
        <v>65.665176048006757</v>
      </c>
      <c r="O222" s="23">
        <f t="shared" si="76"/>
        <v>389.9028782190594</v>
      </c>
      <c r="P222" s="23">
        <f t="shared" si="77"/>
        <v>153.2187441120158</v>
      </c>
      <c r="Q222" s="23">
        <f t="shared" si="90"/>
        <v>167129.8625187288</v>
      </c>
      <c r="R222" s="25">
        <f t="shared" si="91"/>
        <v>3545.3581712229065</v>
      </c>
    </row>
    <row r="223" spans="2:18" x14ac:dyDescent="0.25">
      <c r="B223" s="22">
        <f t="shared" si="78"/>
        <v>212</v>
      </c>
      <c r="C223" s="23">
        <f t="shared" si="79"/>
        <v>49793.926188183839</v>
      </c>
      <c r="D223" s="23">
        <f t="shared" si="80"/>
        <v>217.84842707330426</v>
      </c>
      <c r="E223" s="23">
        <f t="shared" si="81"/>
        <v>237.71962719376188</v>
      </c>
      <c r="F223" s="24">
        <f t="shared" si="82"/>
        <v>0</v>
      </c>
      <c r="G223" s="23">
        <f t="shared" si="83"/>
        <v>0</v>
      </c>
      <c r="H223" s="24"/>
      <c r="I223" s="23">
        <f t="shared" si="84"/>
        <v>0</v>
      </c>
      <c r="J223" s="23">
        <f t="shared" si="85"/>
        <v>237.71962719376188</v>
      </c>
      <c r="K223" s="23">
        <f t="shared" si="86"/>
        <v>49556.206560990075</v>
      </c>
      <c r="L223" s="23">
        <f t="shared" si="87"/>
        <v>455.56805426706615</v>
      </c>
      <c r="M223" s="23">
        <f t="shared" si="74"/>
        <v>0</v>
      </c>
      <c r="N223" s="23">
        <f t="shared" si="75"/>
        <v>65.354528121991279</v>
      </c>
      <c r="O223" s="23">
        <f t="shared" si="76"/>
        <v>390.21352614507487</v>
      </c>
      <c r="P223" s="23">
        <f t="shared" si="77"/>
        <v>152.49389895131299</v>
      </c>
      <c r="Q223" s="23">
        <f t="shared" si="90"/>
        <v>167129.8625187288</v>
      </c>
      <c r="R223" s="25">
        <f t="shared" si="91"/>
        <v>3545.3581712229065</v>
      </c>
    </row>
    <row r="224" spans="2:18" x14ac:dyDescent="0.25">
      <c r="B224" s="22">
        <f t="shared" si="78"/>
        <v>213</v>
      </c>
      <c r="C224" s="23">
        <f t="shared" si="79"/>
        <v>49556.206560990075</v>
      </c>
      <c r="D224" s="23">
        <f t="shared" si="80"/>
        <v>216.80840370433151</v>
      </c>
      <c r="E224" s="23">
        <f t="shared" si="81"/>
        <v>238.75965056273461</v>
      </c>
      <c r="F224" s="24">
        <f t="shared" si="82"/>
        <v>0</v>
      </c>
      <c r="G224" s="23">
        <f t="shared" si="83"/>
        <v>0</v>
      </c>
      <c r="H224" s="24"/>
      <c r="I224" s="23">
        <f t="shared" si="84"/>
        <v>0</v>
      </c>
      <c r="J224" s="23">
        <f t="shared" si="85"/>
        <v>238.75965056273461</v>
      </c>
      <c r="K224" s="23">
        <f t="shared" si="86"/>
        <v>49317.446910427338</v>
      </c>
      <c r="L224" s="23">
        <f t="shared" si="87"/>
        <v>455.56805426706615</v>
      </c>
      <c r="M224" s="23">
        <f t="shared" si="74"/>
        <v>0</v>
      </c>
      <c r="N224" s="23">
        <f t="shared" si="75"/>
        <v>65.04252111129945</v>
      </c>
      <c r="O224" s="23">
        <f t="shared" si="76"/>
        <v>390.52553315576671</v>
      </c>
      <c r="P224" s="23">
        <f t="shared" si="77"/>
        <v>151.7658825930321</v>
      </c>
      <c r="Q224" s="23">
        <f t="shared" si="90"/>
        <v>167129.8625187288</v>
      </c>
      <c r="R224" s="25">
        <f t="shared" si="91"/>
        <v>3545.3581712229065</v>
      </c>
    </row>
    <row r="225" spans="2:18" x14ac:dyDescent="0.25">
      <c r="B225" s="22">
        <f t="shared" si="78"/>
        <v>214</v>
      </c>
      <c r="C225" s="23">
        <f t="shared" si="79"/>
        <v>49317.446910427338</v>
      </c>
      <c r="D225" s="23">
        <f t="shared" si="80"/>
        <v>215.76383023311953</v>
      </c>
      <c r="E225" s="23">
        <f t="shared" si="81"/>
        <v>239.80422403394661</v>
      </c>
      <c r="F225" s="24">
        <f t="shared" si="82"/>
        <v>0</v>
      </c>
      <c r="G225" s="23">
        <f t="shared" si="83"/>
        <v>0</v>
      </c>
      <c r="H225" s="24"/>
      <c r="I225" s="23">
        <f t="shared" si="84"/>
        <v>0</v>
      </c>
      <c r="J225" s="23">
        <f t="shared" si="85"/>
        <v>239.80422403394661</v>
      </c>
      <c r="K225" s="23">
        <f t="shared" si="86"/>
        <v>49077.642686393388</v>
      </c>
      <c r="L225" s="23">
        <f t="shared" si="87"/>
        <v>455.56805426706615</v>
      </c>
      <c r="M225" s="23">
        <f t="shared" si="74"/>
        <v>0</v>
      </c>
      <c r="N225" s="23">
        <f t="shared" si="75"/>
        <v>64.729149069935858</v>
      </c>
      <c r="O225" s="23">
        <f t="shared" si="76"/>
        <v>390.83890519713032</v>
      </c>
      <c r="P225" s="23">
        <f t="shared" si="77"/>
        <v>151.03468116318371</v>
      </c>
      <c r="Q225" s="23">
        <f t="shared" si="90"/>
        <v>167129.8625187288</v>
      </c>
      <c r="R225" s="25">
        <f t="shared" si="91"/>
        <v>3545.3581712229065</v>
      </c>
    </row>
    <row r="226" spans="2:18" x14ac:dyDescent="0.25">
      <c r="B226" s="22">
        <f t="shared" si="78"/>
        <v>215</v>
      </c>
      <c r="C226" s="23">
        <f t="shared" si="79"/>
        <v>49077.642686393388</v>
      </c>
      <c r="D226" s="23">
        <f t="shared" si="80"/>
        <v>214.71468675297106</v>
      </c>
      <c r="E226" s="23">
        <f t="shared" si="81"/>
        <v>240.85336751409508</v>
      </c>
      <c r="F226" s="24">
        <f t="shared" si="82"/>
        <v>0</v>
      </c>
      <c r="G226" s="23">
        <f t="shared" si="83"/>
        <v>0</v>
      </c>
      <c r="H226" s="24"/>
      <c r="I226" s="23">
        <f t="shared" si="84"/>
        <v>0</v>
      </c>
      <c r="J226" s="23">
        <f t="shared" si="85"/>
        <v>240.85336751409508</v>
      </c>
      <c r="K226" s="23">
        <f t="shared" si="86"/>
        <v>48836.789318879295</v>
      </c>
      <c r="L226" s="23">
        <f t="shared" si="87"/>
        <v>455.56805426706615</v>
      </c>
      <c r="M226" s="23">
        <f t="shared" si="74"/>
        <v>0</v>
      </c>
      <c r="N226" s="23">
        <f t="shared" si="75"/>
        <v>64.41440602589131</v>
      </c>
      <c r="O226" s="23">
        <f t="shared" si="76"/>
        <v>391.15364824117484</v>
      </c>
      <c r="P226" s="23">
        <f t="shared" si="77"/>
        <v>150.30028072707975</v>
      </c>
      <c r="Q226" s="23">
        <f t="shared" si="90"/>
        <v>167129.8625187288</v>
      </c>
      <c r="R226" s="25">
        <f t="shared" si="91"/>
        <v>3545.3581712229065</v>
      </c>
    </row>
    <row r="227" spans="2:18" x14ac:dyDescent="0.25">
      <c r="B227" s="22">
        <f t="shared" si="78"/>
        <v>216</v>
      </c>
      <c r="C227" s="23">
        <f t="shared" si="79"/>
        <v>48836.789318879295</v>
      </c>
      <c r="D227" s="23">
        <f t="shared" si="80"/>
        <v>213.66095327009688</v>
      </c>
      <c r="E227" s="23">
        <f t="shared" si="81"/>
        <v>241.90710099696926</v>
      </c>
      <c r="F227" s="24">
        <f t="shared" si="82"/>
        <v>0</v>
      </c>
      <c r="G227" s="23">
        <f t="shared" si="83"/>
        <v>0</v>
      </c>
      <c r="H227" s="24"/>
      <c r="I227" s="23">
        <f t="shared" si="84"/>
        <v>0</v>
      </c>
      <c r="J227" s="23">
        <f t="shared" si="85"/>
        <v>241.90710099696926</v>
      </c>
      <c r="K227" s="23">
        <f t="shared" si="86"/>
        <v>48594.882217882325</v>
      </c>
      <c r="L227" s="23">
        <f t="shared" si="87"/>
        <v>455.56805426706615</v>
      </c>
      <c r="M227" s="23">
        <f t="shared" si="74"/>
        <v>0</v>
      </c>
      <c r="N227" s="23">
        <f t="shared" si="75"/>
        <v>64.098285981029065</v>
      </c>
      <c r="O227" s="23">
        <f t="shared" si="76"/>
        <v>391.46976828603709</v>
      </c>
      <c r="P227" s="23">
        <f t="shared" si="77"/>
        <v>149.56266728906783</v>
      </c>
      <c r="Q227" s="23">
        <f t="shared" si="90"/>
        <v>167129.8625187288</v>
      </c>
      <c r="R227" s="25">
        <f t="shared" si="91"/>
        <v>3545.3581712229065</v>
      </c>
    </row>
    <row r="228" spans="2:18" x14ac:dyDescent="0.25">
      <c r="B228" s="22">
        <f t="shared" si="78"/>
        <v>217</v>
      </c>
      <c r="C228" s="23">
        <f t="shared" si="79"/>
        <v>48594.882217882325</v>
      </c>
      <c r="D228" s="23">
        <f t="shared" si="80"/>
        <v>212.60260970323512</v>
      </c>
      <c r="E228" s="23">
        <f t="shared" si="81"/>
        <v>242.965444563831</v>
      </c>
      <c r="F228" s="24">
        <f t="shared" si="82"/>
        <v>0</v>
      </c>
      <c r="G228" s="23">
        <f t="shared" si="83"/>
        <v>0</v>
      </c>
      <c r="H228" s="24"/>
      <c r="I228" s="23">
        <f t="shared" si="84"/>
        <v>0</v>
      </c>
      <c r="J228" s="23">
        <f t="shared" si="85"/>
        <v>242.965444563831</v>
      </c>
      <c r="K228" s="23">
        <f t="shared" si="86"/>
        <v>48351.916773318495</v>
      </c>
      <c r="L228" s="23">
        <f t="shared" si="87"/>
        <v>455.56805426706615</v>
      </c>
      <c r="M228" s="23">
        <f t="shared" si="74"/>
        <v>0</v>
      </c>
      <c r="N228" s="23">
        <f t="shared" si="75"/>
        <v>63.78078291097053</v>
      </c>
      <c r="O228" s="23">
        <f t="shared" si="76"/>
        <v>391.78727135609563</v>
      </c>
      <c r="P228" s="23">
        <f t="shared" si="77"/>
        <v>148.82182679226463</v>
      </c>
      <c r="Q228" s="23">
        <f>$Q$227+ $Q$227*$L$8</f>
        <v>173815.05701947794</v>
      </c>
      <c r="R228" s="25">
        <f>$R$227 + ($R$227 * $S$5)</f>
        <v>3651.7189163595935</v>
      </c>
    </row>
    <row r="229" spans="2:18" x14ac:dyDescent="0.25">
      <c r="B229" s="22">
        <f t="shared" si="78"/>
        <v>218</v>
      </c>
      <c r="C229" s="23">
        <f t="shared" si="79"/>
        <v>48351.916773318495</v>
      </c>
      <c r="D229" s="23">
        <f t="shared" si="80"/>
        <v>211.53963588326837</v>
      </c>
      <c r="E229" s="23">
        <f t="shared" si="81"/>
        <v>244.02841838379777</v>
      </c>
      <c r="F229" s="24">
        <f t="shared" si="82"/>
        <v>0</v>
      </c>
      <c r="G229" s="23">
        <f t="shared" si="83"/>
        <v>0</v>
      </c>
      <c r="H229" s="24"/>
      <c r="I229" s="23">
        <f t="shared" si="84"/>
        <v>0</v>
      </c>
      <c r="J229" s="23">
        <f t="shared" si="85"/>
        <v>244.02841838379777</v>
      </c>
      <c r="K229" s="23">
        <f t="shared" si="86"/>
        <v>48107.888354934694</v>
      </c>
      <c r="L229" s="23">
        <f t="shared" si="87"/>
        <v>455.56805426706615</v>
      </c>
      <c r="M229" s="23">
        <f t="shared" si="74"/>
        <v>0</v>
      </c>
      <c r="N229" s="23">
        <f t="shared" si="75"/>
        <v>63.46189076498051</v>
      </c>
      <c r="O229" s="23">
        <f t="shared" si="76"/>
        <v>392.10616350208562</v>
      </c>
      <c r="P229" s="23">
        <f t="shared" si="77"/>
        <v>148.07774511828785</v>
      </c>
      <c r="Q229" s="23">
        <f t="shared" ref="Q229:Q239" si="92">$Q$227+ $Q$227*$L$8</f>
        <v>173815.05701947794</v>
      </c>
      <c r="R229" s="25">
        <f t="shared" ref="R229:R239" si="93">$R$227 + ($R$227 * $S$5)</f>
        <v>3651.7189163595935</v>
      </c>
    </row>
    <row r="230" spans="2:18" x14ac:dyDescent="0.25">
      <c r="B230" s="22">
        <f t="shared" si="78"/>
        <v>219</v>
      </c>
      <c r="C230" s="23">
        <f t="shared" si="79"/>
        <v>48107.888354934694</v>
      </c>
      <c r="D230" s="23">
        <f t="shared" si="80"/>
        <v>210.47201155283926</v>
      </c>
      <c r="E230" s="23">
        <f t="shared" si="81"/>
        <v>245.09604271422688</v>
      </c>
      <c r="F230" s="24">
        <f t="shared" si="82"/>
        <v>0</v>
      </c>
      <c r="G230" s="23">
        <f t="shared" si="83"/>
        <v>0</v>
      </c>
      <c r="H230" s="24"/>
      <c r="I230" s="23">
        <f t="shared" si="84"/>
        <v>0</v>
      </c>
      <c r="J230" s="23">
        <f t="shared" si="85"/>
        <v>245.09604271422688</v>
      </c>
      <c r="K230" s="23">
        <f t="shared" si="86"/>
        <v>47862.792312220467</v>
      </c>
      <c r="L230" s="23">
        <f t="shared" si="87"/>
        <v>455.56805426706615</v>
      </c>
      <c r="M230" s="23">
        <f t="shared" si="74"/>
        <v>0</v>
      </c>
      <c r="N230" s="23">
        <f t="shared" si="75"/>
        <v>63.141603465851773</v>
      </c>
      <c r="O230" s="23">
        <f t="shared" si="76"/>
        <v>392.4264508012144</v>
      </c>
      <c r="P230" s="23">
        <f t="shared" si="77"/>
        <v>147.33040808698752</v>
      </c>
      <c r="Q230" s="23">
        <f t="shared" si="92"/>
        <v>173815.05701947794</v>
      </c>
      <c r="R230" s="25">
        <f t="shared" si="93"/>
        <v>3651.7189163595935</v>
      </c>
    </row>
    <row r="231" spans="2:18" x14ac:dyDescent="0.25">
      <c r="B231" s="22">
        <f t="shared" si="78"/>
        <v>220</v>
      </c>
      <c r="C231" s="23">
        <f t="shared" si="79"/>
        <v>47862.792312220467</v>
      </c>
      <c r="D231" s="23">
        <f t="shared" si="80"/>
        <v>209.39971636596451</v>
      </c>
      <c r="E231" s="23">
        <f t="shared" si="81"/>
        <v>246.16833790110164</v>
      </c>
      <c r="F231" s="24">
        <f t="shared" si="82"/>
        <v>0</v>
      </c>
      <c r="G231" s="23">
        <f t="shared" si="83"/>
        <v>0</v>
      </c>
      <c r="H231" s="24"/>
      <c r="I231" s="23">
        <f t="shared" si="84"/>
        <v>0</v>
      </c>
      <c r="J231" s="23">
        <f t="shared" si="85"/>
        <v>246.16833790110164</v>
      </c>
      <c r="K231" s="23">
        <f t="shared" si="86"/>
        <v>47616.623974319366</v>
      </c>
      <c r="L231" s="23">
        <f t="shared" si="87"/>
        <v>455.56805426706615</v>
      </c>
      <c r="M231" s="23">
        <f t="shared" si="74"/>
        <v>0</v>
      </c>
      <c r="N231" s="23">
        <f t="shared" si="75"/>
        <v>62.819914909789347</v>
      </c>
      <c r="O231" s="23">
        <f t="shared" si="76"/>
        <v>392.74813935727678</v>
      </c>
      <c r="P231" s="23">
        <f t="shared" si="77"/>
        <v>146.57980145617515</v>
      </c>
      <c r="Q231" s="23">
        <f t="shared" si="92"/>
        <v>173815.05701947794</v>
      </c>
      <c r="R231" s="25">
        <f t="shared" si="93"/>
        <v>3651.7189163595935</v>
      </c>
    </row>
    <row r="232" spans="2:18" x14ac:dyDescent="0.25">
      <c r="B232" s="22">
        <f t="shared" si="78"/>
        <v>221</v>
      </c>
      <c r="C232" s="23">
        <f t="shared" si="79"/>
        <v>47616.623974319366</v>
      </c>
      <c r="D232" s="23">
        <f t="shared" si="80"/>
        <v>208.32272988764717</v>
      </c>
      <c r="E232" s="23">
        <f t="shared" si="81"/>
        <v>247.24532437941897</v>
      </c>
      <c r="F232" s="24">
        <f t="shared" si="82"/>
        <v>0</v>
      </c>
      <c r="G232" s="23">
        <f t="shared" si="83"/>
        <v>0</v>
      </c>
      <c r="H232" s="24"/>
      <c r="I232" s="23">
        <f t="shared" si="84"/>
        <v>0</v>
      </c>
      <c r="J232" s="23">
        <f t="shared" si="85"/>
        <v>247.24532437941897</v>
      </c>
      <c r="K232" s="23">
        <f t="shared" si="86"/>
        <v>47369.378649939943</v>
      </c>
      <c r="L232" s="23">
        <f t="shared" si="87"/>
        <v>455.56805426706615</v>
      </c>
      <c r="M232" s="23">
        <f t="shared" si="74"/>
        <v>0</v>
      </c>
      <c r="N232" s="23">
        <f t="shared" si="75"/>
        <v>62.49681896629415</v>
      </c>
      <c r="O232" s="23">
        <f t="shared" si="76"/>
        <v>393.071235300772</v>
      </c>
      <c r="P232" s="23">
        <f t="shared" si="77"/>
        <v>145.82591092135303</v>
      </c>
      <c r="Q232" s="23">
        <f t="shared" si="92"/>
        <v>173815.05701947794</v>
      </c>
      <c r="R232" s="25">
        <f t="shared" si="93"/>
        <v>3651.7189163595935</v>
      </c>
    </row>
    <row r="233" spans="2:18" x14ac:dyDescent="0.25">
      <c r="B233" s="22">
        <f t="shared" si="78"/>
        <v>222</v>
      </c>
      <c r="C233" s="23">
        <f t="shared" si="79"/>
        <v>47369.378649939943</v>
      </c>
      <c r="D233" s="23">
        <f t="shared" si="80"/>
        <v>207.24103159348721</v>
      </c>
      <c r="E233" s="23">
        <f t="shared" si="81"/>
        <v>248.32702267357885</v>
      </c>
      <c r="F233" s="24">
        <f t="shared" si="82"/>
        <v>0</v>
      </c>
      <c r="G233" s="23">
        <f t="shared" si="83"/>
        <v>0</v>
      </c>
      <c r="H233" s="24"/>
      <c r="I233" s="23">
        <f t="shared" si="84"/>
        <v>0</v>
      </c>
      <c r="J233" s="23">
        <f t="shared" si="85"/>
        <v>248.32702267357885</v>
      </c>
      <c r="K233" s="23">
        <f t="shared" si="86"/>
        <v>47121.051627266366</v>
      </c>
      <c r="L233" s="23">
        <f t="shared" si="87"/>
        <v>455.56805426706603</v>
      </c>
      <c r="M233" s="23">
        <f t="shared" si="74"/>
        <v>0</v>
      </c>
      <c r="N233" s="23">
        <f t="shared" si="75"/>
        <v>62.172309478046159</v>
      </c>
      <c r="O233" s="23">
        <f t="shared" si="76"/>
        <v>393.39574478901989</v>
      </c>
      <c r="P233" s="23">
        <f t="shared" si="77"/>
        <v>145.06872211544103</v>
      </c>
      <c r="Q233" s="23">
        <f t="shared" si="92"/>
        <v>173815.05701947794</v>
      </c>
      <c r="R233" s="25">
        <f t="shared" si="93"/>
        <v>3651.7189163595935</v>
      </c>
    </row>
    <row r="234" spans="2:18" x14ac:dyDescent="0.25">
      <c r="B234" s="22">
        <f t="shared" si="78"/>
        <v>223</v>
      </c>
      <c r="C234" s="23">
        <f t="shared" si="79"/>
        <v>47121.051627266366</v>
      </c>
      <c r="D234" s="23">
        <f t="shared" si="80"/>
        <v>206.15460086929033</v>
      </c>
      <c r="E234" s="23">
        <f t="shared" si="81"/>
        <v>249.41345339777578</v>
      </c>
      <c r="F234" s="24">
        <f t="shared" si="82"/>
        <v>0</v>
      </c>
      <c r="G234" s="23">
        <f t="shared" si="83"/>
        <v>0</v>
      </c>
      <c r="H234" s="24"/>
      <c r="I234" s="23">
        <f t="shared" si="84"/>
        <v>0</v>
      </c>
      <c r="J234" s="23">
        <f t="shared" si="85"/>
        <v>249.41345339777578</v>
      </c>
      <c r="K234" s="23">
        <f t="shared" si="86"/>
        <v>46871.638173868589</v>
      </c>
      <c r="L234" s="23">
        <f t="shared" si="87"/>
        <v>455.56805426706615</v>
      </c>
      <c r="M234" s="23">
        <f t="shared" si="74"/>
        <v>0</v>
      </c>
      <c r="N234" s="23">
        <f t="shared" si="75"/>
        <v>61.8463802607871</v>
      </c>
      <c r="O234" s="23">
        <f t="shared" si="76"/>
        <v>393.72167400627904</v>
      </c>
      <c r="P234" s="23">
        <f t="shared" si="77"/>
        <v>144.30822060850326</v>
      </c>
      <c r="Q234" s="23">
        <f t="shared" si="92"/>
        <v>173815.05701947794</v>
      </c>
      <c r="R234" s="25">
        <f t="shared" si="93"/>
        <v>3651.7189163595935</v>
      </c>
    </row>
    <row r="235" spans="2:18" x14ac:dyDescent="0.25">
      <c r="B235" s="22">
        <f t="shared" si="78"/>
        <v>224</v>
      </c>
      <c r="C235" s="23">
        <f t="shared" si="79"/>
        <v>46871.638173868589</v>
      </c>
      <c r="D235" s="23">
        <f t="shared" si="80"/>
        <v>205.06341701067501</v>
      </c>
      <c r="E235" s="23">
        <f t="shared" si="81"/>
        <v>250.50463725639111</v>
      </c>
      <c r="F235" s="24">
        <f t="shared" si="82"/>
        <v>0</v>
      </c>
      <c r="G235" s="23">
        <f t="shared" si="83"/>
        <v>0</v>
      </c>
      <c r="H235" s="24"/>
      <c r="I235" s="23">
        <f t="shared" si="84"/>
        <v>0</v>
      </c>
      <c r="J235" s="23">
        <f t="shared" si="85"/>
        <v>250.50463725639111</v>
      </c>
      <c r="K235" s="23">
        <f t="shared" si="86"/>
        <v>46621.1335366122</v>
      </c>
      <c r="L235" s="23">
        <f t="shared" si="87"/>
        <v>455.56805426706615</v>
      </c>
      <c r="M235" s="23">
        <f t="shared" si="74"/>
        <v>0</v>
      </c>
      <c r="N235" s="23">
        <f t="shared" si="75"/>
        <v>61.519025103202502</v>
      </c>
      <c r="O235" s="23">
        <f t="shared" si="76"/>
        <v>394.04902916386362</v>
      </c>
      <c r="P235" s="23">
        <f t="shared" si="77"/>
        <v>143.54439190747252</v>
      </c>
      <c r="Q235" s="23">
        <f t="shared" si="92"/>
        <v>173815.05701947794</v>
      </c>
      <c r="R235" s="25">
        <f t="shared" si="93"/>
        <v>3651.7189163595935</v>
      </c>
    </row>
    <row r="236" spans="2:18" x14ac:dyDescent="0.25">
      <c r="B236" s="22">
        <f t="shared" si="78"/>
        <v>225</v>
      </c>
      <c r="C236" s="23">
        <f t="shared" si="79"/>
        <v>46621.1335366122</v>
      </c>
      <c r="D236" s="23">
        <f t="shared" si="80"/>
        <v>203.96745922267831</v>
      </c>
      <c r="E236" s="23">
        <f t="shared" si="81"/>
        <v>251.60059504438775</v>
      </c>
      <c r="F236" s="24">
        <f t="shared" si="82"/>
        <v>0</v>
      </c>
      <c r="G236" s="23">
        <f t="shared" si="83"/>
        <v>0</v>
      </c>
      <c r="H236" s="24"/>
      <c r="I236" s="23">
        <f t="shared" si="84"/>
        <v>0</v>
      </c>
      <c r="J236" s="23">
        <f t="shared" si="85"/>
        <v>251.60059504438775</v>
      </c>
      <c r="K236" s="23">
        <f t="shared" si="86"/>
        <v>46369.532941567813</v>
      </c>
      <c r="L236" s="23">
        <f t="shared" si="87"/>
        <v>455.56805426706603</v>
      </c>
      <c r="M236" s="23">
        <f t="shared" si="74"/>
        <v>0</v>
      </c>
      <c r="N236" s="23">
        <f t="shared" si="75"/>
        <v>61.190237766803492</v>
      </c>
      <c r="O236" s="23">
        <f t="shared" si="76"/>
        <v>394.37781650026255</v>
      </c>
      <c r="P236" s="23">
        <f t="shared" si="77"/>
        <v>142.77722145587481</v>
      </c>
      <c r="Q236" s="23">
        <f t="shared" si="92"/>
        <v>173815.05701947794</v>
      </c>
      <c r="R236" s="25">
        <f t="shared" si="93"/>
        <v>3651.7189163595935</v>
      </c>
    </row>
    <row r="237" spans="2:18" x14ac:dyDescent="0.25">
      <c r="B237" s="22">
        <f t="shared" si="78"/>
        <v>226</v>
      </c>
      <c r="C237" s="23">
        <f t="shared" si="79"/>
        <v>46369.532941567813</v>
      </c>
      <c r="D237" s="23">
        <f t="shared" si="80"/>
        <v>202.86670661935912</v>
      </c>
      <c r="E237" s="23">
        <f t="shared" si="81"/>
        <v>252.70134764770697</v>
      </c>
      <c r="F237" s="24">
        <f t="shared" si="82"/>
        <v>0</v>
      </c>
      <c r="G237" s="23">
        <f t="shared" si="83"/>
        <v>0</v>
      </c>
      <c r="H237" s="24"/>
      <c r="I237" s="23">
        <f t="shared" si="84"/>
        <v>0</v>
      </c>
      <c r="J237" s="23">
        <f t="shared" si="85"/>
        <v>252.70134764770697</v>
      </c>
      <c r="K237" s="23">
        <f t="shared" si="86"/>
        <v>46116.831593920106</v>
      </c>
      <c r="L237" s="23">
        <f t="shared" si="87"/>
        <v>455.56805426706609</v>
      </c>
      <c r="M237" s="23">
        <f t="shared" si="74"/>
        <v>0</v>
      </c>
      <c r="N237" s="23">
        <f t="shared" si="75"/>
        <v>60.860011985807731</v>
      </c>
      <c r="O237" s="23">
        <f t="shared" si="76"/>
        <v>394.70804228125837</v>
      </c>
      <c r="P237" s="23">
        <f t="shared" si="77"/>
        <v>142.0066946335514</v>
      </c>
      <c r="Q237" s="23">
        <f t="shared" si="92"/>
        <v>173815.05701947794</v>
      </c>
      <c r="R237" s="25">
        <f t="shared" si="93"/>
        <v>3651.7189163595935</v>
      </c>
    </row>
    <row r="238" spans="2:18" x14ac:dyDescent="0.25">
      <c r="B238" s="22">
        <f t="shared" si="78"/>
        <v>227</v>
      </c>
      <c r="C238" s="23">
        <f t="shared" si="79"/>
        <v>46116.831593920106</v>
      </c>
      <c r="D238" s="23">
        <f t="shared" si="80"/>
        <v>201.76113822340045</v>
      </c>
      <c r="E238" s="23">
        <f t="shared" si="81"/>
        <v>253.80691604366569</v>
      </c>
      <c r="F238" s="24">
        <f t="shared" si="82"/>
        <v>0</v>
      </c>
      <c r="G238" s="23">
        <f t="shared" si="83"/>
        <v>0</v>
      </c>
      <c r="H238" s="24"/>
      <c r="I238" s="23">
        <f t="shared" si="84"/>
        <v>0</v>
      </c>
      <c r="J238" s="23">
        <f t="shared" si="85"/>
        <v>253.80691604366569</v>
      </c>
      <c r="K238" s="23">
        <f t="shared" si="86"/>
        <v>45863.024677876441</v>
      </c>
      <c r="L238" s="23">
        <f t="shared" si="87"/>
        <v>455.56805426706615</v>
      </c>
      <c r="M238" s="23">
        <f t="shared" si="74"/>
        <v>0</v>
      </c>
      <c r="N238" s="23">
        <f t="shared" si="75"/>
        <v>60.528341467020134</v>
      </c>
      <c r="O238" s="23">
        <f t="shared" si="76"/>
        <v>395.039712800046</v>
      </c>
      <c r="P238" s="23">
        <f t="shared" si="77"/>
        <v>141.23279675638031</v>
      </c>
      <c r="Q238" s="23">
        <f t="shared" si="92"/>
        <v>173815.05701947794</v>
      </c>
      <c r="R238" s="25">
        <f t="shared" si="93"/>
        <v>3651.7189163595935</v>
      </c>
    </row>
    <row r="239" spans="2:18" x14ac:dyDescent="0.25">
      <c r="B239" s="22">
        <f t="shared" si="78"/>
        <v>228</v>
      </c>
      <c r="C239" s="23">
        <f t="shared" si="79"/>
        <v>45863.024677876441</v>
      </c>
      <c r="D239" s="23">
        <f t="shared" si="80"/>
        <v>200.65073296570938</v>
      </c>
      <c r="E239" s="23">
        <f t="shared" si="81"/>
        <v>254.91732130135671</v>
      </c>
      <c r="F239" s="24">
        <f t="shared" si="82"/>
        <v>0</v>
      </c>
      <c r="G239" s="23">
        <f t="shared" si="83"/>
        <v>0</v>
      </c>
      <c r="H239" s="24"/>
      <c r="I239" s="23">
        <f t="shared" si="84"/>
        <v>0</v>
      </c>
      <c r="J239" s="23">
        <f t="shared" si="85"/>
        <v>254.91732130135671</v>
      </c>
      <c r="K239" s="23">
        <f t="shared" si="86"/>
        <v>45608.107356575085</v>
      </c>
      <c r="L239" s="23">
        <f t="shared" si="87"/>
        <v>455.56805426706609</v>
      </c>
      <c r="M239" s="23">
        <f t="shared" si="74"/>
        <v>0</v>
      </c>
      <c r="N239" s="23">
        <f t="shared" si="75"/>
        <v>60.19521988971281</v>
      </c>
      <c r="O239" s="23">
        <f t="shared" si="76"/>
        <v>395.37283437735329</v>
      </c>
      <c r="P239" s="23">
        <f t="shared" si="77"/>
        <v>140.45551307599658</v>
      </c>
      <c r="Q239" s="23">
        <f t="shared" si="92"/>
        <v>173815.05701947794</v>
      </c>
      <c r="R239" s="25">
        <f t="shared" si="93"/>
        <v>3651.7189163595935</v>
      </c>
    </row>
    <row r="240" spans="2:18" x14ac:dyDescent="0.25">
      <c r="B240" s="22">
        <f t="shared" si="78"/>
        <v>229</v>
      </c>
      <c r="C240" s="23">
        <f t="shared" si="79"/>
        <v>45608.107356575085</v>
      </c>
      <c r="D240" s="23">
        <f t="shared" si="80"/>
        <v>199.53546968501593</v>
      </c>
      <c r="E240" s="23">
        <f t="shared" si="81"/>
        <v>256.03258458205016</v>
      </c>
      <c r="F240" s="24">
        <f t="shared" si="82"/>
        <v>0</v>
      </c>
      <c r="G240" s="23">
        <f t="shared" si="83"/>
        <v>0</v>
      </c>
      <c r="H240" s="24"/>
      <c r="I240" s="23">
        <f t="shared" si="84"/>
        <v>0</v>
      </c>
      <c r="J240" s="23">
        <f t="shared" si="85"/>
        <v>256.03258458205016</v>
      </c>
      <c r="K240" s="23">
        <f t="shared" si="86"/>
        <v>45352.074771993037</v>
      </c>
      <c r="L240" s="23">
        <f t="shared" si="87"/>
        <v>455.56805426706609</v>
      </c>
      <c r="M240" s="23">
        <f t="shared" si="74"/>
        <v>0</v>
      </c>
      <c r="N240" s="23">
        <f t="shared" si="75"/>
        <v>59.860640905504773</v>
      </c>
      <c r="O240" s="23">
        <f t="shared" si="76"/>
        <v>395.70741336156129</v>
      </c>
      <c r="P240" s="23">
        <f t="shared" si="77"/>
        <v>139.67482877951113</v>
      </c>
      <c r="Q240" s="23">
        <f>$Q$239+ $Q$239*$L$8</f>
        <v>180767.65930025707</v>
      </c>
      <c r="R240" s="25">
        <f>$R$239 + ($R$239 * $S$5)</f>
        <v>3761.2704838503814</v>
      </c>
    </row>
    <row r="241" spans="2:18" x14ac:dyDescent="0.25">
      <c r="B241" s="22">
        <f t="shared" si="78"/>
        <v>230</v>
      </c>
      <c r="C241" s="23">
        <f t="shared" si="79"/>
        <v>45352.074771993037</v>
      </c>
      <c r="D241" s="23">
        <f t="shared" si="80"/>
        <v>198.41532712746948</v>
      </c>
      <c r="E241" s="23">
        <f t="shared" si="81"/>
        <v>257.15272713959666</v>
      </c>
      <c r="F241" s="24">
        <f t="shared" si="82"/>
        <v>0</v>
      </c>
      <c r="G241" s="23">
        <f t="shared" si="83"/>
        <v>0</v>
      </c>
      <c r="H241" s="24"/>
      <c r="I241" s="23">
        <f t="shared" si="84"/>
        <v>0</v>
      </c>
      <c r="J241" s="23">
        <f t="shared" si="85"/>
        <v>257.15272713959666</v>
      </c>
      <c r="K241" s="23">
        <f t="shared" si="86"/>
        <v>45094.92204485344</v>
      </c>
      <c r="L241" s="23">
        <f t="shared" si="87"/>
        <v>455.56805426706615</v>
      </c>
      <c r="M241" s="23">
        <f t="shared" si="74"/>
        <v>0</v>
      </c>
      <c r="N241" s="23">
        <f t="shared" si="75"/>
        <v>59.52459813824084</v>
      </c>
      <c r="O241" s="23">
        <f t="shared" si="76"/>
        <v>396.04345612882531</v>
      </c>
      <c r="P241" s="23">
        <f t="shared" si="77"/>
        <v>138.89072898922865</v>
      </c>
      <c r="Q241" s="23">
        <f t="shared" ref="Q241:Q251" si="94">$Q$239+ $Q$239*$L$8</f>
        <v>180767.65930025707</v>
      </c>
      <c r="R241" s="25">
        <f t="shared" ref="R241:R251" si="95">$R$239 + ($R$239 * $S$5)</f>
        <v>3761.2704838503814</v>
      </c>
    </row>
    <row r="242" spans="2:18" x14ac:dyDescent="0.25">
      <c r="B242" s="22">
        <f t="shared" si="78"/>
        <v>231</v>
      </c>
      <c r="C242" s="23">
        <f t="shared" si="79"/>
        <v>45094.92204485344</v>
      </c>
      <c r="D242" s="23">
        <f t="shared" si="80"/>
        <v>197.29028394623373</v>
      </c>
      <c r="E242" s="23">
        <f t="shared" si="81"/>
        <v>258.27777032083242</v>
      </c>
      <c r="F242" s="24">
        <f t="shared" si="82"/>
        <v>0</v>
      </c>
      <c r="G242" s="23">
        <f t="shared" si="83"/>
        <v>0</v>
      </c>
      <c r="H242" s="24"/>
      <c r="I242" s="23">
        <f t="shared" si="84"/>
        <v>0</v>
      </c>
      <c r="J242" s="23">
        <f t="shared" si="85"/>
        <v>258.27777032083242</v>
      </c>
      <c r="K242" s="23">
        <f t="shared" si="86"/>
        <v>44836.644274532606</v>
      </c>
      <c r="L242" s="23">
        <f t="shared" si="87"/>
        <v>455.56805426706615</v>
      </c>
      <c r="M242" s="23">
        <f t="shared" si="74"/>
        <v>0</v>
      </c>
      <c r="N242" s="23">
        <f t="shared" si="75"/>
        <v>59.187085183870117</v>
      </c>
      <c r="O242" s="23">
        <f t="shared" si="76"/>
        <v>396.38096908319602</v>
      </c>
      <c r="P242" s="23">
        <f t="shared" si="77"/>
        <v>138.1031987623636</v>
      </c>
      <c r="Q242" s="23">
        <f t="shared" si="94"/>
        <v>180767.65930025707</v>
      </c>
      <c r="R242" s="25">
        <f t="shared" si="95"/>
        <v>3761.2704838503814</v>
      </c>
    </row>
    <row r="243" spans="2:18" x14ac:dyDescent="0.25">
      <c r="B243" s="22">
        <f t="shared" si="78"/>
        <v>232</v>
      </c>
      <c r="C243" s="23">
        <f t="shared" si="79"/>
        <v>44836.644274532606</v>
      </c>
      <c r="D243" s="23">
        <f t="shared" si="80"/>
        <v>196.16031870108014</v>
      </c>
      <c r="E243" s="23">
        <f t="shared" si="81"/>
        <v>259.407735565986</v>
      </c>
      <c r="F243" s="24">
        <f t="shared" si="82"/>
        <v>0</v>
      </c>
      <c r="G243" s="23">
        <f t="shared" si="83"/>
        <v>0</v>
      </c>
      <c r="H243" s="24"/>
      <c r="I243" s="23">
        <f t="shared" si="84"/>
        <v>0</v>
      </c>
      <c r="J243" s="23">
        <f t="shared" si="85"/>
        <v>259.407735565986</v>
      </c>
      <c r="K243" s="23">
        <f t="shared" si="86"/>
        <v>44577.236538966623</v>
      </c>
      <c r="L243" s="23">
        <f t="shared" si="87"/>
        <v>455.56805426706615</v>
      </c>
      <c r="M243" s="23">
        <f t="shared" si="74"/>
        <v>0</v>
      </c>
      <c r="N243" s="23">
        <f t="shared" si="75"/>
        <v>58.848095610324037</v>
      </c>
      <c r="O243" s="23">
        <f t="shared" si="76"/>
        <v>396.71995865674211</v>
      </c>
      <c r="P243" s="23">
        <f t="shared" si="77"/>
        <v>137.31222309075611</v>
      </c>
      <c r="Q243" s="23">
        <f t="shared" si="94"/>
        <v>180767.65930025707</v>
      </c>
      <c r="R243" s="25">
        <f t="shared" si="95"/>
        <v>3761.2704838503814</v>
      </c>
    </row>
    <row r="244" spans="2:18" x14ac:dyDescent="0.25">
      <c r="B244" s="22">
        <f t="shared" si="78"/>
        <v>233</v>
      </c>
      <c r="C244" s="23">
        <f t="shared" si="79"/>
        <v>44577.236538966623</v>
      </c>
      <c r="D244" s="23">
        <f t="shared" si="80"/>
        <v>195.0254098579789</v>
      </c>
      <c r="E244" s="23">
        <f t="shared" si="81"/>
        <v>260.54264440908719</v>
      </c>
      <c r="F244" s="24">
        <f t="shared" si="82"/>
        <v>0</v>
      </c>
      <c r="G244" s="23">
        <f t="shared" si="83"/>
        <v>0</v>
      </c>
      <c r="H244" s="24"/>
      <c r="I244" s="23">
        <f t="shared" si="84"/>
        <v>0</v>
      </c>
      <c r="J244" s="23">
        <f t="shared" si="85"/>
        <v>260.54264440908719</v>
      </c>
      <c r="K244" s="23">
        <f t="shared" si="86"/>
        <v>44316.693894557538</v>
      </c>
      <c r="L244" s="23">
        <f t="shared" si="87"/>
        <v>455.56805426706609</v>
      </c>
      <c r="M244" s="23">
        <f t="shared" si="74"/>
        <v>0</v>
      </c>
      <c r="N244" s="23">
        <f t="shared" si="75"/>
        <v>58.507622957393664</v>
      </c>
      <c r="O244" s="23">
        <f t="shared" si="76"/>
        <v>397.06043130967242</v>
      </c>
      <c r="P244" s="23">
        <f t="shared" si="77"/>
        <v>136.51778690058524</v>
      </c>
      <c r="Q244" s="23">
        <f t="shared" si="94"/>
        <v>180767.65930025707</v>
      </c>
      <c r="R244" s="25">
        <f t="shared" si="95"/>
        <v>3761.2704838503814</v>
      </c>
    </row>
    <row r="245" spans="2:18" x14ac:dyDescent="0.25">
      <c r="B245" s="22">
        <f t="shared" si="78"/>
        <v>234</v>
      </c>
      <c r="C245" s="23">
        <f t="shared" si="79"/>
        <v>44316.693894557538</v>
      </c>
      <c r="D245" s="23">
        <f t="shared" si="80"/>
        <v>193.88553578868917</v>
      </c>
      <c r="E245" s="23">
        <f t="shared" si="81"/>
        <v>261.68251847837701</v>
      </c>
      <c r="F245" s="24">
        <f t="shared" si="82"/>
        <v>0</v>
      </c>
      <c r="G245" s="23">
        <f t="shared" si="83"/>
        <v>0</v>
      </c>
      <c r="H245" s="24"/>
      <c r="I245" s="23">
        <f t="shared" si="84"/>
        <v>0</v>
      </c>
      <c r="J245" s="23">
        <f t="shared" si="85"/>
        <v>261.68251847837701</v>
      </c>
      <c r="K245" s="23">
        <f t="shared" si="86"/>
        <v>44055.011376079165</v>
      </c>
      <c r="L245" s="23">
        <f t="shared" si="87"/>
        <v>455.56805426706615</v>
      </c>
      <c r="M245" s="23">
        <f t="shared" si="74"/>
        <v>0</v>
      </c>
      <c r="N245" s="23">
        <f t="shared" si="75"/>
        <v>58.165660736606746</v>
      </c>
      <c r="O245" s="23">
        <f t="shared" si="76"/>
        <v>397.40239353045939</v>
      </c>
      <c r="P245" s="23">
        <f t="shared" si="77"/>
        <v>135.71987505208239</v>
      </c>
      <c r="Q245" s="23">
        <f t="shared" si="94"/>
        <v>180767.65930025707</v>
      </c>
      <c r="R245" s="25">
        <f t="shared" si="95"/>
        <v>3761.2704838503814</v>
      </c>
    </row>
    <row r="246" spans="2:18" x14ac:dyDescent="0.25">
      <c r="B246" s="22">
        <f t="shared" si="78"/>
        <v>235</v>
      </c>
      <c r="C246" s="23">
        <f t="shared" si="79"/>
        <v>44055.011376079165</v>
      </c>
      <c r="D246" s="23">
        <f t="shared" si="80"/>
        <v>192.74067477034629</v>
      </c>
      <c r="E246" s="23">
        <f t="shared" si="81"/>
        <v>262.82737949671986</v>
      </c>
      <c r="F246" s="24">
        <f t="shared" si="82"/>
        <v>0</v>
      </c>
      <c r="G246" s="23">
        <f t="shared" si="83"/>
        <v>0</v>
      </c>
      <c r="H246" s="24"/>
      <c r="I246" s="23">
        <f t="shared" si="84"/>
        <v>0</v>
      </c>
      <c r="J246" s="23">
        <f t="shared" si="85"/>
        <v>262.82737949671986</v>
      </c>
      <c r="K246" s="23">
        <f t="shared" si="86"/>
        <v>43792.183996582447</v>
      </c>
      <c r="L246" s="23">
        <f t="shared" si="87"/>
        <v>455.56805426706615</v>
      </c>
      <c r="M246" s="23">
        <f t="shared" si="74"/>
        <v>0</v>
      </c>
      <c r="N246" s="23">
        <f t="shared" si="75"/>
        <v>57.822202431103882</v>
      </c>
      <c r="O246" s="23">
        <f t="shared" si="76"/>
        <v>397.74585183596224</v>
      </c>
      <c r="P246" s="23">
        <f t="shared" si="77"/>
        <v>134.91847233924238</v>
      </c>
      <c r="Q246" s="23">
        <f t="shared" si="94"/>
        <v>180767.65930025707</v>
      </c>
      <c r="R246" s="25">
        <f t="shared" si="95"/>
        <v>3761.2704838503814</v>
      </c>
    </row>
    <row r="247" spans="2:18" x14ac:dyDescent="0.25">
      <c r="B247" s="22">
        <f t="shared" si="78"/>
        <v>236</v>
      </c>
      <c r="C247" s="23">
        <f t="shared" si="79"/>
        <v>43792.183996582447</v>
      </c>
      <c r="D247" s="23">
        <f t="shared" si="80"/>
        <v>191.59080498504815</v>
      </c>
      <c r="E247" s="23">
        <f t="shared" si="81"/>
        <v>263.97724928201802</v>
      </c>
      <c r="F247" s="24">
        <f t="shared" si="82"/>
        <v>0</v>
      </c>
      <c r="G247" s="23">
        <f t="shared" si="83"/>
        <v>0</v>
      </c>
      <c r="H247" s="24"/>
      <c r="I247" s="23">
        <f t="shared" si="84"/>
        <v>0</v>
      </c>
      <c r="J247" s="23">
        <f t="shared" si="85"/>
        <v>263.97724928201802</v>
      </c>
      <c r="K247" s="23">
        <f t="shared" si="86"/>
        <v>43528.206747300428</v>
      </c>
      <c r="L247" s="23">
        <f t="shared" si="87"/>
        <v>455.56805426706615</v>
      </c>
      <c r="M247" s="23">
        <f t="shared" si="74"/>
        <v>0</v>
      </c>
      <c r="N247" s="23">
        <f t="shared" si="75"/>
        <v>57.477241495514441</v>
      </c>
      <c r="O247" s="23">
        <f t="shared" si="76"/>
        <v>398.09081277155173</v>
      </c>
      <c r="P247" s="23">
        <f t="shared" si="77"/>
        <v>134.1135634895337</v>
      </c>
      <c r="Q247" s="23">
        <f t="shared" si="94"/>
        <v>180767.65930025707</v>
      </c>
      <c r="R247" s="25">
        <f t="shared" si="95"/>
        <v>3761.2704838503814</v>
      </c>
    </row>
    <row r="248" spans="2:18" x14ac:dyDescent="0.25">
      <c r="B248" s="22">
        <f t="shared" si="78"/>
        <v>237</v>
      </c>
      <c r="C248" s="23">
        <f t="shared" si="79"/>
        <v>43528.206747300428</v>
      </c>
      <c r="D248" s="23">
        <f t="shared" si="80"/>
        <v>190.43590451943925</v>
      </c>
      <c r="E248" s="23">
        <f t="shared" si="81"/>
        <v>265.13214974762684</v>
      </c>
      <c r="F248" s="24">
        <f t="shared" si="82"/>
        <v>0</v>
      </c>
      <c r="G248" s="23">
        <f t="shared" si="83"/>
        <v>0</v>
      </c>
      <c r="H248" s="24"/>
      <c r="I248" s="23">
        <f t="shared" si="84"/>
        <v>0</v>
      </c>
      <c r="J248" s="23">
        <f t="shared" si="85"/>
        <v>265.13214974762684</v>
      </c>
      <c r="K248" s="23">
        <f t="shared" si="86"/>
        <v>43263.074597552804</v>
      </c>
      <c r="L248" s="23">
        <f t="shared" si="87"/>
        <v>455.56805426706609</v>
      </c>
      <c r="M248" s="23">
        <f t="shared" si="74"/>
        <v>0</v>
      </c>
      <c r="N248" s="23">
        <f t="shared" si="75"/>
        <v>57.130771355831776</v>
      </c>
      <c r="O248" s="23">
        <f t="shared" si="76"/>
        <v>398.43728291123432</v>
      </c>
      <c r="P248" s="23">
        <f t="shared" si="77"/>
        <v>133.30513316360748</v>
      </c>
      <c r="Q248" s="23">
        <f t="shared" si="94"/>
        <v>180767.65930025707</v>
      </c>
      <c r="R248" s="25">
        <f t="shared" si="95"/>
        <v>3761.2704838503814</v>
      </c>
    </row>
    <row r="249" spans="2:18" x14ac:dyDescent="0.25">
      <c r="B249" s="22">
        <f t="shared" si="78"/>
        <v>238</v>
      </c>
      <c r="C249" s="23">
        <f t="shared" si="79"/>
        <v>43263.074597552804</v>
      </c>
      <c r="D249" s="23">
        <f t="shared" si="80"/>
        <v>189.27595136429338</v>
      </c>
      <c r="E249" s="23">
        <f t="shared" si="81"/>
        <v>266.29210290277274</v>
      </c>
      <c r="F249" s="24">
        <f t="shared" si="82"/>
        <v>0</v>
      </c>
      <c r="G249" s="23">
        <f t="shared" si="83"/>
        <v>0</v>
      </c>
      <c r="H249" s="24"/>
      <c r="I249" s="23">
        <f t="shared" si="84"/>
        <v>0</v>
      </c>
      <c r="J249" s="23">
        <f t="shared" si="85"/>
        <v>266.29210290277274</v>
      </c>
      <c r="K249" s="23">
        <f t="shared" si="86"/>
        <v>42996.782494650033</v>
      </c>
      <c r="L249" s="23">
        <f t="shared" si="87"/>
        <v>455.56805426706615</v>
      </c>
      <c r="M249" s="23">
        <f t="shared" si="74"/>
        <v>0</v>
      </c>
      <c r="N249" s="23">
        <f t="shared" si="75"/>
        <v>56.78278540928801</v>
      </c>
      <c r="O249" s="23">
        <f t="shared" si="76"/>
        <v>398.78526885777814</v>
      </c>
      <c r="P249" s="23">
        <f t="shared" si="77"/>
        <v>132.4931659550054</v>
      </c>
      <c r="Q249" s="23">
        <f t="shared" si="94"/>
        <v>180767.65930025707</v>
      </c>
      <c r="R249" s="25">
        <f t="shared" si="95"/>
        <v>3761.2704838503814</v>
      </c>
    </row>
    <row r="250" spans="2:18" x14ac:dyDescent="0.25">
      <c r="B250" s="22">
        <f t="shared" si="78"/>
        <v>239</v>
      </c>
      <c r="C250" s="23">
        <f t="shared" si="79"/>
        <v>42996.782494650033</v>
      </c>
      <c r="D250" s="23">
        <f t="shared" si="80"/>
        <v>188.11092341409378</v>
      </c>
      <c r="E250" s="23">
        <f t="shared" si="81"/>
        <v>267.45713085297234</v>
      </c>
      <c r="F250" s="24">
        <f t="shared" si="82"/>
        <v>0</v>
      </c>
      <c r="G250" s="23">
        <f t="shared" si="83"/>
        <v>0</v>
      </c>
      <c r="H250" s="24"/>
      <c r="I250" s="23">
        <f t="shared" si="84"/>
        <v>0</v>
      </c>
      <c r="J250" s="23">
        <f t="shared" si="85"/>
        <v>267.45713085297234</v>
      </c>
      <c r="K250" s="23">
        <f t="shared" si="86"/>
        <v>42729.325363797063</v>
      </c>
      <c r="L250" s="23">
        <f t="shared" si="87"/>
        <v>455.56805426706615</v>
      </c>
      <c r="M250" s="23">
        <f t="shared" si="74"/>
        <v>0</v>
      </c>
      <c r="N250" s="23">
        <f t="shared" si="75"/>
        <v>56.433277024228133</v>
      </c>
      <c r="O250" s="23">
        <f t="shared" si="76"/>
        <v>399.13477724283803</v>
      </c>
      <c r="P250" s="23">
        <f t="shared" si="77"/>
        <v>131.67764638986569</v>
      </c>
      <c r="Q250" s="23">
        <f t="shared" si="94"/>
        <v>180767.65930025707</v>
      </c>
      <c r="R250" s="25">
        <f t="shared" si="95"/>
        <v>3761.2704838503814</v>
      </c>
    </row>
    <row r="251" spans="2:18" x14ac:dyDescent="0.25">
      <c r="B251" s="22">
        <f t="shared" si="78"/>
        <v>240</v>
      </c>
      <c r="C251" s="23">
        <f t="shared" si="79"/>
        <v>42729.325363797063</v>
      </c>
      <c r="D251" s="23">
        <f t="shared" si="80"/>
        <v>186.94079846661202</v>
      </c>
      <c r="E251" s="23">
        <f t="shared" si="81"/>
        <v>268.62725580045407</v>
      </c>
      <c r="F251" s="24">
        <f t="shared" si="82"/>
        <v>0</v>
      </c>
      <c r="G251" s="23">
        <f t="shared" si="83"/>
        <v>0</v>
      </c>
      <c r="H251" s="24"/>
      <c r="I251" s="23">
        <f t="shared" si="84"/>
        <v>0</v>
      </c>
      <c r="J251" s="23">
        <f t="shared" si="85"/>
        <v>268.62725580045407</v>
      </c>
      <c r="K251" s="23">
        <f t="shared" si="86"/>
        <v>42460.698107996606</v>
      </c>
      <c r="L251" s="23">
        <f t="shared" si="87"/>
        <v>455.56805426706609</v>
      </c>
      <c r="M251" s="23">
        <f t="shared" si="74"/>
        <v>0</v>
      </c>
      <c r="N251" s="23">
        <f t="shared" si="75"/>
        <v>56.082239539983604</v>
      </c>
      <c r="O251" s="23">
        <f t="shared" si="76"/>
        <v>399.48581472708247</v>
      </c>
      <c r="P251" s="23">
        <f t="shared" si="77"/>
        <v>130.8585589266284</v>
      </c>
      <c r="Q251" s="23">
        <f t="shared" si="94"/>
        <v>180767.65930025707</v>
      </c>
      <c r="R251" s="25">
        <f t="shared" si="95"/>
        <v>3761.2704838503814</v>
      </c>
    </row>
    <row r="252" spans="2:18" x14ac:dyDescent="0.25">
      <c r="B252" s="22">
        <f t="shared" si="78"/>
        <v>241</v>
      </c>
      <c r="C252" s="23">
        <f t="shared" si="79"/>
        <v>42460.698107996606</v>
      </c>
      <c r="D252" s="23">
        <f t="shared" si="80"/>
        <v>185.76555422248504</v>
      </c>
      <c r="E252" s="23">
        <f t="shared" si="81"/>
        <v>269.80250004458111</v>
      </c>
      <c r="F252" s="24">
        <f t="shared" si="82"/>
        <v>0</v>
      </c>
      <c r="G252" s="23">
        <f t="shared" si="83"/>
        <v>0</v>
      </c>
      <c r="H252" s="24"/>
      <c r="I252" s="23">
        <f t="shared" si="84"/>
        <v>0</v>
      </c>
      <c r="J252" s="23">
        <f t="shared" si="85"/>
        <v>269.80250004458111</v>
      </c>
      <c r="K252" s="23">
        <f t="shared" si="86"/>
        <v>42190.895607952029</v>
      </c>
      <c r="L252" s="23">
        <f t="shared" si="87"/>
        <v>455.56805426706615</v>
      </c>
      <c r="M252" s="23">
        <f t="shared" si="74"/>
        <v>0</v>
      </c>
      <c r="N252" s="23">
        <f t="shared" si="75"/>
        <v>55.729666266745511</v>
      </c>
      <c r="O252" s="23">
        <f t="shared" si="76"/>
        <v>399.83838800032061</v>
      </c>
      <c r="P252" s="23">
        <f t="shared" si="77"/>
        <v>130.0358879557395</v>
      </c>
      <c r="Q252" s="23">
        <f>$Q$251+ $Q$251*$L$8</f>
        <v>187998.36567226736</v>
      </c>
      <c r="R252" s="25">
        <f>$R$251 + ($R$251 * $S$5)</f>
        <v>3874.1085983658927</v>
      </c>
    </row>
    <row r="253" spans="2:18" x14ac:dyDescent="0.25">
      <c r="B253" s="22">
        <f t="shared" si="78"/>
        <v>242</v>
      </c>
      <c r="C253" s="23">
        <f t="shared" si="79"/>
        <v>42190.895607952029</v>
      </c>
      <c r="D253" s="23">
        <f t="shared" si="80"/>
        <v>184.58516828479</v>
      </c>
      <c r="E253" s="23">
        <f t="shared" si="81"/>
        <v>270.98288598227612</v>
      </c>
      <c r="F253" s="24">
        <f t="shared" si="82"/>
        <v>0</v>
      </c>
      <c r="G253" s="23">
        <f t="shared" si="83"/>
        <v>0</v>
      </c>
      <c r="H253" s="24"/>
      <c r="I253" s="23">
        <f t="shared" si="84"/>
        <v>0</v>
      </c>
      <c r="J253" s="23">
        <f t="shared" si="85"/>
        <v>270.98288598227612</v>
      </c>
      <c r="K253" s="23">
        <f t="shared" si="86"/>
        <v>41919.912721969755</v>
      </c>
      <c r="L253" s="23">
        <f t="shared" si="87"/>
        <v>455.56805426706615</v>
      </c>
      <c r="M253" s="23">
        <f t="shared" si="74"/>
        <v>0</v>
      </c>
      <c r="N253" s="23">
        <f t="shared" si="75"/>
        <v>55.375550485436996</v>
      </c>
      <c r="O253" s="23">
        <f t="shared" si="76"/>
        <v>400.19250378162917</v>
      </c>
      <c r="P253" s="23">
        <f t="shared" si="77"/>
        <v>129.20961779935305</v>
      </c>
      <c r="Q253" s="23">
        <f t="shared" ref="Q253:Q263" si="96">$Q$251+ $Q$251*$L$8</f>
        <v>187998.36567226736</v>
      </c>
      <c r="R253" s="25">
        <f t="shared" ref="R253:R263" si="97">$R$251 + ($R$251 * $S$5)</f>
        <v>3874.1085983658927</v>
      </c>
    </row>
    <row r="254" spans="2:18" x14ac:dyDescent="0.25">
      <c r="B254" s="22">
        <f t="shared" si="78"/>
        <v>243</v>
      </c>
      <c r="C254" s="23">
        <f t="shared" si="79"/>
        <v>41919.912721969755</v>
      </c>
      <c r="D254" s="23">
        <f t="shared" si="80"/>
        <v>183.39961815861753</v>
      </c>
      <c r="E254" s="23">
        <f t="shared" si="81"/>
        <v>272.16843610844859</v>
      </c>
      <c r="F254" s="24">
        <f t="shared" si="82"/>
        <v>0</v>
      </c>
      <c r="G254" s="23">
        <f t="shared" si="83"/>
        <v>0</v>
      </c>
      <c r="H254" s="24"/>
      <c r="I254" s="23">
        <f t="shared" si="84"/>
        <v>0</v>
      </c>
      <c r="J254" s="23">
        <f t="shared" si="85"/>
        <v>272.16843610844859</v>
      </c>
      <c r="K254" s="23">
        <f t="shared" si="86"/>
        <v>41647.744285861307</v>
      </c>
      <c r="L254" s="23">
        <f t="shared" si="87"/>
        <v>455.56805426706615</v>
      </c>
      <c r="M254" s="23">
        <f t="shared" si="74"/>
        <v>0</v>
      </c>
      <c r="N254" s="23">
        <f t="shared" si="75"/>
        <v>55.01988544758526</v>
      </c>
      <c r="O254" s="23">
        <f t="shared" si="76"/>
        <v>400.54816881948091</v>
      </c>
      <c r="P254" s="23">
        <f t="shared" si="77"/>
        <v>128.37973271103232</v>
      </c>
      <c r="Q254" s="23">
        <f t="shared" si="96"/>
        <v>187998.36567226736</v>
      </c>
      <c r="R254" s="25">
        <f t="shared" si="97"/>
        <v>3874.1085983658927</v>
      </c>
    </row>
    <row r="255" spans="2:18" x14ac:dyDescent="0.25">
      <c r="B255" s="22">
        <f t="shared" si="78"/>
        <v>244</v>
      </c>
      <c r="C255" s="23">
        <f t="shared" si="79"/>
        <v>41647.744285861307</v>
      </c>
      <c r="D255" s="23">
        <f t="shared" si="80"/>
        <v>182.20888125064306</v>
      </c>
      <c r="E255" s="23">
        <f t="shared" si="81"/>
        <v>273.35917301642303</v>
      </c>
      <c r="F255" s="24">
        <f t="shared" si="82"/>
        <v>0</v>
      </c>
      <c r="G255" s="23">
        <f t="shared" si="83"/>
        <v>0</v>
      </c>
      <c r="H255" s="24"/>
      <c r="I255" s="23">
        <f t="shared" si="84"/>
        <v>0</v>
      </c>
      <c r="J255" s="23">
        <f t="shared" si="85"/>
        <v>273.35917301642303</v>
      </c>
      <c r="K255" s="23">
        <f t="shared" si="86"/>
        <v>41374.38511284488</v>
      </c>
      <c r="L255" s="23">
        <f t="shared" si="87"/>
        <v>455.56805426706609</v>
      </c>
      <c r="M255" s="23">
        <f t="shared" si="74"/>
        <v>0</v>
      </c>
      <c r="N255" s="23">
        <f t="shared" si="75"/>
        <v>54.662664375192918</v>
      </c>
      <c r="O255" s="23">
        <f t="shared" si="76"/>
        <v>400.90538989187314</v>
      </c>
      <c r="P255" s="23">
        <f t="shared" si="77"/>
        <v>127.54621687545011</v>
      </c>
      <c r="Q255" s="23">
        <f t="shared" si="96"/>
        <v>187998.36567226736</v>
      </c>
      <c r="R255" s="25">
        <f t="shared" si="97"/>
        <v>3874.1085983658927</v>
      </c>
    </row>
    <row r="256" spans="2:18" x14ac:dyDescent="0.25">
      <c r="B256" s="22">
        <f t="shared" si="78"/>
        <v>245</v>
      </c>
      <c r="C256" s="23">
        <f t="shared" si="79"/>
        <v>41374.38511284488</v>
      </c>
      <c r="D256" s="23">
        <f t="shared" si="80"/>
        <v>181.01293486869628</v>
      </c>
      <c r="E256" s="23">
        <f t="shared" si="81"/>
        <v>274.55511939836987</v>
      </c>
      <c r="F256" s="24">
        <f t="shared" si="82"/>
        <v>0</v>
      </c>
      <c r="G256" s="23">
        <f t="shared" si="83"/>
        <v>0</v>
      </c>
      <c r="H256" s="24"/>
      <c r="I256" s="23">
        <f t="shared" si="84"/>
        <v>0</v>
      </c>
      <c r="J256" s="23">
        <f t="shared" si="85"/>
        <v>274.55511939836987</v>
      </c>
      <c r="K256" s="23">
        <f t="shared" si="86"/>
        <v>41099.82999344651</v>
      </c>
      <c r="L256" s="23">
        <f t="shared" si="87"/>
        <v>455.56805426706615</v>
      </c>
      <c r="M256" s="23">
        <f t="shared" si="74"/>
        <v>0</v>
      </c>
      <c r="N256" s="23">
        <f t="shared" si="75"/>
        <v>54.30388046060888</v>
      </c>
      <c r="O256" s="23">
        <f t="shared" si="76"/>
        <v>401.26417380645728</v>
      </c>
      <c r="P256" s="23">
        <f t="shared" si="77"/>
        <v>126.70905440808741</v>
      </c>
      <c r="Q256" s="23">
        <f t="shared" si="96"/>
        <v>187998.36567226736</v>
      </c>
      <c r="R256" s="25">
        <f t="shared" si="97"/>
        <v>3874.1085983658927</v>
      </c>
    </row>
    <row r="257" spans="2:18" x14ac:dyDescent="0.25">
      <c r="B257" s="22">
        <f t="shared" si="78"/>
        <v>246</v>
      </c>
      <c r="C257" s="23">
        <f t="shared" si="79"/>
        <v>41099.82999344651</v>
      </c>
      <c r="D257" s="23">
        <f t="shared" si="80"/>
        <v>179.81175622132838</v>
      </c>
      <c r="E257" s="23">
        <f t="shared" si="81"/>
        <v>275.75629804573776</v>
      </c>
      <c r="F257" s="24">
        <f t="shared" si="82"/>
        <v>0</v>
      </c>
      <c r="G257" s="23">
        <f t="shared" si="83"/>
        <v>0</v>
      </c>
      <c r="H257" s="24"/>
      <c r="I257" s="23">
        <f t="shared" si="84"/>
        <v>0</v>
      </c>
      <c r="J257" s="23">
        <f t="shared" si="85"/>
        <v>275.75629804573776</v>
      </c>
      <c r="K257" s="23">
        <f t="shared" si="86"/>
        <v>40824.073695400773</v>
      </c>
      <c r="L257" s="23">
        <f t="shared" si="87"/>
        <v>455.56805426706615</v>
      </c>
      <c r="M257" s="23">
        <f t="shared" si="74"/>
        <v>0</v>
      </c>
      <c r="N257" s="23">
        <f t="shared" si="75"/>
        <v>53.943526866398514</v>
      </c>
      <c r="O257" s="23">
        <f t="shared" si="76"/>
        <v>401.6245274006676</v>
      </c>
      <c r="P257" s="23">
        <f t="shared" si="77"/>
        <v>125.86822935492984</v>
      </c>
      <c r="Q257" s="23">
        <f t="shared" si="96"/>
        <v>187998.36567226736</v>
      </c>
      <c r="R257" s="25">
        <f t="shared" si="97"/>
        <v>3874.1085983658927</v>
      </c>
    </row>
    <row r="258" spans="2:18" x14ac:dyDescent="0.25">
      <c r="B258" s="22">
        <f t="shared" si="78"/>
        <v>247</v>
      </c>
      <c r="C258" s="23">
        <f t="shared" si="79"/>
        <v>40824.073695400773</v>
      </c>
      <c r="D258" s="23">
        <f t="shared" si="80"/>
        <v>178.60532241737826</v>
      </c>
      <c r="E258" s="23">
        <f t="shared" si="81"/>
        <v>276.96273184968783</v>
      </c>
      <c r="F258" s="24">
        <f t="shared" si="82"/>
        <v>0</v>
      </c>
      <c r="G258" s="23">
        <f t="shared" si="83"/>
        <v>0</v>
      </c>
      <c r="H258" s="24"/>
      <c r="I258" s="23">
        <f t="shared" si="84"/>
        <v>0</v>
      </c>
      <c r="J258" s="23">
        <f t="shared" si="85"/>
        <v>276.96273184968783</v>
      </c>
      <c r="K258" s="23">
        <f t="shared" si="86"/>
        <v>40547.110963551087</v>
      </c>
      <c r="L258" s="23">
        <f t="shared" si="87"/>
        <v>455.56805426706609</v>
      </c>
      <c r="M258" s="23">
        <f t="shared" si="74"/>
        <v>0</v>
      </c>
      <c r="N258" s="23">
        <f t="shared" si="75"/>
        <v>53.58159672521348</v>
      </c>
      <c r="O258" s="23">
        <f t="shared" si="76"/>
        <v>401.98645754185259</v>
      </c>
      <c r="P258" s="23">
        <f t="shared" si="77"/>
        <v>125.02372569216476</v>
      </c>
      <c r="Q258" s="23">
        <f t="shared" si="96"/>
        <v>187998.36567226736</v>
      </c>
      <c r="R258" s="25">
        <f t="shared" si="97"/>
        <v>3874.1085983658927</v>
      </c>
    </row>
    <row r="259" spans="2:18" x14ac:dyDescent="0.25">
      <c r="B259" s="22">
        <f t="shared" si="78"/>
        <v>248</v>
      </c>
      <c r="C259" s="23">
        <f t="shared" si="79"/>
        <v>40547.110963551087</v>
      </c>
      <c r="D259" s="23">
        <f t="shared" si="80"/>
        <v>177.39361046553586</v>
      </c>
      <c r="E259" s="23">
        <f t="shared" si="81"/>
        <v>278.17444380153023</v>
      </c>
      <c r="F259" s="24">
        <f t="shared" si="82"/>
        <v>0</v>
      </c>
      <c r="G259" s="23">
        <f t="shared" si="83"/>
        <v>0</v>
      </c>
      <c r="H259" s="24"/>
      <c r="I259" s="23">
        <f t="shared" si="84"/>
        <v>0</v>
      </c>
      <c r="J259" s="23">
        <f t="shared" si="85"/>
        <v>278.17444380153023</v>
      </c>
      <c r="K259" s="23">
        <f t="shared" si="86"/>
        <v>40268.936519749557</v>
      </c>
      <c r="L259" s="23">
        <f t="shared" si="87"/>
        <v>455.56805426706609</v>
      </c>
      <c r="M259" s="23">
        <f t="shared" si="74"/>
        <v>0</v>
      </c>
      <c r="N259" s="23">
        <f t="shared" si="75"/>
        <v>53.218083139660756</v>
      </c>
      <c r="O259" s="23">
        <f t="shared" si="76"/>
        <v>402.34997112740535</v>
      </c>
      <c r="P259" s="23">
        <f t="shared" si="77"/>
        <v>124.17552732587512</v>
      </c>
      <c r="Q259" s="23">
        <f t="shared" si="96"/>
        <v>187998.36567226736</v>
      </c>
      <c r="R259" s="25">
        <f t="shared" si="97"/>
        <v>3874.1085983658927</v>
      </c>
    </row>
    <row r="260" spans="2:18" x14ac:dyDescent="0.25">
      <c r="B260" s="22">
        <f t="shared" si="78"/>
        <v>249</v>
      </c>
      <c r="C260" s="23">
        <f t="shared" si="79"/>
        <v>40268.936519749557</v>
      </c>
      <c r="D260" s="23">
        <f t="shared" si="80"/>
        <v>176.17659727390421</v>
      </c>
      <c r="E260" s="23">
        <f t="shared" si="81"/>
        <v>279.39145699316191</v>
      </c>
      <c r="F260" s="24">
        <f t="shared" si="82"/>
        <v>0</v>
      </c>
      <c r="G260" s="23">
        <f t="shared" si="83"/>
        <v>0</v>
      </c>
      <c r="H260" s="24"/>
      <c r="I260" s="23">
        <f t="shared" si="84"/>
        <v>0</v>
      </c>
      <c r="J260" s="23">
        <f t="shared" si="85"/>
        <v>279.39145699316191</v>
      </c>
      <c r="K260" s="23">
        <f t="shared" si="86"/>
        <v>39989.545062756399</v>
      </c>
      <c r="L260" s="23">
        <f t="shared" si="87"/>
        <v>455.56805426706615</v>
      </c>
      <c r="M260" s="23">
        <f t="shared" si="74"/>
        <v>0</v>
      </c>
      <c r="N260" s="23">
        <f t="shared" si="75"/>
        <v>52.852979182171261</v>
      </c>
      <c r="O260" s="23">
        <f t="shared" si="76"/>
        <v>402.71507508489486</v>
      </c>
      <c r="P260" s="23">
        <f t="shared" si="77"/>
        <v>123.32361809173295</v>
      </c>
      <c r="Q260" s="23">
        <f t="shared" si="96"/>
        <v>187998.36567226736</v>
      </c>
      <c r="R260" s="25">
        <f t="shared" si="97"/>
        <v>3874.1085983658927</v>
      </c>
    </row>
    <row r="261" spans="2:18" x14ac:dyDescent="0.25">
      <c r="B261" s="22">
        <f t="shared" si="78"/>
        <v>250</v>
      </c>
      <c r="C261" s="23">
        <f t="shared" si="79"/>
        <v>39989.545062756399</v>
      </c>
      <c r="D261" s="23">
        <f t="shared" si="80"/>
        <v>174.95425964955908</v>
      </c>
      <c r="E261" s="23">
        <f t="shared" si="81"/>
        <v>280.61379461750704</v>
      </c>
      <c r="F261" s="24">
        <f t="shared" si="82"/>
        <v>0</v>
      </c>
      <c r="G261" s="23">
        <f t="shared" si="83"/>
        <v>0</v>
      </c>
      <c r="H261" s="24"/>
      <c r="I261" s="23">
        <f t="shared" si="84"/>
        <v>0</v>
      </c>
      <c r="J261" s="23">
        <f t="shared" si="85"/>
        <v>280.61379461750704</v>
      </c>
      <c r="K261" s="23">
        <f t="shared" si="86"/>
        <v>39708.931268138891</v>
      </c>
      <c r="L261" s="23">
        <f t="shared" si="87"/>
        <v>455.56805426706615</v>
      </c>
      <c r="M261" s="23">
        <f t="shared" si="74"/>
        <v>0</v>
      </c>
      <c r="N261" s="23">
        <f t="shared" si="75"/>
        <v>52.486277894867719</v>
      </c>
      <c r="O261" s="23">
        <f t="shared" si="76"/>
        <v>403.08177637219842</v>
      </c>
      <c r="P261" s="23">
        <f t="shared" si="77"/>
        <v>122.46798175469138</v>
      </c>
      <c r="Q261" s="23">
        <f t="shared" si="96"/>
        <v>187998.36567226736</v>
      </c>
      <c r="R261" s="25">
        <f t="shared" si="97"/>
        <v>3874.1085983658927</v>
      </c>
    </row>
    <row r="262" spans="2:18" x14ac:dyDescent="0.25">
      <c r="B262" s="22">
        <f t="shared" si="78"/>
        <v>251</v>
      </c>
      <c r="C262" s="23">
        <f t="shared" si="79"/>
        <v>39708.931268138891</v>
      </c>
      <c r="D262" s="23">
        <f t="shared" si="80"/>
        <v>173.72657429810752</v>
      </c>
      <c r="E262" s="23">
        <f t="shared" si="81"/>
        <v>281.84147996895859</v>
      </c>
      <c r="F262" s="24">
        <f t="shared" si="82"/>
        <v>0</v>
      </c>
      <c r="G262" s="23">
        <f t="shared" si="83"/>
        <v>0</v>
      </c>
      <c r="H262" s="24"/>
      <c r="I262" s="23">
        <f t="shared" si="84"/>
        <v>0</v>
      </c>
      <c r="J262" s="23">
        <f t="shared" si="85"/>
        <v>281.84147996895859</v>
      </c>
      <c r="K262" s="23">
        <f t="shared" si="86"/>
        <v>39427.089788169935</v>
      </c>
      <c r="L262" s="23">
        <f t="shared" si="87"/>
        <v>455.56805426706615</v>
      </c>
      <c r="M262" s="23">
        <f t="shared" si="74"/>
        <v>0</v>
      </c>
      <c r="N262" s="23">
        <f t="shared" si="75"/>
        <v>52.117972289432252</v>
      </c>
      <c r="O262" s="23">
        <f t="shared" si="76"/>
        <v>403.45008197763389</v>
      </c>
      <c r="P262" s="23">
        <f t="shared" si="77"/>
        <v>121.60860200867529</v>
      </c>
      <c r="Q262" s="23">
        <f t="shared" si="96"/>
        <v>187998.36567226736</v>
      </c>
      <c r="R262" s="25">
        <f t="shared" si="97"/>
        <v>3874.1085983658927</v>
      </c>
    </row>
    <row r="263" spans="2:18" x14ac:dyDescent="0.25">
      <c r="B263" s="22">
        <f t="shared" si="78"/>
        <v>252</v>
      </c>
      <c r="C263" s="23">
        <f t="shared" si="79"/>
        <v>39427.089788169935</v>
      </c>
      <c r="D263" s="23">
        <f t="shared" si="80"/>
        <v>172.49351782324328</v>
      </c>
      <c r="E263" s="23">
        <f t="shared" si="81"/>
        <v>283.07453644382286</v>
      </c>
      <c r="F263" s="24">
        <f t="shared" si="82"/>
        <v>0</v>
      </c>
      <c r="G263" s="23">
        <f t="shared" si="83"/>
        <v>0</v>
      </c>
      <c r="H263" s="24"/>
      <c r="I263" s="23">
        <f t="shared" si="84"/>
        <v>0</v>
      </c>
      <c r="J263" s="23">
        <f t="shared" si="85"/>
        <v>283.07453644382286</v>
      </c>
      <c r="K263" s="23">
        <f t="shared" si="86"/>
        <v>39144.015251726109</v>
      </c>
      <c r="L263" s="23">
        <f t="shared" si="87"/>
        <v>455.56805426706615</v>
      </c>
      <c r="M263" s="23">
        <f t="shared" si="74"/>
        <v>0</v>
      </c>
      <c r="N263" s="23">
        <f t="shared" si="75"/>
        <v>51.748055346972983</v>
      </c>
      <c r="O263" s="23">
        <f t="shared" si="76"/>
        <v>403.81999892009316</v>
      </c>
      <c r="P263" s="23">
        <f t="shared" si="77"/>
        <v>120.74546247627029</v>
      </c>
      <c r="Q263" s="23">
        <f t="shared" si="96"/>
        <v>187998.36567226736</v>
      </c>
      <c r="R263" s="25">
        <f t="shared" si="97"/>
        <v>3874.1085983658927</v>
      </c>
    </row>
    <row r="264" spans="2:18" x14ac:dyDescent="0.25">
      <c r="B264" s="22">
        <f t="shared" si="78"/>
        <v>253</v>
      </c>
      <c r="C264" s="23">
        <f t="shared" si="79"/>
        <v>39144.015251726109</v>
      </c>
      <c r="D264" s="23">
        <f t="shared" si="80"/>
        <v>171.25506672630158</v>
      </c>
      <c r="E264" s="23">
        <f t="shared" si="81"/>
        <v>284.31298754076454</v>
      </c>
      <c r="F264" s="24">
        <f t="shared" si="82"/>
        <v>0</v>
      </c>
      <c r="G264" s="23">
        <f t="shared" si="83"/>
        <v>0</v>
      </c>
      <c r="H264" s="24"/>
      <c r="I264" s="23">
        <f t="shared" si="84"/>
        <v>0</v>
      </c>
      <c r="J264" s="23">
        <f t="shared" si="85"/>
        <v>284.31298754076454</v>
      </c>
      <c r="K264" s="23">
        <f t="shared" si="86"/>
        <v>38859.702264185347</v>
      </c>
      <c r="L264" s="23">
        <f t="shared" si="87"/>
        <v>455.56805426706615</v>
      </c>
      <c r="M264" s="23">
        <f t="shared" si="74"/>
        <v>0</v>
      </c>
      <c r="N264" s="23">
        <f t="shared" si="75"/>
        <v>51.376520017890471</v>
      </c>
      <c r="O264" s="23">
        <f t="shared" si="76"/>
        <v>404.19153424917567</v>
      </c>
      <c r="P264" s="23">
        <f t="shared" si="77"/>
        <v>119.87854670841114</v>
      </c>
      <c r="Q264" s="23">
        <f>$Q$263+ $Q$263*$L$8</f>
        <v>195518.30029915806</v>
      </c>
      <c r="R264" s="25">
        <f>$R$263 + ($R$263 * $S$5)</f>
        <v>3990.3318563168696</v>
      </c>
    </row>
    <row r="265" spans="2:18" x14ac:dyDescent="0.25">
      <c r="B265" s="22">
        <f t="shared" si="78"/>
        <v>254</v>
      </c>
      <c r="C265" s="23">
        <f t="shared" si="79"/>
        <v>38859.702264185347</v>
      </c>
      <c r="D265" s="23">
        <f t="shared" si="80"/>
        <v>170.01119740581075</v>
      </c>
      <c r="E265" s="23">
        <f t="shared" si="81"/>
        <v>285.55685686125537</v>
      </c>
      <c r="F265" s="24">
        <f t="shared" si="82"/>
        <v>0</v>
      </c>
      <c r="G265" s="23">
        <f t="shared" si="83"/>
        <v>0</v>
      </c>
      <c r="H265" s="24"/>
      <c r="I265" s="23">
        <f t="shared" si="84"/>
        <v>0</v>
      </c>
      <c r="J265" s="23">
        <f t="shared" si="85"/>
        <v>285.55685686125537</v>
      </c>
      <c r="K265" s="23">
        <f t="shared" si="86"/>
        <v>38574.145407324089</v>
      </c>
      <c r="L265" s="23">
        <f t="shared" si="87"/>
        <v>455.56805426706615</v>
      </c>
      <c r="M265" s="23">
        <f t="shared" si="74"/>
        <v>0</v>
      </c>
      <c r="N265" s="23">
        <f t="shared" si="75"/>
        <v>51.003359221743224</v>
      </c>
      <c r="O265" s="23">
        <f t="shared" si="76"/>
        <v>404.56469504532294</v>
      </c>
      <c r="P265" s="23">
        <f t="shared" si="77"/>
        <v>119.00783818406757</v>
      </c>
      <c r="Q265" s="23">
        <f t="shared" ref="Q265:Q275" si="98">$Q$263+ $Q$263*$L$8</f>
        <v>195518.30029915806</v>
      </c>
      <c r="R265" s="25">
        <f t="shared" ref="R265:R275" si="99">$R$263 + ($R$263 * $S$5)</f>
        <v>3990.3318563168696</v>
      </c>
    </row>
    <row r="266" spans="2:18" x14ac:dyDescent="0.25">
      <c r="B266" s="22">
        <f t="shared" si="78"/>
        <v>255</v>
      </c>
      <c r="C266" s="23">
        <f t="shared" si="79"/>
        <v>38574.145407324089</v>
      </c>
      <c r="D266" s="23">
        <f t="shared" si="80"/>
        <v>168.76188615704274</v>
      </c>
      <c r="E266" s="23">
        <f t="shared" si="81"/>
        <v>286.80616811002341</v>
      </c>
      <c r="F266" s="24">
        <f t="shared" si="82"/>
        <v>0</v>
      </c>
      <c r="G266" s="23">
        <f t="shared" si="83"/>
        <v>0</v>
      </c>
      <c r="H266" s="24"/>
      <c r="I266" s="23">
        <f t="shared" si="84"/>
        <v>0</v>
      </c>
      <c r="J266" s="23">
        <f t="shared" si="85"/>
        <v>286.80616811002341</v>
      </c>
      <c r="K266" s="23">
        <f t="shared" si="86"/>
        <v>38287.339239214067</v>
      </c>
      <c r="L266" s="23">
        <f t="shared" si="87"/>
        <v>455.56805426706615</v>
      </c>
      <c r="M266" s="23">
        <f t="shared" si="74"/>
        <v>0</v>
      </c>
      <c r="N266" s="23">
        <f t="shared" si="75"/>
        <v>50.628565847112817</v>
      </c>
      <c r="O266" s="23">
        <f t="shared" si="76"/>
        <v>404.93948841995331</v>
      </c>
      <c r="P266" s="23">
        <f t="shared" si="77"/>
        <v>118.1333203099299</v>
      </c>
      <c r="Q266" s="23">
        <f t="shared" si="98"/>
        <v>195518.30029915806</v>
      </c>
      <c r="R266" s="25">
        <f t="shared" si="99"/>
        <v>3990.3318563168696</v>
      </c>
    </row>
    <row r="267" spans="2:18" x14ac:dyDescent="0.25">
      <c r="B267" s="22">
        <f t="shared" si="78"/>
        <v>256</v>
      </c>
      <c r="C267" s="23">
        <f t="shared" si="79"/>
        <v>38287.339239214067</v>
      </c>
      <c r="D267" s="23">
        <f t="shared" si="80"/>
        <v>167.50710917156141</v>
      </c>
      <c r="E267" s="23">
        <f t="shared" si="81"/>
        <v>288.06094509550474</v>
      </c>
      <c r="F267" s="24">
        <f t="shared" si="82"/>
        <v>0</v>
      </c>
      <c r="G267" s="23">
        <f t="shared" si="83"/>
        <v>0</v>
      </c>
      <c r="H267" s="24"/>
      <c r="I267" s="23">
        <f t="shared" si="84"/>
        <v>0</v>
      </c>
      <c r="J267" s="23">
        <f t="shared" si="85"/>
        <v>288.06094509550474</v>
      </c>
      <c r="K267" s="23">
        <f t="shared" si="86"/>
        <v>37999.278294118565</v>
      </c>
      <c r="L267" s="23">
        <f t="shared" si="87"/>
        <v>455.56805426706615</v>
      </c>
      <c r="M267" s="23">
        <f t="shared" si="74"/>
        <v>0</v>
      </c>
      <c r="N267" s="23">
        <f t="shared" si="75"/>
        <v>50.252132751468423</v>
      </c>
      <c r="O267" s="23">
        <f t="shared" si="76"/>
        <v>405.31592151559772</v>
      </c>
      <c r="P267" s="23">
        <f t="shared" si="77"/>
        <v>117.25497642009299</v>
      </c>
      <c r="Q267" s="23">
        <f t="shared" si="98"/>
        <v>195518.30029915806</v>
      </c>
      <c r="R267" s="25">
        <f t="shared" si="99"/>
        <v>3990.3318563168696</v>
      </c>
    </row>
    <row r="268" spans="2:18" x14ac:dyDescent="0.25">
      <c r="B268" s="22">
        <f t="shared" si="78"/>
        <v>257</v>
      </c>
      <c r="C268" s="23">
        <f t="shared" si="79"/>
        <v>37999.278294118565</v>
      </c>
      <c r="D268" s="23">
        <f t="shared" si="80"/>
        <v>166.24684253676858</v>
      </c>
      <c r="E268" s="23">
        <f t="shared" si="81"/>
        <v>289.32121173029759</v>
      </c>
      <c r="F268" s="24">
        <f t="shared" si="82"/>
        <v>0</v>
      </c>
      <c r="G268" s="23">
        <f t="shared" si="83"/>
        <v>0</v>
      </c>
      <c r="H268" s="24"/>
      <c r="I268" s="23">
        <f t="shared" si="84"/>
        <v>0</v>
      </c>
      <c r="J268" s="23">
        <f t="shared" si="85"/>
        <v>289.32121173029759</v>
      </c>
      <c r="K268" s="23">
        <f t="shared" si="86"/>
        <v>37709.957082388268</v>
      </c>
      <c r="L268" s="23">
        <f t="shared" si="87"/>
        <v>455.56805426706615</v>
      </c>
      <c r="M268" s="23">
        <f t="shared" ref="M268:M331" si="100">+$L$4</f>
        <v>0</v>
      </c>
      <c r="N268" s="23">
        <f t="shared" ref="N268:N331" si="101">(D268+F268)*0.3</f>
        <v>49.874052761030576</v>
      </c>
      <c r="O268" s="23">
        <f t="shared" ref="O268:O331" si="102">L268+M268-N268</f>
        <v>405.69400150603559</v>
      </c>
      <c r="P268" s="23">
        <f t="shared" ref="P268:P331" si="103">O268-E268+M268</f>
        <v>116.372789775738</v>
      </c>
      <c r="Q268" s="23">
        <f t="shared" si="98"/>
        <v>195518.30029915806</v>
      </c>
      <c r="R268" s="25">
        <f t="shared" si="99"/>
        <v>3990.3318563168696</v>
      </c>
    </row>
    <row r="269" spans="2:18" x14ac:dyDescent="0.25">
      <c r="B269" s="22">
        <f t="shared" ref="B269:B332" si="104">+IF(K268&gt;1,IF(B268="","",B268+1),"")</f>
        <v>258</v>
      </c>
      <c r="C269" s="23">
        <f t="shared" ref="C269:C332" si="105">+IF(B269="","",K268)</f>
        <v>37709.957082388268</v>
      </c>
      <c r="D269" s="23">
        <f t="shared" ref="D269:D332" si="106">+IF(B269="",0,-IPMT($C$5/12,B269,$C$6,$C$7))</f>
        <v>164.98106223544849</v>
      </c>
      <c r="E269" s="23">
        <f t="shared" ref="E269:E332" si="107">+IF(B269="",0,-PPMT($C$5/12,B269,$C$6,$C$7))</f>
        <v>290.58699203161763</v>
      </c>
      <c r="F269" s="24">
        <f t="shared" ref="F269:F332" si="108">+IF(B269="",0,$G$4)</f>
        <v>0</v>
      </c>
      <c r="G269" s="23">
        <f t="shared" ref="G269:G332" si="109">+IF(B269="",0,IF(C269&lt;$C$4*0.8,0,$G$5))</f>
        <v>0</v>
      </c>
      <c r="H269" s="24"/>
      <c r="I269" s="23">
        <f t="shared" ref="I269:I332" si="110">0.35/100*$C$4/12*0</f>
        <v>0</v>
      </c>
      <c r="J269" s="23">
        <f t="shared" ref="J269:J332" si="111">+IF(B269="",0,E269+H269)</f>
        <v>290.58699203161763</v>
      </c>
      <c r="K269" s="23">
        <f t="shared" ref="K269:K332" si="112">+IF(B269="","",C269-J269)</f>
        <v>37419.37009035665</v>
      </c>
      <c r="L269" s="23">
        <f t="shared" ref="L269:L332" si="113">I269+H269+G269+F269+E269+D269</f>
        <v>455.56805426706615</v>
      </c>
      <c r="M269" s="23">
        <f t="shared" si="100"/>
        <v>0</v>
      </c>
      <c r="N269" s="23">
        <f t="shared" si="101"/>
        <v>49.494318670634549</v>
      </c>
      <c r="O269" s="23">
        <f t="shared" si="102"/>
        <v>406.07373559643162</v>
      </c>
      <c r="P269" s="23">
        <f t="shared" si="103"/>
        <v>115.48674356481399</v>
      </c>
      <c r="Q269" s="23">
        <f t="shared" si="98"/>
        <v>195518.30029915806</v>
      </c>
      <c r="R269" s="25">
        <f t="shared" si="99"/>
        <v>3990.3318563168696</v>
      </c>
    </row>
    <row r="270" spans="2:18" x14ac:dyDescent="0.25">
      <c r="B270" s="22">
        <f t="shared" si="104"/>
        <v>259</v>
      </c>
      <c r="C270" s="23">
        <f t="shared" si="105"/>
        <v>37419.37009035665</v>
      </c>
      <c r="D270" s="23">
        <f t="shared" si="106"/>
        <v>163.70974414531017</v>
      </c>
      <c r="E270" s="23">
        <f t="shared" si="107"/>
        <v>291.85831012175595</v>
      </c>
      <c r="F270" s="24">
        <f t="shared" si="108"/>
        <v>0</v>
      </c>
      <c r="G270" s="23">
        <f t="shared" si="109"/>
        <v>0</v>
      </c>
      <c r="H270" s="24"/>
      <c r="I270" s="23">
        <f t="shared" si="110"/>
        <v>0</v>
      </c>
      <c r="J270" s="23">
        <f t="shared" si="111"/>
        <v>291.85831012175595</v>
      </c>
      <c r="K270" s="23">
        <f t="shared" si="112"/>
        <v>37127.51178023489</v>
      </c>
      <c r="L270" s="23">
        <f t="shared" si="113"/>
        <v>455.56805426706615</v>
      </c>
      <c r="M270" s="23">
        <f t="shared" si="100"/>
        <v>0</v>
      </c>
      <c r="N270" s="23">
        <f t="shared" si="101"/>
        <v>49.112923243593052</v>
      </c>
      <c r="O270" s="23">
        <f t="shared" si="102"/>
        <v>406.45513102347309</v>
      </c>
      <c r="P270" s="23">
        <f t="shared" si="103"/>
        <v>114.59682090171714</v>
      </c>
      <c r="Q270" s="23">
        <f t="shared" si="98"/>
        <v>195518.30029915806</v>
      </c>
      <c r="R270" s="25">
        <f t="shared" si="99"/>
        <v>3990.3318563168696</v>
      </c>
    </row>
    <row r="271" spans="2:18" x14ac:dyDescent="0.25">
      <c r="B271" s="22">
        <f t="shared" si="104"/>
        <v>260</v>
      </c>
      <c r="C271" s="23">
        <f t="shared" si="105"/>
        <v>37127.51178023489</v>
      </c>
      <c r="D271" s="23">
        <f t="shared" si="106"/>
        <v>162.4328640385275</v>
      </c>
      <c r="E271" s="23">
        <f t="shared" si="107"/>
        <v>293.13519022853865</v>
      </c>
      <c r="F271" s="24">
        <f t="shared" si="108"/>
        <v>0</v>
      </c>
      <c r="G271" s="23">
        <f t="shared" si="109"/>
        <v>0</v>
      </c>
      <c r="H271" s="24"/>
      <c r="I271" s="23">
        <f t="shared" si="110"/>
        <v>0</v>
      </c>
      <c r="J271" s="23">
        <f t="shared" si="111"/>
        <v>293.13519022853865</v>
      </c>
      <c r="K271" s="23">
        <f t="shared" si="112"/>
        <v>36834.376590006352</v>
      </c>
      <c r="L271" s="23">
        <f t="shared" si="113"/>
        <v>455.56805426706615</v>
      </c>
      <c r="M271" s="23">
        <f t="shared" si="100"/>
        <v>0</v>
      </c>
      <c r="N271" s="23">
        <f t="shared" si="101"/>
        <v>48.729859211558249</v>
      </c>
      <c r="O271" s="23">
        <f t="shared" si="102"/>
        <v>406.83819505550787</v>
      </c>
      <c r="P271" s="23">
        <f t="shared" si="103"/>
        <v>113.70300482696922</v>
      </c>
      <c r="Q271" s="23">
        <f t="shared" si="98"/>
        <v>195518.30029915806</v>
      </c>
      <c r="R271" s="25">
        <f t="shared" si="99"/>
        <v>3990.3318563168696</v>
      </c>
    </row>
    <row r="272" spans="2:18" x14ac:dyDescent="0.25">
      <c r="B272" s="22">
        <f t="shared" si="104"/>
        <v>261</v>
      </c>
      <c r="C272" s="23">
        <f t="shared" si="105"/>
        <v>36834.376590006352</v>
      </c>
      <c r="D272" s="23">
        <f t="shared" si="106"/>
        <v>161.15039758127764</v>
      </c>
      <c r="E272" s="23">
        <f t="shared" si="107"/>
        <v>294.41765668578847</v>
      </c>
      <c r="F272" s="24">
        <f t="shared" si="108"/>
        <v>0</v>
      </c>
      <c r="G272" s="23">
        <f t="shared" si="109"/>
        <v>0</v>
      </c>
      <c r="H272" s="24"/>
      <c r="I272" s="23">
        <f t="shared" si="110"/>
        <v>0</v>
      </c>
      <c r="J272" s="23">
        <f t="shared" si="111"/>
        <v>294.41765668578847</v>
      </c>
      <c r="K272" s="23">
        <f t="shared" si="112"/>
        <v>36539.958933320566</v>
      </c>
      <c r="L272" s="23">
        <f t="shared" si="113"/>
        <v>455.56805426706615</v>
      </c>
      <c r="M272" s="23">
        <f t="shared" si="100"/>
        <v>0</v>
      </c>
      <c r="N272" s="23">
        <f t="shared" si="101"/>
        <v>48.345119274383293</v>
      </c>
      <c r="O272" s="23">
        <f t="shared" si="102"/>
        <v>407.22293499268284</v>
      </c>
      <c r="P272" s="23">
        <f t="shared" si="103"/>
        <v>112.80527830689437</v>
      </c>
      <c r="Q272" s="23">
        <f t="shared" si="98"/>
        <v>195518.30029915806</v>
      </c>
      <c r="R272" s="25">
        <f t="shared" si="99"/>
        <v>3990.3318563168696</v>
      </c>
    </row>
    <row r="273" spans="2:18" x14ac:dyDescent="0.25">
      <c r="B273" s="22">
        <f t="shared" si="104"/>
        <v>262</v>
      </c>
      <c r="C273" s="23">
        <f t="shared" si="105"/>
        <v>36539.958933320566</v>
      </c>
      <c r="D273" s="23">
        <f t="shared" si="106"/>
        <v>159.86232033327732</v>
      </c>
      <c r="E273" s="23">
        <f t="shared" si="107"/>
        <v>295.70573393378885</v>
      </c>
      <c r="F273" s="24">
        <f t="shared" si="108"/>
        <v>0</v>
      </c>
      <c r="G273" s="23">
        <f t="shared" si="109"/>
        <v>0</v>
      </c>
      <c r="H273" s="24"/>
      <c r="I273" s="23">
        <f t="shared" si="110"/>
        <v>0</v>
      </c>
      <c r="J273" s="23">
        <f t="shared" si="111"/>
        <v>295.70573393378885</v>
      </c>
      <c r="K273" s="23">
        <f t="shared" si="112"/>
        <v>36244.253199386774</v>
      </c>
      <c r="L273" s="23">
        <f t="shared" si="113"/>
        <v>455.56805426706615</v>
      </c>
      <c r="M273" s="23">
        <f t="shared" si="100"/>
        <v>0</v>
      </c>
      <c r="N273" s="23">
        <f t="shared" si="101"/>
        <v>47.958696099983193</v>
      </c>
      <c r="O273" s="23">
        <f t="shared" si="102"/>
        <v>407.60935816708297</v>
      </c>
      <c r="P273" s="23">
        <f t="shared" si="103"/>
        <v>111.90362423329412</v>
      </c>
      <c r="Q273" s="23">
        <f t="shared" si="98"/>
        <v>195518.30029915806</v>
      </c>
      <c r="R273" s="25">
        <f t="shared" si="99"/>
        <v>3990.3318563168696</v>
      </c>
    </row>
    <row r="274" spans="2:18" x14ac:dyDescent="0.25">
      <c r="B274" s="22">
        <f t="shared" si="104"/>
        <v>263</v>
      </c>
      <c r="C274" s="23">
        <f t="shared" si="105"/>
        <v>36244.253199386774</v>
      </c>
      <c r="D274" s="23">
        <f t="shared" si="106"/>
        <v>158.568607747317</v>
      </c>
      <c r="E274" s="23">
        <f t="shared" si="107"/>
        <v>296.99944651974914</v>
      </c>
      <c r="F274" s="24">
        <f t="shared" si="108"/>
        <v>0</v>
      </c>
      <c r="G274" s="23">
        <f t="shared" si="109"/>
        <v>0</v>
      </c>
      <c r="H274" s="24"/>
      <c r="I274" s="23">
        <f t="shared" si="110"/>
        <v>0</v>
      </c>
      <c r="J274" s="23">
        <f t="shared" si="111"/>
        <v>296.99944651974914</v>
      </c>
      <c r="K274" s="23">
        <f t="shared" si="112"/>
        <v>35947.253752867022</v>
      </c>
      <c r="L274" s="23">
        <f t="shared" si="113"/>
        <v>455.56805426706615</v>
      </c>
      <c r="M274" s="23">
        <f t="shared" si="100"/>
        <v>0</v>
      </c>
      <c r="N274" s="23">
        <f t="shared" si="101"/>
        <v>47.570582324195101</v>
      </c>
      <c r="O274" s="23">
        <f t="shared" si="102"/>
        <v>407.99747194287102</v>
      </c>
      <c r="P274" s="23">
        <f t="shared" si="103"/>
        <v>110.99802542312187</v>
      </c>
      <c r="Q274" s="23">
        <f t="shared" si="98"/>
        <v>195518.30029915806</v>
      </c>
      <c r="R274" s="25">
        <f t="shared" si="99"/>
        <v>3990.3318563168696</v>
      </c>
    </row>
    <row r="275" spans="2:18" x14ac:dyDescent="0.25">
      <c r="B275" s="22">
        <f t="shared" si="104"/>
        <v>264</v>
      </c>
      <c r="C275" s="23">
        <f t="shared" si="105"/>
        <v>35947.253752867022</v>
      </c>
      <c r="D275" s="23">
        <f t="shared" si="106"/>
        <v>157.26923516879307</v>
      </c>
      <c r="E275" s="23">
        <f t="shared" si="107"/>
        <v>298.29881909827304</v>
      </c>
      <c r="F275" s="24">
        <f t="shared" si="108"/>
        <v>0</v>
      </c>
      <c r="G275" s="23">
        <f t="shared" si="109"/>
        <v>0</v>
      </c>
      <c r="H275" s="24"/>
      <c r="I275" s="23">
        <f t="shared" si="110"/>
        <v>0</v>
      </c>
      <c r="J275" s="23">
        <f t="shared" si="111"/>
        <v>298.29881909827304</v>
      </c>
      <c r="K275" s="23">
        <f t="shared" si="112"/>
        <v>35648.954933768749</v>
      </c>
      <c r="L275" s="23">
        <f t="shared" si="113"/>
        <v>455.56805426706615</v>
      </c>
      <c r="M275" s="23">
        <f t="shared" si="100"/>
        <v>0</v>
      </c>
      <c r="N275" s="23">
        <f t="shared" si="101"/>
        <v>47.180770550637924</v>
      </c>
      <c r="O275" s="23">
        <f t="shared" si="102"/>
        <v>408.38728371642821</v>
      </c>
      <c r="P275" s="23">
        <f t="shared" si="103"/>
        <v>110.08846461815517</v>
      </c>
      <c r="Q275" s="23">
        <f t="shared" si="98"/>
        <v>195518.30029915806</v>
      </c>
      <c r="R275" s="25">
        <f t="shared" si="99"/>
        <v>3990.3318563168696</v>
      </c>
    </row>
    <row r="276" spans="2:18" x14ac:dyDescent="0.25">
      <c r="B276" s="22">
        <f t="shared" si="104"/>
        <v>265</v>
      </c>
      <c r="C276" s="23">
        <f t="shared" si="105"/>
        <v>35648.954933768749</v>
      </c>
      <c r="D276" s="23">
        <f t="shared" si="106"/>
        <v>155.96417783523813</v>
      </c>
      <c r="E276" s="23">
        <f t="shared" si="107"/>
        <v>299.60387643182798</v>
      </c>
      <c r="F276" s="24">
        <f t="shared" si="108"/>
        <v>0</v>
      </c>
      <c r="G276" s="23">
        <f t="shared" si="109"/>
        <v>0</v>
      </c>
      <c r="H276" s="24"/>
      <c r="I276" s="23">
        <f t="shared" si="110"/>
        <v>0</v>
      </c>
      <c r="J276" s="23">
        <f t="shared" si="111"/>
        <v>299.60387643182798</v>
      </c>
      <c r="K276" s="23">
        <f t="shared" si="112"/>
        <v>35349.35105733692</v>
      </c>
      <c r="L276" s="23">
        <f t="shared" si="113"/>
        <v>455.56805426706615</v>
      </c>
      <c r="M276" s="23">
        <f t="shared" si="100"/>
        <v>0</v>
      </c>
      <c r="N276" s="23">
        <f t="shared" si="101"/>
        <v>46.789253350571435</v>
      </c>
      <c r="O276" s="23">
        <f t="shared" si="102"/>
        <v>408.77880091649473</v>
      </c>
      <c r="P276" s="23">
        <f t="shared" si="103"/>
        <v>109.17492448466675</v>
      </c>
      <c r="Q276" s="23">
        <f>$Q$275+ $Q$275*$L$8</f>
        <v>203339.03231112438</v>
      </c>
      <c r="R276" s="25">
        <f>$R$275 + ($R$275 * $S$5)</f>
        <v>4110.0418120063759</v>
      </c>
    </row>
    <row r="277" spans="2:18" x14ac:dyDescent="0.25">
      <c r="B277" s="22">
        <f t="shared" si="104"/>
        <v>266</v>
      </c>
      <c r="C277" s="23">
        <f t="shared" si="105"/>
        <v>35349.35105733692</v>
      </c>
      <c r="D277" s="23">
        <f t="shared" si="106"/>
        <v>154.65341087584889</v>
      </c>
      <c r="E277" s="23">
        <f t="shared" si="107"/>
        <v>300.91464339121723</v>
      </c>
      <c r="F277" s="24">
        <f t="shared" si="108"/>
        <v>0</v>
      </c>
      <c r="G277" s="23">
        <f t="shared" si="109"/>
        <v>0</v>
      </c>
      <c r="H277" s="24"/>
      <c r="I277" s="23">
        <f t="shared" si="110"/>
        <v>0</v>
      </c>
      <c r="J277" s="23">
        <f t="shared" si="111"/>
        <v>300.91464339121723</v>
      </c>
      <c r="K277" s="23">
        <f t="shared" si="112"/>
        <v>35048.436413945703</v>
      </c>
      <c r="L277" s="23">
        <f t="shared" si="113"/>
        <v>455.56805426706615</v>
      </c>
      <c r="M277" s="23">
        <f t="shared" si="100"/>
        <v>0</v>
      </c>
      <c r="N277" s="23">
        <f t="shared" si="101"/>
        <v>46.396023262754667</v>
      </c>
      <c r="O277" s="23">
        <f t="shared" si="102"/>
        <v>409.17203100431146</v>
      </c>
      <c r="P277" s="23">
        <f t="shared" si="103"/>
        <v>108.25738761309424</v>
      </c>
      <c r="Q277" s="23">
        <f t="shared" ref="Q277:Q287" si="114">$Q$275+ $Q$275*$L$8</f>
        <v>203339.03231112438</v>
      </c>
      <c r="R277" s="25">
        <f t="shared" ref="R277:R287" si="115">$R$275 + ($R$275 * $S$5)</f>
        <v>4110.0418120063759</v>
      </c>
    </row>
    <row r="278" spans="2:18" x14ac:dyDescent="0.25">
      <c r="B278" s="22">
        <f t="shared" si="104"/>
        <v>267</v>
      </c>
      <c r="C278" s="23">
        <f t="shared" si="105"/>
        <v>35048.436413945703</v>
      </c>
      <c r="D278" s="23">
        <f t="shared" si="106"/>
        <v>153.33690931101233</v>
      </c>
      <c r="E278" s="23">
        <f t="shared" si="107"/>
        <v>302.23114495605381</v>
      </c>
      <c r="F278" s="24">
        <f t="shared" si="108"/>
        <v>0</v>
      </c>
      <c r="G278" s="23">
        <f t="shared" si="109"/>
        <v>0</v>
      </c>
      <c r="H278" s="24"/>
      <c r="I278" s="23">
        <f t="shared" si="110"/>
        <v>0</v>
      </c>
      <c r="J278" s="23">
        <f t="shared" si="111"/>
        <v>302.23114495605381</v>
      </c>
      <c r="K278" s="23">
        <f t="shared" si="112"/>
        <v>34746.205268989652</v>
      </c>
      <c r="L278" s="23">
        <f t="shared" si="113"/>
        <v>455.56805426706615</v>
      </c>
      <c r="M278" s="23">
        <f t="shared" si="100"/>
        <v>0</v>
      </c>
      <c r="N278" s="23">
        <f t="shared" si="101"/>
        <v>46.001072793303699</v>
      </c>
      <c r="O278" s="23">
        <f t="shared" si="102"/>
        <v>409.56698147376244</v>
      </c>
      <c r="P278" s="23">
        <f t="shared" si="103"/>
        <v>107.33583651770863</v>
      </c>
      <c r="Q278" s="23">
        <f t="shared" si="114"/>
        <v>203339.03231112438</v>
      </c>
      <c r="R278" s="25">
        <f t="shared" si="115"/>
        <v>4110.0418120063759</v>
      </c>
    </row>
    <row r="279" spans="2:18" x14ac:dyDescent="0.25">
      <c r="B279" s="22">
        <f t="shared" si="104"/>
        <v>268</v>
      </c>
      <c r="C279" s="23">
        <f t="shared" si="105"/>
        <v>34746.205268989652</v>
      </c>
      <c r="D279" s="23">
        <f t="shared" si="106"/>
        <v>152.01464805182962</v>
      </c>
      <c r="E279" s="23">
        <f t="shared" si="107"/>
        <v>303.55340621523652</v>
      </c>
      <c r="F279" s="24">
        <f t="shared" si="108"/>
        <v>0</v>
      </c>
      <c r="G279" s="23">
        <f t="shared" si="109"/>
        <v>0</v>
      </c>
      <c r="H279" s="24"/>
      <c r="I279" s="23">
        <f t="shared" si="110"/>
        <v>0</v>
      </c>
      <c r="J279" s="23">
        <f t="shared" si="111"/>
        <v>303.55340621523652</v>
      </c>
      <c r="K279" s="23">
        <f t="shared" si="112"/>
        <v>34442.651862774415</v>
      </c>
      <c r="L279" s="23">
        <f t="shared" si="113"/>
        <v>455.56805426706615</v>
      </c>
      <c r="M279" s="23">
        <f t="shared" si="100"/>
        <v>0</v>
      </c>
      <c r="N279" s="23">
        <f t="shared" si="101"/>
        <v>45.604394415548889</v>
      </c>
      <c r="O279" s="23">
        <f t="shared" si="102"/>
        <v>409.96365985151726</v>
      </c>
      <c r="P279" s="23">
        <f t="shared" si="103"/>
        <v>106.41025363628074</v>
      </c>
      <c r="Q279" s="23">
        <f t="shared" si="114"/>
        <v>203339.03231112438</v>
      </c>
      <c r="R279" s="25">
        <f t="shared" si="115"/>
        <v>4110.0418120063759</v>
      </c>
    </row>
    <row r="280" spans="2:18" x14ac:dyDescent="0.25">
      <c r="B280" s="22">
        <f t="shared" si="104"/>
        <v>269</v>
      </c>
      <c r="C280" s="23">
        <f t="shared" si="105"/>
        <v>34442.651862774415</v>
      </c>
      <c r="D280" s="23">
        <f t="shared" si="106"/>
        <v>150.68660189963794</v>
      </c>
      <c r="E280" s="23">
        <f t="shared" si="107"/>
        <v>304.88145236742821</v>
      </c>
      <c r="F280" s="24">
        <f t="shared" si="108"/>
        <v>0</v>
      </c>
      <c r="G280" s="23">
        <f t="shared" si="109"/>
        <v>0</v>
      </c>
      <c r="H280" s="24"/>
      <c r="I280" s="23">
        <f t="shared" si="110"/>
        <v>0</v>
      </c>
      <c r="J280" s="23">
        <f t="shared" si="111"/>
        <v>304.88145236742821</v>
      </c>
      <c r="K280" s="23">
        <f t="shared" si="112"/>
        <v>34137.770410406985</v>
      </c>
      <c r="L280" s="23">
        <f t="shared" si="113"/>
        <v>455.56805426706615</v>
      </c>
      <c r="M280" s="23">
        <f t="shared" si="100"/>
        <v>0</v>
      </c>
      <c r="N280" s="23">
        <f t="shared" si="101"/>
        <v>45.205980569891381</v>
      </c>
      <c r="O280" s="23">
        <f t="shared" si="102"/>
        <v>410.36207369717476</v>
      </c>
      <c r="P280" s="23">
        <f t="shared" si="103"/>
        <v>105.48062132974655</v>
      </c>
      <c r="Q280" s="23">
        <f t="shared" si="114"/>
        <v>203339.03231112438</v>
      </c>
      <c r="R280" s="25">
        <f t="shared" si="115"/>
        <v>4110.0418120063759</v>
      </c>
    </row>
    <row r="281" spans="2:18" x14ac:dyDescent="0.25">
      <c r="B281" s="22">
        <f t="shared" si="104"/>
        <v>270</v>
      </c>
      <c r="C281" s="23">
        <f t="shared" si="105"/>
        <v>34137.770410406985</v>
      </c>
      <c r="D281" s="23">
        <f t="shared" si="106"/>
        <v>149.35274554553041</v>
      </c>
      <c r="E281" s="23">
        <f t="shared" si="107"/>
        <v>306.21530872153573</v>
      </c>
      <c r="F281" s="24">
        <f t="shared" si="108"/>
        <v>0</v>
      </c>
      <c r="G281" s="23">
        <f t="shared" si="109"/>
        <v>0</v>
      </c>
      <c r="H281" s="24"/>
      <c r="I281" s="23">
        <f t="shared" si="110"/>
        <v>0</v>
      </c>
      <c r="J281" s="23">
        <f t="shared" si="111"/>
        <v>306.21530872153573</v>
      </c>
      <c r="K281" s="23">
        <f t="shared" si="112"/>
        <v>33831.555101685452</v>
      </c>
      <c r="L281" s="23">
        <f t="shared" si="113"/>
        <v>455.56805426706615</v>
      </c>
      <c r="M281" s="23">
        <f t="shared" si="100"/>
        <v>0</v>
      </c>
      <c r="N281" s="23">
        <f t="shared" si="101"/>
        <v>44.805823663659119</v>
      </c>
      <c r="O281" s="23">
        <f t="shared" si="102"/>
        <v>410.76223060340703</v>
      </c>
      <c r="P281" s="23">
        <f t="shared" si="103"/>
        <v>104.5469218818713</v>
      </c>
      <c r="Q281" s="23">
        <f t="shared" si="114"/>
        <v>203339.03231112438</v>
      </c>
      <c r="R281" s="25">
        <f t="shared" si="115"/>
        <v>4110.0418120063759</v>
      </c>
    </row>
    <row r="282" spans="2:18" x14ac:dyDescent="0.25">
      <c r="B282" s="22">
        <f t="shared" si="104"/>
        <v>271</v>
      </c>
      <c r="C282" s="23">
        <f t="shared" si="105"/>
        <v>33831.555101685452</v>
      </c>
      <c r="D282" s="23">
        <f t="shared" si="106"/>
        <v>148.01305356987373</v>
      </c>
      <c r="E282" s="23">
        <f t="shared" si="107"/>
        <v>307.55500069719238</v>
      </c>
      <c r="F282" s="24">
        <f t="shared" si="108"/>
        <v>0</v>
      </c>
      <c r="G282" s="23">
        <f t="shared" si="109"/>
        <v>0</v>
      </c>
      <c r="H282" s="24"/>
      <c r="I282" s="23">
        <f t="shared" si="110"/>
        <v>0</v>
      </c>
      <c r="J282" s="23">
        <f t="shared" si="111"/>
        <v>307.55500069719238</v>
      </c>
      <c r="K282" s="23">
        <f t="shared" si="112"/>
        <v>33524.000100988262</v>
      </c>
      <c r="L282" s="23">
        <f t="shared" si="113"/>
        <v>455.56805426706615</v>
      </c>
      <c r="M282" s="23">
        <f t="shared" si="100"/>
        <v>0</v>
      </c>
      <c r="N282" s="23">
        <f t="shared" si="101"/>
        <v>44.403916070962119</v>
      </c>
      <c r="O282" s="23">
        <f t="shared" si="102"/>
        <v>411.16413819610403</v>
      </c>
      <c r="P282" s="23">
        <f t="shared" si="103"/>
        <v>103.60913749891165</v>
      </c>
      <c r="Q282" s="23">
        <f t="shared" si="114"/>
        <v>203339.03231112438</v>
      </c>
      <c r="R282" s="25">
        <f t="shared" si="115"/>
        <v>4110.0418120063759</v>
      </c>
    </row>
    <row r="283" spans="2:18" x14ac:dyDescent="0.25">
      <c r="B283" s="22">
        <f t="shared" si="104"/>
        <v>272</v>
      </c>
      <c r="C283" s="23">
        <f t="shared" si="105"/>
        <v>33524.000100988262</v>
      </c>
      <c r="D283" s="23">
        <f t="shared" si="106"/>
        <v>146.66750044182351</v>
      </c>
      <c r="E283" s="23">
        <f t="shared" si="107"/>
        <v>308.90055382524264</v>
      </c>
      <c r="F283" s="24">
        <f t="shared" si="108"/>
        <v>0</v>
      </c>
      <c r="G283" s="23">
        <f t="shared" si="109"/>
        <v>0</v>
      </c>
      <c r="H283" s="24"/>
      <c r="I283" s="23">
        <f t="shared" si="110"/>
        <v>0</v>
      </c>
      <c r="J283" s="23">
        <f t="shared" si="111"/>
        <v>308.90055382524264</v>
      </c>
      <c r="K283" s="23">
        <f t="shared" si="112"/>
        <v>33215.099547163016</v>
      </c>
      <c r="L283" s="23">
        <f t="shared" si="113"/>
        <v>455.56805426706615</v>
      </c>
      <c r="M283" s="23">
        <f t="shared" si="100"/>
        <v>0</v>
      </c>
      <c r="N283" s="23">
        <f t="shared" si="101"/>
        <v>44.000250132547052</v>
      </c>
      <c r="O283" s="23">
        <f t="shared" si="102"/>
        <v>411.56780413451906</v>
      </c>
      <c r="P283" s="23">
        <f t="shared" si="103"/>
        <v>102.66725030927643</v>
      </c>
      <c r="Q283" s="23">
        <f t="shared" si="114"/>
        <v>203339.03231112438</v>
      </c>
      <c r="R283" s="25">
        <f t="shared" si="115"/>
        <v>4110.0418120063759</v>
      </c>
    </row>
    <row r="284" spans="2:18" x14ac:dyDescent="0.25">
      <c r="B284" s="22">
        <f t="shared" si="104"/>
        <v>273</v>
      </c>
      <c r="C284" s="23">
        <f t="shared" si="105"/>
        <v>33215.099547163016</v>
      </c>
      <c r="D284" s="23">
        <f t="shared" si="106"/>
        <v>145.31606051883804</v>
      </c>
      <c r="E284" s="23">
        <f t="shared" si="107"/>
        <v>310.25199374822807</v>
      </c>
      <c r="F284" s="24">
        <f t="shared" si="108"/>
        <v>0</v>
      </c>
      <c r="G284" s="23">
        <f t="shared" si="109"/>
        <v>0</v>
      </c>
      <c r="H284" s="24"/>
      <c r="I284" s="23">
        <f t="shared" si="110"/>
        <v>0</v>
      </c>
      <c r="J284" s="23">
        <f t="shared" si="111"/>
        <v>310.25199374822807</v>
      </c>
      <c r="K284" s="23">
        <f t="shared" si="112"/>
        <v>32904.847553414787</v>
      </c>
      <c r="L284" s="23">
        <f t="shared" si="113"/>
        <v>455.56805426706615</v>
      </c>
      <c r="M284" s="23">
        <f t="shared" si="100"/>
        <v>0</v>
      </c>
      <c r="N284" s="23">
        <f t="shared" si="101"/>
        <v>43.59481815565141</v>
      </c>
      <c r="O284" s="23">
        <f t="shared" si="102"/>
        <v>411.97323611141474</v>
      </c>
      <c r="P284" s="23">
        <f t="shared" si="103"/>
        <v>101.72124236318666</v>
      </c>
      <c r="Q284" s="23">
        <f t="shared" si="114"/>
        <v>203339.03231112438</v>
      </c>
      <c r="R284" s="25">
        <f t="shared" si="115"/>
        <v>4110.0418120063759</v>
      </c>
    </row>
    <row r="285" spans="2:18" x14ac:dyDescent="0.25">
      <c r="B285" s="22">
        <f t="shared" si="104"/>
        <v>274</v>
      </c>
      <c r="C285" s="23">
        <f t="shared" si="105"/>
        <v>32904.847553414787</v>
      </c>
      <c r="D285" s="23">
        <f t="shared" si="106"/>
        <v>143.95870804618954</v>
      </c>
      <c r="E285" s="23">
        <f t="shared" si="107"/>
        <v>311.60934622087655</v>
      </c>
      <c r="F285" s="24">
        <f t="shared" si="108"/>
        <v>0</v>
      </c>
      <c r="G285" s="23">
        <f t="shared" si="109"/>
        <v>0</v>
      </c>
      <c r="H285" s="24"/>
      <c r="I285" s="23">
        <f t="shared" si="110"/>
        <v>0</v>
      </c>
      <c r="J285" s="23">
        <f t="shared" si="111"/>
        <v>311.60934622087655</v>
      </c>
      <c r="K285" s="23">
        <f t="shared" si="112"/>
        <v>32593.23820719391</v>
      </c>
      <c r="L285" s="23">
        <f t="shared" si="113"/>
        <v>455.56805426706609</v>
      </c>
      <c r="M285" s="23">
        <f t="shared" si="100"/>
        <v>0</v>
      </c>
      <c r="N285" s="23">
        <f t="shared" si="101"/>
        <v>43.187612413856861</v>
      </c>
      <c r="O285" s="23">
        <f t="shared" si="102"/>
        <v>412.38044185320922</v>
      </c>
      <c r="P285" s="23">
        <f t="shared" si="103"/>
        <v>100.77109563233267</v>
      </c>
      <c r="Q285" s="23">
        <f t="shared" si="114"/>
        <v>203339.03231112438</v>
      </c>
      <c r="R285" s="25">
        <f t="shared" si="115"/>
        <v>4110.0418120063759</v>
      </c>
    </row>
    <row r="286" spans="2:18" x14ac:dyDescent="0.25">
      <c r="B286" s="22">
        <f t="shared" si="104"/>
        <v>275</v>
      </c>
      <c r="C286" s="23">
        <f t="shared" si="105"/>
        <v>32593.23820719391</v>
      </c>
      <c r="D286" s="23">
        <f t="shared" si="106"/>
        <v>142.59541715647322</v>
      </c>
      <c r="E286" s="23">
        <f t="shared" si="107"/>
        <v>312.97263711059287</v>
      </c>
      <c r="F286" s="24">
        <f t="shared" si="108"/>
        <v>0</v>
      </c>
      <c r="G286" s="23">
        <f t="shared" si="109"/>
        <v>0</v>
      </c>
      <c r="H286" s="24"/>
      <c r="I286" s="23">
        <f t="shared" si="110"/>
        <v>0</v>
      </c>
      <c r="J286" s="23">
        <f t="shared" si="111"/>
        <v>312.97263711059287</v>
      </c>
      <c r="K286" s="23">
        <f t="shared" si="112"/>
        <v>32280.265570083317</v>
      </c>
      <c r="L286" s="23">
        <f t="shared" si="113"/>
        <v>455.56805426706609</v>
      </c>
      <c r="M286" s="23">
        <f t="shared" si="100"/>
        <v>0</v>
      </c>
      <c r="N286" s="23">
        <f t="shared" si="101"/>
        <v>42.778625146941962</v>
      </c>
      <c r="O286" s="23">
        <f t="shared" si="102"/>
        <v>412.78942912012411</v>
      </c>
      <c r="P286" s="23">
        <f t="shared" si="103"/>
        <v>99.816792009531241</v>
      </c>
      <c r="Q286" s="23">
        <f t="shared" si="114"/>
        <v>203339.03231112438</v>
      </c>
      <c r="R286" s="25">
        <f t="shared" si="115"/>
        <v>4110.0418120063759</v>
      </c>
    </row>
    <row r="287" spans="2:18" x14ac:dyDescent="0.25">
      <c r="B287" s="22">
        <f t="shared" si="104"/>
        <v>276</v>
      </c>
      <c r="C287" s="23">
        <f t="shared" si="105"/>
        <v>32280.265570083317</v>
      </c>
      <c r="D287" s="23">
        <f t="shared" si="106"/>
        <v>141.22616186911438</v>
      </c>
      <c r="E287" s="23">
        <f t="shared" si="107"/>
        <v>314.34189239795171</v>
      </c>
      <c r="F287" s="24">
        <f t="shared" si="108"/>
        <v>0</v>
      </c>
      <c r="G287" s="23">
        <f t="shared" si="109"/>
        <v>0</v>
      </c>
      <c r="H287" s="24"/>
      <c r="I287" s="23">
        <f t="shared" si="110"/>
        <v>0</v>
      </c>
      <c r="J287" s="23">
        <f t="shared" si="111"/>
        <v>314.34189239795171</v>
      </c>
      <c r="K287" s="23">
        <f t="shared" si="112"/>
        <v>31965.923677685365</v>
      </c>
      <c r="L287" s="23">
        <f t="shared" si="113"/>
        <v>455.56805426706609</v>
      </c>
      <c r="M287" s="23">
        <f t="shared" si="100"/>
        <v>0</v>
      </c>
      <c r="N287" s="23">
        <f t="shared" si="101"/>
        <v>42.367848560734309</v>
      </c>
      <c r="O287" s="23">
        <f t="shared" si="102"/>
        <v>413.20020570633176</v>
      </c>
      <c r="P287" s="23">
        <f t="shared" si="103"/>
        <v>98.858313308380048</v>
      </c>
      <c r="Q287" s="23">
        <f t="shared" si="114"/>
        <v>203339.03231112438</v>
      </c>
      <c r="R287" s="25">
        <f t="shared" si="115"/>
        <v>4110.0418120063759</v>
      </c>
    </row>
    <row r="288" spans="2:18" x14ac:dyDescent="0.25">
      <c r="B288" s="22">
        <f t="shared" si="104"/>
        <v>277</v>
      </c>
      <c r="C288" s="23">
        <f t="shared" si="105"/>
        <v>31965.923677685365</v>
      </c>
      <c r="D288" s="23">
        <f t="shared" si="106"/>
        <v>139.85091608987332</v>
      </c>
      <c r="E288" s="23">
        <f t="shared" si="107"/>
        <v>315.71713817719279</v>
      </c>
      <c r="F288" s="24">
        <f t="shared" si="108"/>
        <v>0</v>
      </c>
      <c r="G288" s="23">
        <f t="shared" si="109"/>
        <v>0</v>
      </c>
      <c r="H288" s="24"/>
      <c r="I288" s="23">
        <f t="shared" si="110"/>
        <v>0</v>
      </c>
      <c r="J288" s="23">
        <f t="shared" si="111"/>
        <v>315.71713817719279</v>
      </c>
      <c r="K288" s="23">
        <f t="shared" si="112"/>
        <v>31650.206539508174</v>
      </c>
      <c r="L288" s="23">
        <f t="shared" si="113"/>
        <v>455.56805426706615</v>
      </c>
      <c r="M288" s="23">
        <f t="shared" si="100"/>
        <v>0</v>
      </c>
      <c r="N288" s="23">
        <f t="shared" si="101"/>
        <v>41.955274826961997</v>
      </c>
      <c r="O288" s="23">
        <f t="shared" si="102"/>
        <v>413.61277944010413</v>
      </c>
      <c r="P288" s="23">
        <f t="shared" si="103"/>
        <v>97.89564126291134</v>
      </c>
      <c r="Q288" s="23">
        <f>$Q$287+ $Q$287*$L$8</f>
        <v>211472.59360356934</v>
      </c>
      <c r="R288" s="25">
        <f>$R$287 + ($R$287 * $S$5)</f>
        <v>4233.3430663665677</v>
      </c>
    </row>
    <row r="289" spans="2:18" x14ac:dyDescent="0.25">
      <c r="B289" s="22">
        <f t="shared" si="104"/>
        <v>278</v>
      </c>
      <c r="C289" s="23">
        <f t="shared" si="105"/>
        <v>31650.206539508174</v>
      </c>
      <c r="D289" s="23">
        <f t="shared" si="106"/>
        <v>138.46965361034813</v>
      </c>
      <c r="E289" s="23">
        <f t="shared" si="107"/>
        <v>317.09840065671801</v>
      </c>
      <c r="F289" s="24">
        <f t="shared" si="108"/>
        <v>0</v>
      </c>
      <c r="G289" s="23">
        <f t="shared" si="109"/>
        <v>0</v>
      </c>
      <c r="H289" s="24"/>
      <c r="I289" s="23">
        <f t="shared" si="110"/>
        <v>0</v>
      </c>
      <c r="J289" s="23">
        <f t="shared" si="111"/>
        <v>317.09840065671801</v>
      </c>
      <c r="K289" s="23">
        <f t="shared" si="112"/>
        <v>31333.108138851454</v>
      </c>
      <c r="L289" s="23">
        <f t="shared" si="113"/>
        <v>455.56805426706615</v>
      </c>
      <c r="M289" s="23">
        <f t="shared" si="100"/>
        <v>0</v>
      </c>
      <c r="N289" s="23">
        <f t="shared" si="101"/>
        <v>41.540896083104435</v>
      </c>
      <c r="O289" s="23">
        <f t="shared" si="102"/>
        <v>414.02715818396172</v>
      </c>
      <c r="P289" s="23">
        <f t="shared" si="103"/>
        <v>96.928757527243704</v>
      </c>
      <c r="Q289" s="23">
        <f t="shared" ref="Q289:Q299" si="116">$Q$287+ $Q$287*$L$8</f>
        <v>211472.59360356934</v>
      </c>
      <c r="R289" s="25">
        <f t="shared" ref="R289:R299" si="117">$R$287 + ($R$287 * $S$5)</f>
        <v>4233.3430663665677</v>
      </c>
    </row>
    <row r="290" spans="2:18" x14ac:dyDescent="0.25">
      <c r="B290" s="22">
        <f t="shared" si="104"/>
        <v>279</v>
      </c>
      <c r="C290" s="23">
        <f t="shared" si="105"/>
        <v>31333.108138851454</v>
      </c>
      <c r="D290" s="23">
        <f t="shared" si="106"/>
        <v>137.08234810747496</v>
      </c>
      <c r="E290" s="23">
        <f t="shared" si="107"/>
        <v>318.48570615959113</v>
      </c>
      <c r="F290" s="24">
        <f t="shared" si="108"/>
        <v>0</v>
      </c>
      <c r="G290" s="23">
        <f t="shared" si="109"/>
        <v>0</v>
      </c>
      <c r="H290" s="24"/>
      <c r="I290" s="23">
        <f t="shared" si="110"/>
        <v>0</v>
      </c>
      <c r="J290" s="23">
        <f t="shared" si="111"/>
        <v>318.48570615959113</v>
      </c>
      <c r="K290" s="23">
        <f t="shared" si="112"/>
        <v>31014.622432691864</v>
      </c>
      <c r="L290" s="23">
        <f t="shared" si="113"/>
        <v>455.56805426706609</v>
      </c>
      <c r="M290" s="23">
        <f t="shared" si="100"/>
        <v>0</v>
      </c>
      <c r="N290" s="23">
        <f t="shared" si="101"/>
        <v>41.124704432242488</v>
      </c>
      <c r="O290" s="23">
        <f t="shared" si="102"/>
        <v>414.44334983482361</v>
      </c>
      <c r="P290" s="23">
        <f t="shared" si="103"/>
        <v>95.957643675232475</v>
      </c>
      <c r="Q290" s="23">
        <f t="shared" si="116"/>
        <v>211472.59360356934</v>
      </c>
      <c r="R290" s="25">
        <f t="shared" si="117"/>
        <v>4233.3430663665677</v>
      </c>
    </row>
    <row r="291" spans="2:18" x14ac:dyDescent="0.25">
      <c r="B291" s="22">
        <f t="shared" si="104"/>
        <v>280</v>
      </c>
      <c r="C291" s="23">
        <f t="shared" si="105"/>
        <v>31014.622432691864</v>
      </c>
      <c r="D291" s="23">
        <f t="shared" si="106"/>
        <v>135.68897314302677</v>
      </c>
      <c r="E291" s="23">
        <f t="shared" si="107"/>
        <v>319.87908112403932</v>
      </c>
      <c r="F291" s="24">
        <f t="shared" si="108"/>
        <v>0</v>
      </c>
      <c r="G291" s="23">
        <f t="shared" si="109"/>
        <v>0</v>
      </c>
      <c r="H291" s="24"/>
      <c r="I291" s="23">
        <f t="shared" si="110"/>
        <v>0</v>
      </c>
      <c r="J291" s="23">
        <f t="shared" si="111"/>
        <v>319.87908112403932</v>
      </c>
      <c r="K291" s="23">
        <f t="shared" si="112"/>
        <v>30694.743351567824</v>
      </c>
      <c r="L291" s="23">
        <f t="shared" si="113"/>
        <v>455.56805426706609</v>
      </c>
      <c r="M291" s="23">
        <f t="shared" si="100"/>
        <v>0</v>
      </c>
      <c r="N291" s="23">
        <f t="shared" si="101"/>
        <v>40.70669194290803</v>
      </c>
      <c r="O291" s="23">
        <f t="shared" si="102"/>
        <v>414.86136232415805</v>
      </c>
      <c r="P291" s="23">
        <f t="shared" si="103"/>
        <v>94.982281200118734</v>
      </c>
      <c r="Q291" s="23">
        <f t="shared" si="116"/>
        <v>211472.59360356934</v>
      </c>
      <c r="R291" s="25">
        <f t="shared" si="117"/>
        <v>4233.3430663665677</v>
      </c>
    </row>
    <row r="292" spans="2:18" x14ac:dyDescent="0.25">
      <c r="B292" s="22">
        <f t="shared" si="104"/>
        <v>281</v>
      </c>
      <c r="C292" s="23">
        <f t="shared" si="105"/>
        <v>30694.743351567824</v>
      </c>
      <c r="D292" s="23">
        <f t="shared" si="106"/>
        <v>134.28950216310906</v>
      </c>
      <c r="E292" s="23">
        <f t="shared" si="107"/>
        <v>321.278552103957</v>
      </c>
      <c r="F292" s="24">
        <f t="shared" si="108"/>
        <v>0</v>
      </c>
      <c r="G292" s="23">
        <f t="shared" si="109"/>
        <v>0</v>
      </c>
      <c r="H292" s="24"/>
      <c r="I292" s="23">
        <f t="shared" si="110"/>
        <v>0</v>
      </c>
      <c r="J292" s="23">
        <f t="shared" si="111"/>
        <v>321.278552103957</v>
      </c>
      <c r="K292" s="23">
        <f t="shared" si="112"/>
        <v>30373.464799463865</v>
      </c>
      <c r="L292" s="23">
        <f t="shared" si="113"/>
        <v>455.56805426706603</v>
      </c>
      <c r="M292" s="23">
        <f t="shared" si="100"/>
        <v>0</v>
      </c>
      <c r="N292" s="23">
        <f t="shared" si="101"/>
        <v>40.28685064893272</v>
      </c>
      <c r="O292" s="23">
        <f t="shared" si="102"/>
        <v>415.2812036181333</v>
      </c>
      <c r="P292" s="23">
        <f t="shared" si="103"/>
        <v>94.002651514176307</v>
      </c>
      <c r="Q292" s="23">
        <f t="shared" si="116"/>
        <v>211472.59360356934</v>
      </c>
      <c r="R292" s="25">
        <f t="shared" si="117"/>
        <v>4233.3430663665677</v>
      </c>
    </row>
    <row r="293" spans="2:18" x14ac:dyDescent="0.25">
      <c r="B293" s="22">
        <f t="shared" si="104"/>
        <v>282</v>
      </c>
      <c r="C293" s="23">
        <f t="shared" si="105"/>
        <v>30373.464799463865</v>
      </c>
      <c r="D293" s="23">
        <f t="shared" si="106"/>
        <v>132.88390849765429</v>
      </c>
      <c r="E293" s="23">
        <f t="shared" si="107"/>
        <v>322.68414576941183</v>
      </c>
      <c r="F293" s="24">
        <f t="shared" si="108"/>
        <v>0</v>
      </c>
      <c r="G293" s="23">
        <f t="shared" si="109"/>
        <v>0</v>
      </c>
      <c r="H293" s="24"/>
      <c r="I293" s="23">
        <f t="shared" si="110"/>
        <v>0</v>
      </c>
      <c r="J293" s="23">
        <f t="shared" si="111"/>
        <v>322.68414576941183</v>
      </c>
      <c r="K293" s="23">
        <f t="shared" si="112"/>
        <v>30050.780653694452</v>
      </c>
      <c r="L293" s="23">
        <f t="shared" si="113"/>
        <v>455.56805426706615</v>
      </c>
      <c r="M293" s="23">
        <f t="shared" si="100"/>
        <v>0</v>
      </c>
      <c r="N293" s="23">
        <f t="shared" si="101"/>
        <v>39.865172549296283</v>
      </c>
      <c r="O293" s="23">
        <f t="shared" si="102"/>
        <v>415.70288171776986</v>
      </c>
      <c r="P293" s="23">
        <f t="shared" si="103"/>
        <v>93.018735948358028</v>
      </c>
      <c r="Q293" s="23">
        <f t="shared" si="116"/>
        <v>211472.59360356934</v>
      </c>
      <c r="R293" s="25">
        <f t="shared" si="117"/>
        <v>4233.3430663665677</v>
      </c>
    </row>
    <row r="294" spans="2:18" x14ac:dyDescent="0.25">
      <c r="B294" s="22">
        <f t="shared" si="104"/>
        <v>283</v>
      </c>
      <c r="C294" s="23">
        <f t="shared" si="105"/>
        <v>30050.780653694452</v>
      </c>
      <c r="D294" s="23">
        <f t="shared" si="106"/>
        <v>131.47216535991311</v>
      </c>
      <c r="E294" s="23">
        <f t="shared" si="107"/>
        <v>324.09588890715304</v>
      </c>
      <c r="F294" s="24">
        <f t="shared" si="108"/>
        <v>0</v>
      </c>
      <c r="G294" s="23">
        <f t="shared" si="109"/>
        <v>0</v>
      </c>
      <c r="H294" s="24"/>
      <c r="I294" s="23">
        <f t="shared" si="110"/>
        <v>0</v>
      </c>
      <c r="J294" s="23">
        <f t="shared" si="111"/>
        <v>324.09588890715304</v>
      </c>
      <c r="K294" s="23">
        <f t="shared" si="112"/>
        <v>29726.6847647873</v>
      </c>
      <c r="L294" s="23">
        <f t="shared" si="113"/>
        <v>455.56805426706615</v>
      </c>
      <c r="M294" s="23">
        <f t="shared" si="100"/>
        <v>0</v>
      </c>
      <c r="N294" s="23">
        <f t="shared" si="101"/>
        <v>39.441649607973929</v>
      </c>
      <c r="O294" s="23">
        <f t="shared" si="102"/>
        <v>416.1264046590922</v>
      </c>
      <c r="P294" s="23">
        <f t="shared" si="103"/>
        <v>92.030515751939163</v>
      </c>
      <c r="Q294" s="23">
        <f t="shared" si="116"/>
        <v>211472.59360356934</v>
      </c>
      <c r="R294" s="25">
        <f t="shared" si="117"/>
        <v>4233.3430663665677</v>
      </c>
    </row>
    <row r="295" spans="2:18" x14ac:dyDescent="0.25">
      <c r="B295" s="22">
        <f t="shared" si="104"/>
        <v>284</v>
      </c>
      <c r="C295" s="23">
        <f t="shared" si="105"/>
        <v>29726.6847647873</v>
      </c>
      <c r="D295" s="23">
        <f t="shared" si="106"/>
        <v>130.05424584594431</v>
      </c>
      <c r="E295" s="23">
        <f t="shared" si="107"/>
        <v>325.51380842112184</v>
      </c>
      <c r="F295" s="24">
        <f t="shared" si="108"/>
        <v>0</v>
      </c>
      <c r="G295" s="23">
        <f t="shared" si="109"/>
        <v>0</v>
      </c>
      <c r="H295" s="24"/>
      <c r="I295" s="23">
        <f t="shared" si="110"/>
        <v>0</v>
      </c>
      <c r="J295" s="23">
        <f t="shared" si="111"/>
        <v>325.51380842112184</v>
      </c>
      <c r="K295" s="23">
        <f t="shared" si="112"/>
        <v>29401.170956366179</v>
      </c>
      <c r="L295" s="23">
        <f t="shared" si="113"/>
        <v>455.56805426706615</v>
      </c>
      <c r="M295" s="23">
        <f t="shared" si="100"/>
        <v>0</v>
      </c>
      <c r="N295" s="23">
        <f t="shared" si="101"/>
        <v>39.016273753783288</v>
      </c>
      <c r="O295" s="23">
        <f t="shared" si="102"/>
        <v>416.55178051328284</v>
      </c>
      <c r="P295" s="23">
        <f t="shared" si="103"/>
        <v>91.037972092160999</v>
      </c>
      <c r="Q295" s="23">
        <f t="shared" si="116"/>
        <v>211472.59360356934</v>
      </c>
      <c r="R295" s="25">
        <f t="shared" si="117"/>
        <v>4233.3430663665677</v>
      </c>
    </row>
    <row r="296" spans="2:18" x14ac:dyDescent="0.25">
      <c r="B296" s="22">
        <f t="shared" si="104"/>
        <v>285</v>
      </c>
      <c r="C296" s="23">
        <f t="shared" si="105"/>
        <v>29401.170956366179</v>
      </c>
      <c r="D296" s="23">
        <f t="shared" si="106"/>
        <v>128.63012293410193</v>
      </c>
      <c r="E296" s="23">
        <f t="shared" si="107"/>
        <v>326.93793133296418</v>
      </c>
      <c r="F296" s="24">
        <f t="shared" si="108"/>
        <v>0</v>
      </c>
      <c r="G296" s="23">
        <f t="shared" si="109"/>
        <v>0</v>
      </c>
      <c r="H296" s="24"/>
      <c r="I296" s="23">
        <f t="shared" si="110"/>
        <v>0</v>
      </c>
      <c r="J296" s="23">
        <f t="shared" si="111"/>
        <v>326.93793133296418</v>
      </c>
      <c r="K296" s="23">
        <f t="shared" si="112"/>
        <v>29074.233025033216</v>
      </c>
      <c r="L296" s="23">
        <f t="shared" si="113"/>
        <v>455.56805426706615</v>
      </c>
      <c r="M296" s="23">
        <f t="shared" si="100"/>
        <v>0</v>
      </c>
      <c r="N296" s="23">
        <f t="shared" si="101"/>
        <v>38.58903688023058</v>
      </c>
      <c r="O296" s="23">
        <f t="shared" si="102"/>
        <v>416.97901738683555</v>
      </c>
      <c r="P296" s="23">
        <f t="shared" si="103"/>
        <v>90.041086053871368</v>
      </c>
      <c r="Q296" s="23">
        <f t="shared" si="116"/>
        <v>211472.59360356934</v>
      </c>
      <c r="R296" s="25">
        <f t="shared" si="117"/>
        <v>4233.3430663665677</v>
      </c>
    </row>
    <row r="297" spans="2:18" x14ac:dyDescent="0.25">
      <c r="B297" s="22">
        <f t="shared" si="104"/>
        <v>286</v>
      </c>
      <c r="C297" s="23">
        <f t="shared" si="105"/>
        <v>29074.233025033216</v>
      </c>
      <c r="D297" s="23">
        <f t="shared" si="106"/>
        <v>127.19976948452016</v>
      </c>
      <c r="E297" s="23">
        <f t="shared" si="107"/>
        <v>328.36828478254597</v>
      </c>
      <c r="F297" s="24">
        <f t="shared" si="108"/>
        <v>0</v>
      </c>
      <c r="G297" s="23">
        <f t="shared" si="109"/>
        <v>0</v>
      </c>
      <c r="H297" s="24"/>
      <c r="I297" s="23">
        <f t="shared" si="110"/>
        <v>0</v>
      </c>
      <c r="J297" s="23">
        <f t="shared" si="111"/>
        <v>328.36828478254597</v>
      </c>
      <c r="K297" s="23">
        <f t="shared" si="112"/>
        <v>28745.864740250669</v>
      </c>
      <c r="L297" s="23">
        <f t="shared" si="113"/>
        <v>455.56805426706615</v>
      </c>
      <c r="M297" s="23">
        <f t="shared" si="100"/>
        <v>0</v>
      </c>
      <c r="N297" s="23">
        <f t="shared" si="101"/>
        <v>38.159930845356044</v>
      </c>
      <c r="O297" s="23">
        <f t="shared" si="102"/>
        <v>417.40812342171012</v>
      </c>
      <c r="P297" s="23">
        <f t="shared" si="103"/>
        <v>89.039838639164145</v>
      </c>
      <c r="Q297" s="23">
        <f t="shared" si="116"/>
        <v>211472.59360356934</v>
      </c>
      <c r="R297" s="25">
        <f t="shared" si="117"/>
        <v>4233.3430663665677</v>
      </c>
    </row>
    <row r="298" spans="2:18" x14ac:dyDescent="0.25">
      <c r="B298" s="22">
        <f t="shared" si="104"/>
        <v>287</v>
      </c>
      <c r="C298" s="23">
        <f t="shared" si="105"/>
        <v>28745.864740250669</v>
      </c>
      <c r="D298" s="23">
        <f t="shared" si="106"/>
        <v>125.76315823859656</v>
      </c>
      <c r="E298" s="23">
        <f t="shared" si="107"/>
        <v>329.80489602846956</v>
      </c>
      <c r="F298" s="24">
        <f t="shared" si="108"/>
        <v>0</v>
      </c>
      <c r="G298" s="23">
        <f t="shared" si="109"/>
        <v>0</v>
      </c>
      <c r="H298" s="24"/>
      <c r="I298" s="23">
        <f t="shared" si="110"/>
        <v>0</v>
      </c>
      <c r="J298" s="23">
        <f t="shared" si="111"/>
        <v>329.80489602846956</v>
      </c>
      <c r="K298" s="23">
        <f t="shared" si="112"/>
        <v>28416.0598442222</v>
      </c>
      <c r="L298" s="23">
        <f t="shared" si="113"/>
        <v>455.56805426706615</v>
      </c>
      <c r="M298" s="23">
        <f t="shared" si="100"/>
        <v>0</v>
      </c>
      <c r="N298" s="23">
        <f t="shared" si="101"/>
        <v>37.728947471578969</v>
      </c>
      <c r="O298" s="23">
        <f t="shared" si="102"/>
        <v>417.83910679548717</v>
      </c>
      <c r="P298" s="23">
        <f t="shared" si="103"/>
        <v>88.034210767017612</v>
      </c>
      <c r="Q298" s="23">
        <f t="shared" si="116"/>
        <v>211472.59360356934</v>
      </c>
      <c r="R298" s="25">
        <f t="shared" si="117"/>
        <v>4233.3430663665677</v>
      </c>
    </row>
    <row r="299" spans="2:18" x14ac:dyDescent="0.25">
      <c r="B299" s="22">
        <f t="shared" si="104"/>
        <v>288</v>
      </c>
      <c r="C299" s="23">
        <f t="shared" si="105"/>
        <v>28416.0598442222</v>
      </c>
      <c r="D299" s="23">
        <f t="shared" si="106"/>
        <v>124.32026181847202</v>
      </c>
      <c r="E299" s="23">
        <f t="shared" si="107"/>
        <v>331.24779244859417</v>
      </c>
      <c r="F299" s="24">
        <f t="shared" si="108"/>
        <v>0</v>
      </c>
      <c r="G299" s="23">
        <f t="shared" si="109"/>
        <v>0</v>
      </c>
      <c r="H299" s="24"/>
      <c r="I299" s="23">
        <f t="shared" si="110"/>
        <v>0</v>
      </c>
      <c r="J299" s="23">
        <f t="shared" si="111"/>
        <v>331.24779244859417</v>
      </c>
      <c r="K299" s="23">
        <f t="shared" si="112"/>
        <v>28084.812051773606</v>
      </c>
      <c r="L299" s="23">
        <f t="shared" si="113"/>
        <v>455.5680542670662</v>
      </c>
      <c r="M299" s="23">
        <f t="shared" si="100"/>
        <v>0</v>
      </c>
      <c r="N299" s="23">
        <f t="shared" si="101"/>
        <v>37.296078545541604</v>
      </c>
      <c r="O299" s="23">
        <f t="shared" si="102"/>
        <v>418.2719757215246</v>
      </c>
      <c r="P299" s="23">
        <f t="shared" si="103"/>
        <v>87.024183272930429</v>
      </c>
      <c r="Q299" s="23">
        <f t="shared" si="116"/>
        <v>211472.59360356934</v>
      </c>
      <c r="R299" s="25">
        <f t="shared" si="117"/>
        <v>4233.3430663665677</v>
      </c>
    </row>
    <row r="300" spans="2:18" x14ac:dyDescent="0.25">
      <c r="B300" s="22">
        <f t="shared" si="104"/>
        <v>289</v>
      </c>
      <c r="C300" s="23">
        <f t="shared" si="105"/>
        <v>28084.812051773606</v>
      </c>
      <c r="D300" s="23">
        <f t="shared" si="106"/>
        <v>122.8710527265094</v>
      </c>
      <c r="E300" s="23">
        <f t="shared" si="107"/>
        <v>332.6970015405567</v>
      </c>
      <c r="F300" s="24">
        <f t="shared" si="108"/>
        <v>0</v>
      </c>
      <c r="G300" s="23">
        <f t="shared" si="109"/>
        <v>0</v>
      </c>
      <c r="H300" s="24"/>
      <c r="I300" s="23">
        <f t="shared" si="110"/>
        <v>0</v>
      </c>
      <c r="J300" s="23">
        <f t="shared" si="111"/>
        <v>332.6970015405567</v>
      </c>
      <c r="K300" s="23">
        <f t="shared" si="112"/>
        <v>27752.115050233049</v>
      </c>
      <c r="L300" s="23">
        <f t="shared" si="113"/>
        <v>455.56805426706609</v>
      </c>
      <c r="M300" s="23">
        <f t="shared" si="100"/>
        <v>0</v>
      </c>
      <c r="N300" s="23">
        <f t="shared" si="101"/>
        <v>36.861315817952821</v>
      </c>
      <c r="O300" s="23">
        <f t="shared" si="102"/>
        <v>418.70673844911329</v>
      </c>
      <c r="P300" s="23">
        <f t="shared" si="103"/>
        <v>86.00973690855659</v>
      </c>
      <c r="Q300" s="23">
        <f>$Q$299+ $Q$299*$L$8</f>
        <v>219931.49734771211</v>
      </c>
      <c r="R300" s="25">
        <f>$R$299 + ($R$299 * $S$5)</f>
        <v>4360.3433583575643</v>
      </c>
    </row>
    <row r="301" spans="2:18" x14ac:dyDescent="0.25">
      <c r="B301" s="22">
        <f t="shared" si="104"/>
        <v>290</v>
      </c>
      <c r="C301" s="23">
        <f t="shared" si="105"/>
        <v>27752.115050233049</v>
      </c>
      <c r="D301" s="23">
        <f t="shared" si="106"/>
        <v>121.41550334476948</v>
      </c>
      <c r="E301" s="23">
        <f t="shared" si="107"/>
        <v>334.15255092229665</v>
      </c>
      <c r="F301" s="24">
        <f t="shared" si="108"/>
        <v>0</v>
      </c>
      <c r="G301" s="23">
        <f t="shared" si="109"/>
        <v>0</v>
      </c>
      <c r="H301" s="24"/>
      <c r="I301" s="23">
        <f t="shared" si="110"/>
        <v>0</v>
      </c>
      <c r="J301" s="23">
        <f t="shared" si="111"/>
        <v>334.15255092229665</v>
      </c>
      <c r="K301" s="23">
        <f t="shared" si="112"/>
        <v>27417.962499310754</v>
      </c>
      <c r="L301" s="23">
        <f t="shared" si="113"/>
        <v>455.56805426706615</v>
      </c>
      <c r="M301" s="23">
        <f t="shared" si="100"/>
        <v>0</v>
      </c>
      <c r="N301" s="23">
        <f t="shared" si="101"/>
        <v>36.424651003430839</v>
      </c>
      <c r="O301" s="23">
        <f t="shared" si="102"/>
        <v>419.14340326363532</v>
      </c>
      <c r="P301" s="23">
        <f t="shared" si="103"/>
        <v>84.990852341338666</v>
      </c>
      <c r="Q301" s="23">
        <f t="shared" ref="Q301:Q311" si="118">$Q$299+ $Q$299*$L$8</f>
        <v>219931.49734771211</v>
      </c>
      <c r="R301" s="25">
        <f t="shared" ref="R301:R311" si="119">$R$299 + ($R$299 * $S$5)</f>
        <v>4360.3433583575643</v>
      </c>
    </row>
    <row r="302" spans="2:18" x14ac:dyDescent="0.25">
      <c r="B302" s="22">
        <f t="shared" si="104"/>
        <v>291</v>
      </c>
      <c r="C302" s="23">
        <f t="shared" si="105"/>
        <v>27417.962499310754</v>
      </c>
      <c r="D302" s="23">
        <f t="shared" si="106"/>
        <v>119.95358593448441</v>
      </c>
      <c r="E302" s="23">
        <f t="shared" si="107"/>
        <v>335.61446833258168</v>
      </c>
      <c r="F302" s="24">
        <f t="shared" si="108"/>
        <v>0</v>
      </c>
      <c r="G302" s="23">
        <f t="shared" si="109"/>
        <v>0</v>
      </c>
      <c r="H302" s="24"/>
      <c r="I302" s="23">
        <f t="shared" si="110"/>
        <v>0</v>
      </c>
      <c r="J302" s="23">
        <f t="shared" si="111"/>
        <v>335.61446833258168</v>
      </c>
      <c r="K302" s="23">
        <f t="shared" si="112"/>
        <v>27082.348030978173</v>
      </c>
      <c r="L302" s="23">
        <f t="shared" si="113"/>
        <v>455.56805426706609</v>
      </c>
      <c r="M302" s="23">
        <f t="shared" si="100"/>
        <v>0</v>
      </c>
      <c r="N302" s="23">
        <f t="shared" si="101"/>
        <v>35.986075780345324</v>
      </c>
      <c r="O302" s="23">
        <f t="shared" si="102"/>
        <v>419.58197848672074</v>
      </c>
      <c r="P302" s="23">
        <f t="shared" si="103"/>
        <v>83.967510154139063</v>
      </c>
      <c r="Q302" s="23">
        <f t="shared" si="118"/>
        <v>219931.49734771211</v>
      </c>
      <c r="R302" s="25">
        <f t="shared" si="119"/>
        <v>4360.3433583575643</v>
      </c>
    </row>
    <row r="303" spans="2:18" x14ac:dyDescent="0.25">
      <c r="B303" s="22">
        <f t="shared" si="104"/>
        <v>292</v>
      </c>
      <c r="C303" s="23">
        <f t="shared" si="105"/>
        <v>27082.348030978173</v>
      </c>
      <c r="D303" s="23">
        <f t="shared" si="106"/>
        <v>118.48527263552936</v>
      </c>
      <c r="E303" s="23">
        <f t="shared" si="107"/>
        <v>337.08278163153676</v>
      </c>
      <c r="F303" s="24">
        <f t="shared" si="108"/>
        <v>0</v>
      </c>
      <c r="G303" s="23">
        <f t="shared" si="109"/>
        <v>0</v>
      </c>
      <c r="H303" s="24"/>
      <c r="I303" s="23">
        <f t="shared" si="110"/>
        <v>0</v>
      </c>
      <c r="J303" s="23">
        <f t="shared" si="111"/>
        <v>337.08278163153676</v>
      </c>
      <c r="K303" s="23">
        <f t="shared" si="112"/>
        <v>26745.265249346638</v>
      </c>
      <c r="L303" s="23">
        <f t="shared" si="113"/>
        <v>455.56805426706615</v>
      </c>
      <c r="M303" s="23">
        <f t="shared" si="100"/>
        <v>0</v>
      </c>
      <c r="N303" s="23">
        <f t="shared" si="101"/>
        <v>35.545581790658808</v>
      </c>
      <c r="O303" s="23">
        <f t="shared" si="102"/>
        <v>420.02247247640736</v>
      </c>
      <c r="P303" s="23">
        <f t="shared" si="103"/>
        <v>82.939690844870597</v>
      </c>
      <c r="Q303" s="23">
        <f t="shared" si="118"/>
        <v>219931.49734771211</v>
      </c>
      <c r="R303" s="25">
        <f t="shared" si="119"/>
        <v>4360.3433583575643</v>
      </c>
    </row>
    <row r="304" spans="2:18" x14ac:dyDescent="0.25">
      <c r="B304" s="22">
        <f t="shared" si="104"/>
        <v>293</v>
      </c>
      <c r="C304" s="23">
        <f t="shared" si="105"/>
        <v>26745.265249346638</v>
      </c>
      <c r="D304" s="23">
        <f t="shared" si="106"/>
        <v>117.01053546589139</v>
      </c>
      <c r="E304" s="23">
        <f t="shared" si="107"/>
        <v>338.55751880117475</v>
      </c>
      <c r="F304" s="24">
        <f t="shared" si="108"/>
        <v>0</v>
      </c>
      <c r="G304" s="23">
        <f t="shared" si="109"/>
        <v>0</v>
      </c>
      <c r="H304" s="24"/>
      <c r="I304" s="23">
        <f t="shared" si="110"/>
        <v>0</v>
      </c>
      <c r="J304" s="23">
        <f t="shared" si="111"/>
        <v>338.55751880117475</v>
      </c>
      <c r="K304" s="23">
        <f t="shared" si="112"/>
        <v>26406.707730545462</v>
      </c>
      <c r="L304" s="23">
        <f t="shared" si="113"/>
        <v>455.56805426706615</v>
      </c>
      <c r="M304" s="23">
        <f t="shared" si="100"/>
        <v>0</v>
      </c>
      <c r="N304" s="23">
        <f t="shared" si="101"/>
        <v>35.103160639767417</v>
      </c>
      <c r="O304" s="23">
        <f t="shared" si="102"/>
        <v>420.46489362729875</v>
      </c>
      <c r="P304" s="23">
        <f t="shared" si="103"/>
        <v>81.907374826123998</v>
      </c>
      <c r="Q304" s="23">
        <f t="shared" si="118"/>
        <v>219931.49734771211</v>
      </c>
      <c r="R304" s="25">
        <f t="shared" si="119"/>
        <v>4360.3433583575643</v>
      </c>
    </row>
    <row r="305" spans="2:18" x14ac:dyDescent="0.25">
      <c r="B305" s="22">
        <f t="shared" si="104"/>
        <v>294</v>
      </c>
      <c r="C305" s="23">
        <f t="shared" si="105"/>
        <v>26406.707730545462</v>
      </c>
      <c r="D305" s="23">
        <f t="shared" si="106"/>
        <v>115.52934632113625</v>
      </c>
      <c r="E305" s="23">
        <f t="shared" si="107"/>
        <v>340.0387079459299</v>
      </c>
      <c r="F305" s="24">
        <f t="shared" si="108"/>
        <v>0</v>
      </c>
      <c r="G305" s="23">
        <f t="shared" si="109"/>
        <v>0</v>
      </c>
      <c r="H305" s="24"/>
      <c r="I305" s="23">
        <f t="shared" si="110"/>
        <v>0</v>
      </c>
      <c r="J305" s="23">
        <f t="shared" si="111"/>
        <v>340.0387079459299</v>
      </c>
      <c r="K305" s="23">
        <f t="shared" si="112"/>
        <v>26066.669022599533</v>
      </c>
      <c r="L305" s="23">
        <f t="shared" si="113"/>
        <v>455.56805426706615</v>
      </c>
      <c r="M305" s="23">
        <f t="shared" si="100"/>
        <v>0</v>
      </c>
      <c r="N305" s="23">
        <f t="shared" si="101"/>
        <v>34.658803896340871</v>
      </c>
      <c r="O305" s="23">
        <f t="shared" si="102"/>
        <v>420.90925037072526</v>
      </c>
      <c r="P305" s="23">
        <f t="shared" si="103"/>
        <v>80.87054242479536</v>
      </c>
      <c r="Q305" s="23">
        <f t="shared" si="118"/>
        <v>219931.49734771211</v>
      </c>
      <c r="R305" s="25">
        <f t="shared" si="119"/>
        <v>4360.3433583575643</v>
      </c>
    </row>
    <row r="306" spans="2:18" x14ac:dyDescent="0.25">
      <c r="B306" s="22">
        <f t="shared" si="104"/>
        <v>295</v>
      </c>
      <c r="C306" s="23">
        <f t="shared" si="105"/>
        <v>26066.669022599533</v>
      </c>
      <c r="D306" s="23">
        <f t="shared" si="106"/>
        <v>114.04167697387281</v>
      </c>
      <c r="E306" s="23">
        <f t="shared" si="107"/>
        <v>341.52637729319326</v>
      </c>
      <c r="F306" s="24">
        <f t="shared" si="108"/>
        <v>0</v>
      </c>
      <c r="G306" s="23">
        <f t="shared" si="109"/>
        <v>0</v>
      </c>
      <c r="H306" s="24"/>
      <c r="I306" s="23">
        <f t="shared" si="110"/>
        <v>0</v>
      </c>
      <c r="J306" s="23">
        <f t="shared" si="111"/>
        <v>341.52637729319326</v>
      </c>
      <c r="K306" s="23">
        <f t="shared" si="112"/>
        <v>25725.14264530634</v>
      </c>
      <c r="L306" s="23">
        <f t="shared" si="113"/>
        <v>455.56805426706609</v>
      </c>
      <c r="M306" s="23">
        <f t="shared" si="100"/>
        <v>0</v>
      </c>
      <c r="N306" s="23">
        <f t="shared" si="101"/>
        <v>34.212503092161839</v>
      </c>
      <c r="O306" s="23">
        <f t="shared" si="102"/>
        <v>421.35555117490424</v>
      </c>
      <c r="P306" s="23">
        <f t="shared" si="103"/>
        <v>79.829173881710972</v>
      </c>
      <c r="Q306" s="23">
        <f t="shared" si="118"/>
        <v>219931.49734771211</v>
      </c>
      <c r="R306" s="25">
        <f t="shared" si="119"/>
        <v>4360.3433583575643</v>
      </c>
    </row>
    <row r="307" spans="2:18" x14ac:dyDescent="0.25">
      <c r="B307" s="22">
        <f t="shared" si="104"/>
        <v>296</v>
      </c>
      <c r="C307" s="23">
        <f t="shared" si="105"/>
        <v>25725.14264530634</v>
      </c>
      <c r="D307" s="23">
        <f t="shared" si="106"/>
        <v>112.54749907321509</v>
      </c>
      <c r="E307" s="23">
        <f t="shared" si="107"/>
        <v>343.02055519385107</v>
      </c>
      <c r="F307" s="24">
        <f t="shared" si="108"/>
        <v>0</v>
      </c>
      <c r="G307" s="23">
        <f t="shared" si="109"/>
        <v>0</v>
      </c>
      <c r="H307" s="24"/>
      <c r="I307" s="23">
        <f t="shared" si="110"/>
        <v>0</v>
      </c>
      <c r="J307" s="23">
        <f t="shared" si="111"/>
        <v>343.02055519385107</v>
      </c>
      <c r="K307" s="23">
        <f t="shared" si="112"/>
        <v>25382.122090112487</v>
      </c>
      <c r="L307" s="23">
        <f t="shared" si="113"/>
        <v>455.56805426706615</v>
      </c>
      <c r="M307" s="23">
        <f t="shared" si="100"/>
        <v>0</v>
      </c>
      <c r="N307" s="23">
        <f t="shared" si="101"/>
        <v>33.764249721964525</v>
      </c>
      <c r="O307" s="23">
        <f t="shared" si="102"/>
        <v>421.80380454510163</v>
      </c>
      <c r="P307" s="23">
        <f t="shared" si="103"/>
        <v>78.783249351250561</v>
      </c>
      <c r="Q307" s="23">
        <f t="shared" si="118"/>
        <v>219931.49734771211</v>
      </c>
      <c r="R307" s="25">
        <f t="shared" si="119"/>
        <v>4360.3433583575643</v>
      </c>
    </row>
    <row r="308" spans="2:18" x14ac:dyDescent="0.25">
      <c r="B308" s="22">
        <f t="shared" si="104"/>
        <v>297</v>
      </c>
      <c r="C308" s="23">
        <f t="shared" si="105"/>
        <v>25382.122090112487</v>
      </c>
      <c r="D308" s="23">
        <f t="shared" si="106"/>
        <v>111.04678414424201</v>
      </c>
      <c r="E308" s="23">
        <f t="shared" si="107"/>
        <v>344.52127012282409</v>
      </c>
      <c r="F308" s="24">
        <f t="shared" si="108"/>
        <v>0</v>
      </c>
      <c r="G308" s="23">
        <f t="shared" si="109"/>
        <v>0</v>
      </c>
      <c r="H308" s="24"/>
      <c r="I308" s="23">
        <f t="shared" si="110"/>
        <v>0</v>
      </c>
      <c r="J308" s="23">
        <f t="shared" si="111"/>
        <v>344.52127012282409</v>
      </c>
      <c r="K308" s="23">
        <f t="shared" si="112"/>
        <v>25037.600819989664</v>
      </c>
      <c r="L308" s="23">
        <f t="shared" si="113"/>
        <v>455.56805426706609</v>
      </c>
      <c r="M308" s="23">
        <f t="shared" si="100"/>
        <v>0</v>
      </c>
      <c r="N308" s="23">
        <f t="shared" si="101"/>
        <v>33.314035243272599</v>
      </c>
      <c r="O308" s="23">
        <f t="shared" si="102"/>
        <v>422.25401902379349</v>
      </c>
      <c r="P308" s="23">
        <f t="shared" si="103"/>
        <v>77.732748900969398</v>
      </c>
      <c r="Q308" s="23">
        <f t="shared" si="118"/>
        <v>219931.49734771211</v>
      </c>
      <c r="R308" s="25">
        <f t="shared" si="119"/>
        <v>4360.3433583575643</v>
      </c>
    </row>
    <row r="309" spans="2:18" x14ac:dyDescent="0.25">
      <c r="B309" s="22">
        <f t="shared" si="104"/>
        <v>298</v>
      </c>
      <c r="C309" s="23">
        <f t="shared" si="105"/>
        <v>25037.600819989664</v>
      </c>
      <c r="D309" s="23">
        <f t="shared" si="106"/>
        <v>109.53950358745466</v>
      </c>
      <c r="E309" s="23">
        <f t="shared" si="107"/>
        <v>346.0285506796115</v>
      </c>
      <c r="F309" s="24">
        <f t="shared" si="108"/>
        <v>0</v>
      </c>
      <c r="G309" s="23">
        <f t="shared" si="109"/>
        <v>0</v>
      </c>
      <c r="H309" s="24"/>
      <c r="I309" s="23">
        <f t="shared" si="110"/>
        <v>0</v>
      </c>
      <c r="J309" s="23">
        <f t="shared" si="111"/>
        <v>346.0285506796115</v>
      </c>
      <c r="K309" s="23">
        <f t="shared" si="112"/>
        <v>24691.572269310054</v>
      </c>
      <c r="L309" s="23">
        <f t="shared" si="113"/>
        <v>455.56805426706615</v>
      </c>
      <c r="M309" s="23">
        <f t="shared" si="100"/>
        <v>0</v>
      </c>
      <c r="N309" s="23">
        <f t="shared" si="101"/>
        <v>32.861851076236398</v>
      </c>
      <c r="O309" s="23">
        <f t="shared" si="102"/>
        <v>422.70620319082974</v>
      </c>
      <c r="P309" s="23">
        <f t="shared" si="103"/>
        <v>76.677652511218241</v>
      </c>
      <c r="Q309" s="23">
        <f t="shared" si="118"/>
        <v>219931.49734771211</v>
      </c>
      <c r="R309" s="25">
        <f t="shared" si="119"/>
        <v>4360.3433583575643</v>
      </c>
    </row>
    <row r="310" spans="2:18" x14ac:dyDescent="0.25">
      <c r="B310" s="22">
        <f t="shared" si="104"/>
        <v>299</v>
      </c>
      <c r="C310" s="23">
        <f t="shared" si="105"/>
        <v>24691.572269310054</v>
      </c>
      <c r="D310" s="23">
        <f t="shared" si="106"/>
        <v>108.02562867823133</v>
      </c>
      <c r="E310" s="23">
        <f t="shared" si="107"/>
        <v>347.54242558883476</v>
      </c>
      <c r="F310" s="24">
        <f t="shared" si="108"/>
        <v>0</v>
      </c>
      <c r="G310" s="23">
        <f t="shared" si="109"/>
        <v>0</v>
      </c>
      <c r="H310" s="24"/>
      <c r="I310" s="23">
        <f t="shared" si="110"/>
        <v>0</v>
      </c>
      <c r="J310" s="23">
        <f t="shared" si="111"/>
        <v>347.54242558883476</v>
      </c>
      <c r="K310" s="23">
        <f t="shared" si="112"/>
        <v>24344.029843721219</v>
      </c>
      <c r="L310" s="23">
        <f t="shared" si="113"/>
        <v>455.56805426706609</v>
      </c>
      <c r="M310" s="23">
        <f t="shared" si="100"/>
        <v>0</v>
      </c>
      <c r="N310" s="23">
        <f t="shared" si="101"/>
        <v>32.407688603469396</v>
      </c>
      <c r="O310" s="23">
        <f t="shared" si="102"/>
        <v>423.16036566359668</v>
      </c>
      <c r="P310" s="23">
        <f t="shared" si="103"/>
        <v>75.617940074761918</v>
      </c>
      <c r="Q310" s="23">
        <f t="shared" si="118"/>
        <v>219931.49734771211</v>
      </c>
      <c r="R310" s="25">
        <f t="shared" si="119"/>
        <v>4360.3433583575643</v>
      </c>
    </row>
    <row r="311" spans="2:18" x14ac:dyDescent="0.25">
      <c r="B311" s="22">
        <f t="shared" si="104"/>
        <v>300</v>
      </c>
      <c r="C311" s="23">
        <f t="shared" si="105"/>
        <v>24344.029843721219</v>
      </c>
      <c r="D311" s="23">
        <f t="shared" si="106"/>
        <v>106.50513056628017</v>
      </c>
      <c r="E311" s="23">
        <f t="shared" si="107"/>
        <v>349.06292370078592</v>
      </c>
      <c r="F311" s="24">
        <f t="shared" si="108"/>
        <v>0</v>
      </c>
      <c r="G311" s="23">
        <f t="shared" si="109"/>
        <v>0</v>
      </c>
      <c r="H311" s="24"/>
      <c r="I311" s="23">
        <f t="shared" si="110"/>
        <v>0</v>
      </c>
      <c r="J311" s="23">
        <f t="shared" si="111"/>
        <v>349.06292370078592</v>
      </c>
      <c r="K311" s="23">
        <f t="shared" si="112"/>
        <v>23994.966920020433</v>
      </c>
      <c r="L311" s="23">
        <f t="shared" si="113"/>
        <v>455.56805426706609</v>
      </c>
      <c r="M311" s="23">
        <f t="shared" si="100"/>
        <v>0</v>
      </c>
      <c r="N311" s="23">
        <f t="shared" si="101"/>
        <v>31.95153916988405</v>
      </c>
      <c r="O311" s="23">
        <f t="shared" si="102"/>
        <v>423.61651509718206</v>
      </c>
      <c r="P311" s="23">
        <f t="shared" si="103"/>
        <v>74.553591396396143</v>
      </c>
      <c r="Q311" s="23">
        <f t="shared" si="118"/>
        <v>219931.49734771211</v>
      </c>
      <c r="R311" s="25">
        <f t="shared" si="119"/>
        <v>4360.3433583575643</v>
      </c>
    </row>
    <row r="312" spans="2:18" x14ac:dyDescent="0.25">
      <c r="B312" s="22">
        <f t="shared" si="104"/>
        <v>301</v>
      </c>
      <c r="C312" s="23">
        <f t="shared" si="105"/>
        <v>23994.966920020433</v>
      </c>
      <c r="D312" s="23">
        <f t="shared" si="106"/>
        <v>104.97798027508924</v>
      </c>
      <c r="E312" s="23">
        <f t="shared" si="107"/>
        <v>350.59007399197691</v>
      </c>
      <c r="F312" s="24">
        <f t="shared" si="108"/>
        <v>0</v>
      </c>
      <c r="G312" s="23">
        <f t="shared" si="109"/>
        <v>0</v>
      </c>
      <c r="H312" s="24"/>
      <c r="I312" s="23">
        <f t="shared" si="110"/>
        <v>0</v>
      </c>
      <c r="J312" s="23">
        <f t="shared" si="111"/>
        <v>350.59007399197691</v>
      </c>
      <c r="K312" s="23">
        <f t="shared" si="112"/>
        <v>23644.376846028455</v>
      </c>
      <c r="L312" s="23">
        <f t="shared" si="113"/>
        <v>455.56805426706615</v>
      </c>
      <c r="M312" s="23">
        <f t="shared" si="100"/>
        <v>0</v>
      </c>
      <c r="N312" s="23">
        <f t="shared" si="101"/>
        <v>31.49339408252677</v>
      </c>
      <c r="O312" s="23">
        <f t="shared" si="102"/>
        <v>424.07466018453937</v>
      </c>
      <c r="P312" s="23">
        <f t="shared" si="103"/>
        <v>73.48458619256246</v>
      </c>
      <c r="Q312" s="23">
        <f>$Q$311+ $Q$311*$L$8</f>
        <v>228728.75724162059</v>
      </c>
      <c r="R312" s="25">
        <f>$R$311 + ($R$311 * $S$5)</f>
        <v>4491.1536591082913</v>
      </c>
    </row>
    <row r="313" spans="2:18" x14ac:dyDescent="0.25">
      <c r="B313" s="22">
        <f t="shared" si="104"/>
        <v>302</v>
      </c>
      <c r="C313" s="23">
        <f t="shared" si="105"/>
        <v>23644.376846028455</v>
      </c>
      <c r="D313" s="23">
        <f t="shared" si="106"/>
        <v>103.44414870137436</v>
      </c>
      <c r="E313" s="23">
        <f t="shared" si="107"/>
        <v>352.12390556569181</v>
      </c>
      <c r="F313" s="24">
        <f t="shared" si="108"/>
        <v>0</v>
      </c>
      <c r="G313" s="23">
        <f t="shared" si="109"/>
        <v>0</v>
      </c>
      <c r="H313" s="24"/>
      <c r="I313" s="23">
        <f t="shared" si="110"/>
        <v>0</v>
      </c>
      <c r="J313" s="23">
        <f t="shared" si="111"/>
        <v>352.12390556569181</v>
      </c>
      <c r="K313" s="23">
        <f t="shared" si="112"/>
        <v>23292.252940462764</v>
      </c>
      <c r="L313" s="23">
        <f t="shared" si="113"/>
        <v>455.56805426706615</v>
      </c>
      <c r="M313" s="23">
        <f t="shared" si="100"/>
        <v>0</v>
      </c>
      <c r="N313" s="23">
        <f t="shared" si="101"/>
        <v>31.033244610412307</v>
      </c>
      <c r="O313" s="23">
        <f t="shared" si="102"/>
        <v>424.53480965665386</v>
      </c>
      <c r="P313" s="23">
        <f t="shared" si="103"/>
        <v>72.410904090962049</v>
      </c>
      <c r="Q313" s="23">
        <f t="shared" ref="Q313:Q323" si="120">$Q$311+ $Q$311*$L$8</f>
        <v>228728.75724162059</v>
      </c>
      <c r="R313" s="25">
        <f t="shared" ref="R313:R323" si="121">$R$311 + ($R$311 * $S$5)</f>
        <v>4491.1536591082913</v>
      </c>
    </row>
    <row r="314" spans="2:18" x14ac:dyDescent="0.25">
      <c r="B314" s="22">
        <f t="shared" si="104"/>
        <v>303</v>
      </c>
      <c r="C314" s="23">
        <f t="shared" si="105"/>
        <v>23292.252940462764</v>
      </c>
      <c r="D314" s="23">
        <f t="shared" si="106"/>
        <v>101.90360661452448</v>
      </c>
      <c r="E314" s="23">
        <f t="shared" si="107"/>
        <v>353.66444765254164</v>
      </c>
      <c r="F314" s="24">
        <f t="shared" si="108"/>
        <v>0</v>
      </c>
      <c r="G314" s="23">
        <f t="shared" si="109"/>
        <v>0</v>
      </c>
      <c r="H314" s="24"/>
      <c r="I314" s="23">
        <f t="shared" si="110"/>
        <v>0</v>
      </c>
      <c r="J314" s="23">
        <f t="shared" si="111"/>
        <v>353.66444765254164</v>
      </c>
      <c r="K314" s="23">
        <f t="shared" si="112"/>
        <v>22938.588492810224</v>
      </c>
      <c r="L314" s="23">
        <f t="shared" si="113"/>
        <v>455.56805426706615</v>
      </c>
      <c r="M314" s="23">
        <f t="shared" si="100"/>
        <v>0</v>
      </c>
      <c r="N314" s="23">
        <f t="shared" si="101"/>
        <v>30.571081984357342</v>
      </c>
      <c r="O314" s="23">
        <f t="shared" si="102"/>
        <v>424.99697228270878</v>
      </c>
      <c r="P314" s="23">
        <f t="shared" si="103"/>
        <v>71.332524630167143</v>
      </c>
      <c r="Q314" s="23">
        <f t="shared" si="120"/>
        <v>228728.75724162059</v>
      </c>
      <c r="R314" s="25">
        <f t="shared" si="121"/>
        <v>4491.1536591082913</v>
      </c>
    </row>
    <row r="315" spans="2:18" x14ac:dyDescent="0.25">
      <c r="B315" s="22">
        <f t="shared" si="104"/>
        <v>304</v>
      </c>
      <c r="C315" s="23">
        <f t="shared" si="105"/>
        <v>22938.588492810224</v>
      </c>
      <c r="D315" s="23">
        <f t="shared" si="106"/>
        <v>100.35632465604456</v>
      </c>
      <c r="E315" s="23">
        <f t="shared" si="107"/>
        <v>355.21172961102155</v>
      </c>
      <c r="F315" s="24">
        <f t="shared" si="108"/>
        <v>0</v>
      </c>
      <c r="G315" s="23">
        <f t="shared" si="109"/>
        <v>0</v>
      </c>
      <c r="H315" s="24"/>
      <c r="I315" s="23">
        <f t="shared" si="110"/>
        <v>0</v>
      </c>
      <c r="J315" s="23">
        <f t="shared" si="111"/>
        <v>355.21172961102155</v>
      </c>
      <c r="K315" s="23">
        <f t="shared" si="112"/>
        <v>22583.376763199201</v>
      </c>
      <c r="L315" s="23">
        <f t="shared" si="113"/>
        <v>455.56805426706615</v>
      </c>
      <c r="M315" s="23">
        <f t="shared" si="100"/>
        <v>0</v>
      </c>
      <c r="N315" s="23">
        <f t="shared" si="101"/>
        <v>30.106897396813366</v>
      </c>
      <c r="O315" s="23">
        <f t="shared" si="102"/>
        <v>425.46115687025281</v>
      </c>
      <c r="P315" s="23">
        <f t="shared" si="103"/>
        <v>70.249427259231254</v>
      </c>
      <c r="Q315" s="23">
        <f t="shared" si="120"/>
        <v>228728.75724162059</v>
      </c>
      <c r="R315" s="25">
        <f t="shared" si="121"/>
        <v>4491.1536591082913</v>
      </c>
    </row>
    <row r="316" spans="2:18" x14ac:dyDescent="0.25">
      <c r="B316" s="22">
        <f t="shared" si="104"/>
        <v>305</v>
      </c>
      <c r="C316" s="23">
        <f t="shared" si="105"/>
        <v>22583.376763199201</v>
      </c>
      <c r="D316" s="23">
        <f t="shared" si="106"/>
        <v>98.802273338996372</v>
      </c>
      <c r="E316" s="23">
        <f t="shared" si="107"/>
        <v>356.76578092806977</v>
      </c>
      <c r="F316" s="24">
        <f t="shared" si="108"/>
        <v>0</v>
      </c>
      <c r="G316" s="23">
        <f t="shared" si="109"/>
        <v>0</v>
      </c>
      <c r="H316" s="24"/>
      <c r="I316" s="23">
        <f t="shared" si="110"/>
        <v>0</v>
      </c>
      <c r="J316" s="23">
        <f t="shared" si="111"/>
        <v>356.76578092806977</v>
      </c>
      <c r="K316" s="23">
        <f t="shared" si="112"/>
        <v>22226.610982271133</v>
      </c>
      <c r="L316" s="23">
        <f t="shared" si="113"/>
        <v>455.56805426706615</v>
      </c>
      <c r="M316" s="23">
        <f t="shared" si="100"/>
        <v>0</v>
      </c>
      <c r="N316" s="23">
        <f t="shared" si="101"/>
        <v>29.640682001698909</v>
      </c>
      <c r="O316" s="23">
        <f t="shared" si="102"/>
        <v>425.92737226536724</v>
      </c>
      <c r="P316" s="23">
        <f t="shared" si="103"/>
        <v>69.161591337297466</v>
      </c>
      <c r="Q316" s="23">
        <f t="shared" si="120"/>
        <v>228728.75724162059</v>
      </c>
      <c r="R316" s="25">
        <f t="shared" si="121"/>
        <v>4491.1536591082913</v>
      </c>
    </row>
    <row r="317" spans="2:18" x14ac:dyDescent="0.25">
      <c r="B317" s="22">
        <f t="shared" si="104"/>
        <v>306</v>
      </c>
      <c r="C317" s="23">
        <f t="shared" si="105"/>
        <v>22226.610982271133</v>
      </c>
      <c r="D317" s="23">
        <f t="shared" si="106"/>
        <v>97.241423047436072</v>
      </c>
      <c r="E317" s="23">
        <f t="shared" si="107"/>
        <v>358.32663121963009</v>
      </c>
      <c r="F317" s="24">
        <f t="shared" si="108"/>
        <v>0</v>
      </c>
      <c r="G317" s="23">
        <f t="shared" si="109"/>
        <v>0</v>
      </c>
      <c r="H317" s="24"/>
      <c r="I317" s="23">
        <f t="shared" si="110"/>
        <v>0</v>
      </c>
      <c r="J317" s="23">
        <f t="shared" si="111"/>
        <v>358.32663121963009</v>
      </c>
      <c r="K317" s="23">
        <f t="shared" si="112"/>
        <v>21868.284351051505</v>
      </c>
      <c r="L317" s="23">
        <f t="shared" si="113"/>
        <v>455.56805426706615</v>
      </c>
      <c r="M317" s="23">
        <f t="shared" si="100"/>
        <v>0</v>
      </c>
      <c r="N317" s="23">
        <f t="shared" si="101"/>
        <v>29.172426914230819</v>
      </c>
      <c r="O317" s="23">
        <f t="shared" si="102"/>
        <v>426.39562735283533</v>
      </c>
      <c r="P317" s="23">
        <f t="shared" si="103"/>
        <v>68.068996133205246</v>
      </c>
      <c r="Q317" s="23">
        <f t="shared" si="120"/>
        <v>228728.75724162059</v>
      </c>
      <c r="R317" s="25">
        <f t="shared" si="121"/>
        <v>4491.1536591082913</v>
      </c>
    </row>
    <row r="318" spans="2:18" x14ac:dyDescent="0.25">
      <c r="B318" s="22">
        <f t="shared" si="104"/>
        <v>307</v>
      </c>
      <c r="C318" s="23">
        <f t="shared" si="105"/>
        <v>21868.284351051505</v>
      </c>
      <c r="D318" s="23">
        <f t="shared" si="106"/>
        <v>95.673744035850163</v>
      </c>
      <c r="E318" s="23">
        <f t="shared" si="107"/>
        <v>359.89431023121597</v>
      </c>
      <c r="F318" s="24">
        <f t="shared" si="108"/>
        <v>0</v>
      </c>
      <c r="G318" s="23">
        <f t="shared" si="109"/>
        <v>0</v>
      </c>
      <c r="H318" s="24"/>
      <c r="I318" s="23">
        <f t="shared" si="110"/>
        <v>0</v>
      </c>
      <c r="J318" s="23">
        <f t="shared" si="111"/>
        <v>359.89431023121597</v>
      </c>
      <c r="K318" s="23">
        <f t="shared" si="112"/>
        <v>21508.39004082029</v>
      </c>
      <c r="L318" s="23">
        <f t="shared" si="113"/>
        <v>455.56805426706615</v>
      </c>
      <c r="M318" s="23">
        <f t="shared" si="100"/>
        <v>0</v>
      </c>
      <c r="N318" s="23">
        <f t="shared" si="101"/>
        <v>28.702123210755047</v>
      </c>
      <c r="O318" s="23">
        <f t="shared" si="102"/>
        <v>426.86593105631107</v>
      </c>
      <c r="P318" s="23">
        <f t="shared" si="103"/>
        <v>66.971620825095101</v>
      </c>
      <c r="Q318" s="23">
        <f t="shared" si="120"/>
        <v>228728.75724162059</v>
      </c>
      <c r="R318" s="25">
        <f t="shared" si="121"/>
        <v>4491.1536591082913</v>
      </c>
    </row>
    <row r="319" spans="2:18" x14ac:dyDescent="0.25">
      <c r="B319" s="22">
        <f t="shared" si="104"/>
        <v>308</v>
      </c>
      <c r="C319" s="23">
        <f t="shared" si="105"/>
        <v>21508.39004082029</v>
      </c>
      <c r="D319" s="23">
        <f t="shared" si="106"/>
        <v>94.099206428588602</v>
      </c>
      <c r="E319" s="23">
        <f t="shared" si="107"/>
        <v>361.46884783847759</v>
      </c>
      <c r="F319" s="24">
        <f t="shared" si="108"/>
        <v>0</v>
      </c>
      <c r="G319" s="23">
        <f t="shared" si="109"/>
        <v>0</v>
      </c>
      <c r="H319" s="24"/>
      <c r="I319" s="23">
        <f t="shared" si="110"/>
        <v>0</v>
      </c>
      <c r="J319" s="23">
        <f t="shared" si="111"/>
        <v>361.46884783847759</v>
      </c>
      <c r="K319" s="23">
        <f t="shared" si="112"/>
        <v>21146.921192981812</v>
      </c>
      <c r="L319" s="23">
        <f t="shared" si="113"/>
        <v>455.5680542670662</v>
      </c>
      <c r="M319" s="23">
        <f t="shared" si="100"/>
        <v>0</v>
      </c>
      <c r="N319" s="23">
        <f t="shared" si="101"/>
        <v>28.229761928576579</v>
      </c>
      <c r="O319" s="23">
        <f t="shared" si="102"/>
        <v>427.33829233848962</v>
      </c>
      <c r="P319" s="23">
        <f t="shared" si="103"/>
        <v>65.869444500012037</v>
      </c>
      <c r="Q319" s="23">
        <f t="shared" si="120"/>
        <v>228728.75724162059</v>
      </c>
      <c r="R319" s="25">
        <f t="shared" si="121"/>
        <v>4491.1536591082913</v>
      </c>
    </row>
    <row r="320" spans="2:18" x14ac:dyDescent="0.25">
      <c r="B320" s="22">
        <f t="shared" si="104"/>
        <v>309</v>
      </c>
      <c r="C320" s="23">
        <f t="shared" si="105"/>
        <v>21146.921192981812</v>
      </c>
      <c r="D320" s="23">
        <f t="shared" si="106"/>
        <v>92.517780219295261</v>
      </c>
      <c r="E320" s="23">
        <f t="shared" si="107"/>
        <v>363.05027404777093</v>
      </c>
      <c r="F320" s="24">
        <f t="shared" si="108"/>
        <v>0</v>
      </c>
      <c r="G320" s="23">
        <f t="shared" si="109"/>
        <v>0</v>
      </c>
      <c r="H320" s="24"/>
      <c r="I320" s="23">
        <f t="shared" si="110"/>
        <v>0</v>
      </c>
      <c r="J320" s="23">
        <f t="shared" si="111"/>
        <v>363.05027404777093</v>
      </c>
      <c r="K320" s="23">
        <f t="shared" si="112"/>
        <v>20783.870918934041</v>
      </c>
      <c r="L320" s="23">
        <f t="shared" si="113"/>
        <v>455.5680542670662</v>
      </c>
      <c r="M320" s="23">
        <f t="shared" si="100"/>
        <v>0</v>
      </c>
      <c r="N320" s="23">
        <f t="shared" si="101"/>
        <v>27.755334065788578</v>
      </c>
      <c r="O320" s="23">
        <f t="shared" si="102"/>
        <v>427.81272020127761</v>
      </c>
      <c r="P320" s="23">
        <f t="shared" si="103"/>
        <v>64.762446153506687</v>
      </c>
      <c r="Q320" s="23">
        <f t="shared" si="120"/>
        <v>228728.75724162059</v>
      </c>
      <c r="R320" s="25">
        <f t="shared" si="121"/>
        <v>4491.1536591082913</v>
      </c>
    </row>
    <row r="321" spans="2:18" x14ac:dyDescent="0.25">
      <c r="B321" s="22">
        <f t="shared" si="104"/>
        <v>310</v>
      </c>
      <c r="C321" s="23">
        <f t="shared" si="105"/>
        <v>20783.870918934041</v>
      </c>
      <c r="D321" s="23">
        <f t="shared" si="106"/>
        <v>90.929435270336256</v>
      </c>
      <c r="E321" s="23">
        <f t="shared" si="107"/>
        <v>364.63861899672986</v>
      </c>
      <c r="F321" s="24">
        <f t="shared" si="108"/>
        <v>0</v>
      </c>
      <c r="G321" s="23">
        <f t="shared" si="109"/>
        <v>0</v>
      </c>
      <c r="H321" s="24"/>
      <c r="I321" s="23">
        <f t="shared" si="110"/>
        <v>0</v>
      </c>
      <c r="J321" s="23">
        <f t="shared" si="111"/>
        <v>364.63861899672986</v>
      </c>
      <c r="K321" s="23">
        <f t="shared" si="112"/>
        <v>20419.23229993731</v>
      </c>
      <c r="L321" s="23">
        <f t="shared" si="113"/>
        <v>455.56805426706615</v>
      </c>
      <c r="M321" s="23">
        <f t="shared" si="100"/>
        <v>0</v>
      </c>
      <c r="N321" s="23">
        <f t="shared" si="101"/>
        <v>27.278830581100877</v>
      </c>
      <c r="O321" s="23">
        <f t="shared" si="102"/>
        <v>428.28922368596528</v>
      </c>
      <c r="P321" s="23">
        <f t="shared" si="103"/>
        <v>63.650604689235422</v>
      </c>
      <c r="Q321" s="23">
        <f t="shared" si="120"/>
        <v>228728.75724162059</v>
      </c>
      <c r="R321" s="25">
        <f t="shared" si="121"/>
        <v>4491.1536591082913</v>
      </c>
    </row>
    <row r="322" spans="2:18" x14ac:dyDescent="0.25">
      <c r="B322" s="22">
        <f t="shared" si="104"/>
        <v>311</v>
      </c>
      <c r="C322" s="23">
        <f t="shared" si="105"/>
        <v>20419.23229993731</v>
      </c>
      <c r="D322" s="23">
        <f t="shared" si="106"/>
        <v>89.334141312225583</v>
      </c>
      <c r="E322" s="23">
        <f t="shared" si="107"/>
        <v>366.2339129548406</v>
      </c>
      <c r="F322" s="24">
        <f t="shared" si="108"/>
        <v>0</v>
      </c>
      <c r="G322" s="23">
        <f t="shared" si="109"/>
        <v>0</v>
      </c>
      <c r="H322" s="24"/>
      <c r="I322" s="23">
        <f t="shared" si="110"/>
        <v>0</v>
      </c>
      <c r="J322" s="23">
        <f t="shared" si="111"/>
        <v>366.2339129548406</v>
      </c>
      <c r="K322" s="23">
        <f t="shared" si="112"/>
        <v>20052.998386982468</v>
      </c>
      <c r="L322" s="23">
        <f t="shared" si="113"/>
        <v>455.5680542670662</v>
      </c>
      <c r="M322" s="23">
        <f t="shared" si="100"/>
        <v>0</v>
      </c>
      <c r="N322" s="23">
        <f t="shared" si="101"/>
        <v>26.800242393667673</v>
      </c>
      <c r="O322" s="23">
        <f t="shared" si="102"/>
        <v>428.7678118733985</v>
      </c>
      <c r="P322" s="23">
        <f t="shared" si="103"/>
        <v>62.533898918557895</v>
      </c>
      <c r="Q322" s="23">
        <f t="shared" si="120"/>
        <v>228728.75724162059</v>
      </c>
      <c r="R322" s="25">
        <f t="shared" si="121"/>
        <v>4491.1536591082913</v>
      </c>
    </row>
    <row r="323" spans="2:18" x14ac:dyDescent="0.25">
      <c r="B323" s="22">
        <f t="shared" si="104"/>
        <v>312</v>
      </c>
      <c r="C323" s="23">
        <f t="shared" si="105"/>
        <v>20052.998386982468</v>
      </c>
      <c r="D323" s="23">
        <f t="shared" si="106"/>
        <v>87.731867943048144</v>
      </c>
      <c r="E323" s="23">
        <f t="shared" si="107"/>
        <v>367.836186324018</v>
      </c>
      <c r="F323" s="24">
        <f t="shared" si="108"/>
        <v>0</v>
      </c>
      <c r="G323" s="23">
        <f t="shared" si="109"/>
        <v>0</v>
      </c>
      <c r="H323" s="24"/>
      <c r="I323" s="23">
        <f t="shared" si="110"/>
        <v>0</v>
      </c>
      <c r="J323" s="23">
        <f t="shared" si="111"/>
        <v>367.836186324018</v>
      </c>
      <c r="K323" s="23">
        <f t="shared" si="112"/>
        <v>19685.162200658451</v>
      </c>
      <c r="L323" s="23">
        <f t="shared" si="113"/>
        <v>455.56805426706615</v>
      </c>
      <c r="M323" s="23">
        <f t="shared" si="100"/>
        <v>0</v>
      </c>
      <c r="N323" s="23">
        <f t="shared" si="101"/>
        <v>26.319560382914442</v>
      </c>
      <c r="O323" s="23">
        <f t="shared" si="102"/>
        <v>429.24849388415169</v>
      </c>
      <c r="P323" s="23">
        <f t="shared" si="103"/>
        <v>61.412307560133684</v>
      </c>
      <c r="Q323" s="23">
        <f t="shared" si="120"/>
        <v>228728.75724162059</v>
      </c>
      <c r="R323" s="25">
        <f t="shared" si="121"/>
        <v>4491.1536591082913</v>
      </c>
    </row>
    <row r="324" spans="2:18" x14ac:dyDescent="0.25">
      <c r="B324" s="22">
        <f t="shared" si="104"/>
        <v>313</v>
      </c>
      <c r="C324" s="23">
        <f t="shared" si="105"/>
        <v>19685.162200658451</v>
      </c>
      <c r="D324" s="23">
        <f t="shared" si="106"/>
        <v>86.122584627880556</v>
      </c>
      <c r="E324" s="23">
        <f t="shared" si="107"/>
        <v>369.44546963918555</v>
      </c>
      <c r="F324" s="24">
        <f t="shared" si="108"/>
        <v>0</v>
      </c>
      <c r="G324" s="23">
        <f t="shared" si="109"/>
        <v>0</v>
      </c>
      <c r="H324" s="24"/>
      <c r="I324" s="23">
        <f t="shared" si="110"/>
        <v>0</v>
      </c>
      <c r="J324" s="23">
        <f t="shared" si="111"/>
        <v>369.44546963918555</v>
      </c>
      <c r="K324" s="23">
        <f t="shared" si="112"/>
        <v>19315.716731019267</v>
      </c>
      <c r="L324" s="23">
        <f t="shared" si="113"/>
        <v>455.56805426706609</v>
      </c>
      <c r="M324" s="23">
        <f t="shared" si="100"/>
        <v>0</v>
      </c>
      <c r="N324" s="23">
        <f t="shared" si="101"/>
        <v>25.836775388364167</v>
      </c>
      <c r="O324" s="23">
        <f t="shared" si="102"/>
        <v>429.73127887870191</v>
      </c>
      <c r="P324" s="23">
        <f t="shared" si="103"/>
        <v>60.285809239516368</v>
      </c>
      <c r="Q324" s="23">
        <f>$Q$323+ $Q$323*$L$8</f>
        <v>237877.90753128543</v>
      </c>
      <c r="R324" s="25">
        <f>$R$323 + ($R$323 * $S$5)</f>
        <v>4625.8882688815402</v>
      </c>
    </row>
    <row r="325" spans="2:18" x14ac:dyDescent="0.25">
      <c r="B325" s="22">
        <f t="shared" si="104"/>
        <v>314</v>
      </c>
      <c r="C325" s="23">
        <f t="shared" si="105"/>
        <v>19315.716731019267</v>
      </c>
      <c r="D325" s="23">
        <f t="shared" si="106"/>
        <v>84.506260698209132</v>
      </c>
      <c r="E325" s="23">
        <f t="shared" si="107"/>
        <v>371.06179356885701</v>
      </c>
      <c r="F325" s="24">
        <f t="shared" si="108"/>
        <v>0</v>
      </c>
      <c r="G325" s="23">
        <f t="shared" si="109"/>
        <v>0</v>
      </c>
      <c r="H325" s="24"/>
      <c r="I325" s="23">
        <f t="shared" si="110"/>
        <v>0</v>
      </c>
      <c r="J325" s="23">
        <f t="shared" si="111"/>
        <v>371.06179356885701</v>
      </c>
      <c r="K325" s="23">
        <f t="shared" si="112"/>
        <v>18944.65493745041</v>
      </c>
      <c r="L325" s="23">
        <f t="shared" si="113"/>
        <v>455.56805426706615</v>
      </c>
      <c r="M325" s="23">
        <f t="shared" si="100"/>
        <v>0</v>
      </c>
      <c r="N325" s="23">
        <f t="shared" si="101"/>
        <v>25.35187820946274</v>
      </c>
      <c r="O325" s="23">
        <f t="shared" si="102"/>
        <v>430.21617605760343</v>
      </c>
      <c r="P325" s="23">
        <f t="shared" si="103"/>
        <v>59.154382488746421</v>
      </c>
      <c r="Q325" s="23">
        <f t="shared" ref="Q325:Q335" si="122">$Q$323+ $Q$323*$L$8</f>
        <v>237877.90753128543</v>
      </c>
      <c r="R325" s="25">
        <f t="shared" ref="R325:R334" si="123">$R$323 + ($R$323 * $S$5)</f>
        <v>4625.8882688815402</v>
      </c>
    </row>
    <row r="326" spans="2:18" x14ac:dyDescent="0.25">
      <c r="B326" s="22">
        <f t="shared" si="104"/>
        <v>315</v>
      </c>
      <c r="C326" s="23">
        <f t="shared" si="105"/>
        <v>18944.65493745041</v>
      </c>
      <c r="D326" s="23">
        <f t="shared" si="106"/>
        <v>82.882865351345373</v>
      </c>
      <c r="E326" s="23">
        <f t="shared" si="107"/>
        <v>372.68518891572074</v>
      </c>
      <c r="F326" s="24">
        <f t="shared" si="108"/>
        <v>0</v>
      </c>
      <c r="G326" s="23">
        <f t="shared" si="109"/>
        <v>0</v>
      </c>
      <c r="H326" s="24"/>
      <c r="I326" s="23">
        <f t="shared" si="110"/>
        <v>0</v>
      </c>
      <c r="J326" s="23">
        <f t="shared" si="111"/>
        <v>372.68518891572074</v>
      </c>
      <c r="K326" s="23">
        <f t="shared" si="112"/>
        <v>18571.969748534688</v>
      </c>
      <c r="L326" s="23">
        <f t="shared" si="113"/>
        <v>455.56805426706615</v>
      </c>
      <c r="M326" s="23">
        <f t="shared" si="100"/>
        <v>0</v>
      </c>
      <c r="N326" s="23">
        <f t="shared" si="101"/>
        <v>24.864859605403613</v>
      </c>
      <c r="O326" s="23">
        <f t="shared" si="102"/>
        <v>430.70319466166251</v>
      </c>
      <c r="P326" s="23">
        <f t="shared" si="103"/>
        <v>58.018005745941764</v>
      </c>
      <c r="Q326" s="23">
        <f t="shared" si="122"/>
        <v>237877.90753128543</v>
      </c>
      <c r="R326" s="25">
        <f t="shared" si="123"/>
        <v>4625.8882688815402</v>
      </c>
    </row>
    <row r="327" spans="2:18" x14ac:dyDescent="0.25">
      <c r="B327" s="22">
        <f t="shared" si="104"/>
        <v>316</v>
      </c>
      <c r="C327" s="23">
        <f t="shared" si="105"/>
        <v>18571.969748534688</v>
      </c>
      <c r="D327" s="23">
        <f t="shared" si="106"/>
        <v>81.252367649839101</v>
      </c>
      <c r="E327" s="23">
        <f t="shared" si="107"/>
        <v>374.31568661722702</v>
      </c>
      <c r="F327" s="24">
        <f t="shared" si="108"/>
        <v>0</v>
      </c>
      <c r="G327" s="23">
        <f t="shared" si="109"/>
        <v>0</v>
      </c>
      <c r="H327" s="24"/>
      <c r="I327" s="23">
        <f t="shared" si="110"/>
        <v>0</v>
      </c>
      <c r="J327" s="23">
        <f t="shared" si="111"/>
        <v>374.31568661722702</v>
      </c>
      <c r="K327" s="23">
        <f t="shared" si="112"/>
        <v>18197.654061917459</v>
      </c>
      <c r="L327" s="23">
        <f t="shared" si="113"/>
        <v>455.56805426706615</v>
      </c>
      <c r="M327" s="23">
        <f t="shared" si="100"/>
        <v>0</v>
      </c>
      <c r="N327" s="23">
        <f t="shared" si="101"/>
        <v>24.37571029495173</v>
      </c>
      <c r="O327" s="23">
        <f t="shared" si="102"/>
        <v>431.19234397211443</v>
      </c>
      <c r="P327" s="23">
        <f t="shared" si="103"/>
        <v>56.876657354887413</v>
      </c>
      <c r="Q327" s="23">
        <f t="shared" si="122"/>
        <v>237877.90753128543</v>
      </c>
      <c r="R327" s="25">
        <f t="shared" si="123"/>
        <v>4625.8882688815402</v>
      </c>
    </row>
    <row r="328" spans="2:18" x14ac:dyDescent="0.25">
      <c r="B328" s="22">
        <f t="shared" si="104"/>
        <v>317</v>
      </c>
      <c r="C328" s="23">
        <f t="shared" si="105"/>
        <v>18197.654061917459</v>
      </c>
      <c r="D328" s="23">
        <f t="shared" si="106"/>
        <v>79.614736520888727</v>
      </c>
      <c r="E328" s="23">
        <f t="shared" si="107"/>
        <v>375.95331774617733</v>
      </c>
      <c r="F328" s="24">
        <f t="shared" si="108"/>
        <v>0</v>
      </c>
      <c r="G328" s="23">
        <f t="shared" si="109"/>
        <v>0</v>
      </c>
      <c r="H328" s="24"/>
      <c r="I328" s="23">
        <f t="shared" si="110"/>
        <v>0</v>
      </c>
      <c r="J328" s="23">
        <f t="shared" si="111"/>
        <v>375.95331774617733</v>
      </c>
      <c r="K328" s="23">
        <f t="shared" si="112"/>
        <v>17821.700744171281</v>
      </c>
      <c r="L328" s="23">
        <f t="shared" si="113"/>
        <v>455.56805426706603</v>
      </c>
      <c r="M328" s="23">
        <f t="shared" si="100"/>
        <v>0</v>
      </c>
      <c r="N328" s="23">
        <f t="shared" si="101"/>
        <v>23.884420956266617</v>
      </c>
      <c r="O328" s="23">
        <f t="shared" si="102"/>
        <v>431.68363331079939</v>
      </c>
      <c r="P328" s="23">
        <f t="shared" si="103"/>
        <v>55.73031556462206</v>
      </c>
      <c r="Q328" s="23">
        <f t="shared" si="122"/>
        <v>237877.90753128543</v>
      </c>
      <c r="R328" s="25">
        <f t="shared" si="123"/>
        <v>4625.8882688815402</v>
      </c>
    </row>
    <row r="329" spans="2:18" x14ac:dyDescent="0.25">
      <c r="B329" s="22">
        <f t="shared" si="104"/>
        <v>318</v>
      </c>
      <c r="C329" s="23">
        <f t="shared" si="105"/>
        <v>17821.700744171281</v>
      </c>
      <c r="D329" s="23">
        <f t="shared" si="106"/>
        <v>77.969940755749192</v>
      </c>
      <c r="E329" s="23">
        <f t="shared" si="107"/>
        <v>377.59811351131691</v>
      </c>
      <c r="F329" s="24">
        <f t="shared" si="108"/>
        <v>0</v>
      </c>
      <c r="G329" s="23">
        <f t="shared" si="109"/>
        <v>0</v>
      </c>
      <c r="H329" s="24"/>
      <c r="I329" s="23">
        <f t="shared" si="110"/>
        <v>0</v>
      </c>
      <c r="J329" s="23">
        <f t="shared" si="111"/>
        <v>377.59811351131691</v>
      </c>
      <c r="K329" s="23">
        <f t="shared" si="112"/>
        <v>17444.102630659963</v>
      </c>
      <c r="L329" s="23">
        <f t="shared" si="113"/>
        <v>455.56805426706609</v>
      </c>
      <c r="M329" s="23">
        <f t="shared" si="100"/>
        <v>0</v>
      </c>
      <c r="N329" s="23">
        <f t="shared" si="101"/>
        <v>23.390982226724756</v>
      </c>
      <c r="O329" s="23">
        <f t="shared" si="102"/>
        <v>432.17707204034133</v>
      </c>
      <c r="P329" s="23">
        <f t="shared" si="103"/>
        <v>54.578958529024419</v>
      </c>
      <c r="Q329" s="23">
        <f t="shared" si="122"/>
        <v>237877.90753128543</v>
      </c>
      <c r="R329" s="25">
        <f t="shared" si="123"/>
        <v>4625.8882688815402</v>
      </c>
    </row>
    <row r="330" spans="2:18" x14ac:dyDescent="0.25">
      <c r="B330" s="22">
        <f t="shared" si="104"/>
        <v>319</v>
      </c>
      <c r="C330" s="23">
        <f t="shared" si="105"/>
        <v>17444.102630659963</v>
      </c>
      <c r="D330" s="23">
        <f t="shared" si="106"/>
        <v>76.317949009137195</v>
      </c>
      <c r="E330" s="23">
        <f t="shared" si="107"/>
        <v>379.25010525792896</v>
      </c>
      <c r="F330" s="24">
        <f t="shared" si="108"/>
        <v>0</v>
      </c>
      <c r="G330" s="23">
        <f t="shared" si="109"/>
        <v>0</v>
      </c>
      <c r="H330" s="24"/>
      <c r="I330" s="23">
        <f t="shared" si="110"/>
        <v>0</v>
      </c>
      <c r="J330" s="23">
        <f t="shared" si="111"/>
        <v>379.25010525792896</v>
      </c>
      <c r="K330" s="23">
        <f t="shared" si="112"/>
        <v>17064.852525402035</v>
      </c>
      <c r="L330" s="23">
        <f t="shared" si="113"/>
        <v>455.56805426706615</v>
      </c>
      <c r="M330" s="23">
        <f t="shared" si="100"/>
        <v>0</v>
      </c>
      <c r="N330" s="23">
        <f t="shared" si="101"/>
        <v>22.895384702741158</v>
      </c>
      <c r="O330" s="23">
        <f t="shared" si="102"/>
        <v>432.67266956432496</v>
      </c>
      <c r="P330" s="23">
        <f t="shared" si="103"/>
        <v>53.422564306395998</v>
      </c>
      <c r="Q330" s="23">
        <f t="shared" si="122"/>
        <v>237877.90753128543</v>
      </c>
      <c r="R330" s="25">
        <f t="shared" si="123"/>
        <v>4625.8882688815402</v>
      </c>
    </row>
    <row r="331" spans="2:18" x14ac:dyDescent="0.25">
      <c r="B331" s="22">
        <f t="shared" si="104"/>
        <v>320</v>
      </c>
      <c r="C331" s="23">
        <f t="shared" si="105"/>
        <v>17064.852525402035</v>
      </c>
      <c r="D331" s="23">
        <f t="shared" si="106"/>
        <v>74.658729798633757</v>
      </c>
      <c r="E331" s="23">
        <f t="shared" si="107"/>
        <v>380.90932446843243</v>
      </c>
      <c r="F331" s="24">
        <f t="shared" si="108"/>
        <v>0</v>
      </c>
      <c r="G331" s="23">
        <f t="shared" si="109"/>
        <v>0</v>
      </c>
      <c r="H331" s="24"/>
      <c r="I331" s="23">
        <f t="shared" si="110"/>
        <v>0</v>
      </c>
      <c r="J331" s="23">
        <f t="shared" si="111"/>
        <v>380.90932446843243</v>
      </c>
      <c r="K331" s="23">
        <f t="shared" si="112"/>
        <v>16683.943200933601</v>
      </c>
      <c r="L331" s="23">
        <f t="shared" si="113"/>
        <v>455.5680542670662</v>
      </c>
      <c r="M331" s="23">
        <f t="shared" si="100"/>
        <v>0</v>
      </c>
      <c r="N331" s="23">
        <f t="shared" si="101"/>
        <v>22.397618939590128</v>
      </c>
      <c r="O331" s="23">
        <f t="shared" si="102"/>
        <v>433.17043532747607</v>
      </c>
      <c r="P331" s="23">
        <f t="shared" si="103"/>
        <v>52.26111085904364</v>
      </c>
      <c r="Q331" s="23">
        <f t="shared" si="122"/>
        <v>237877.90753128543</v>
      </c>
      <c r="R331" s="25">
        <f t="shared" si="123"/>
        <v>4625.8882688815402</v>
      </c>
    </row>
    <row r="332" spans="2:18" x14ac:dyDescent="0.25">
      <c r="B332" s="22">
        <f t="shared" si="104"/>
        <v>321</v>
      </c>
      <c r="C332" s="23">
        <f t="shared" si="105"/>
        <v>16683.943200933601</v>
      </c>
      <c r="D332" s="23">
        <f t="shared" si="106"/>
        <v>72.992251504084351</v>
      </c>
      <c r="E332" s="23">
        <f t="shared" si="107"/>
        <v>382.57580276298177</v>
      </c>
      <c r="F332" s="24">
        <f t="shared" si="108"/>
        <v>0</v>
      </c>
      <c r="G332" s="23">
        <f t="shared" si="109"/>
        <v>0</v>
      </c>
      <c r="H332" s="24"/>
      <c r="I332" s="23">
        <f t="shared" si="110"/>
        <v>0</v>
      </c>
      <c r="J332" s="23">
        <f t="shared" si="111"/>
        <v>382.57580276298177</v>
      </c>
      <c r="K332" s="23">
        <f t="shared" si="112"/>
        <v>16301.36739817062</v>
      </c>
      <c r="L332" s="23">
        <f t="shared" si="113"/>
        <v>455.56805426706615</v>
      </c>
      <c r="M332" s="23">
        <f t="shared" ref="M332:M371" si="124">+$L$4</f>
        <v>0</v>
      </c>
      <c r="N332" s="23">
        <f t="shared" ref="N332:N371" si="125">(D332+F332)*0.3</f>
        <v>21.897675451225304</v>
      </c>
      <c r="O332" s="23">
        <f t="shared" ref="O332:O371" si="126">L332+M332-N332</f>
        <v>433.67037881584082</v>
      </c>
      <c r="P332" s="23">
        <f t="shared" ref="P332:P371" si="127">O332-E332+M332</f>
        <v>51.094576052859054</v>
      </c>
      <c r="Q332" s="23">
        <f t="shared" si="122"/>
        <v>237877.90753128543</v>
      </c>
      <c r="R332" s="25">
        <f t="shared" si="123"/>
        <v>4625.8882688815402</v>
      </c>
    </row>
    <row r="333" spans="2:18" x14ac:dyDescent="0.25">
      <c r="B333" s="22">
        <f t="shared" ref="B333:B396" si="128">+IF(K332&gt;1,IF(B332="","",B332+1),"")</f>
        <v>322</v>
      </c>
      <c r="C333" s="23">
        <f t="shared" ref="C333:C396" si="129">+IF(B333="","",K332)</f>
        <v>16301.36739817062</v>
      </c>
      <c r="D333" s="23">
        <f t="shared" ref="D333:D396" si="130">+IF(B333="",0,-IPMT($C$5/12,B333,$C$6,$C$7))</f>
        <v>71.318482366996321</v>
      </c>
      <c r="E333" s="23">
        <f t="shared" ref="E333:E396" si="131">+IF(B333="",0,-PPMT($C$5/12,B333,$C$6,$C$7))</f>
        <v>384.24957190006978</v>
      </c>
      <c r="F333" s="24">
        <f t="shared" ref="F333:F396" si="132">+IF(B333="",0,$G$4)</f>
        <v>0</v>
      </c>
      <c r="G333" s="23">
        <f t="shared" ref="G333:G396" si="133">+IF(B333="",0,IF(C333&lt;$C$4*0.8,0,$G$5))</f>
        <v>0</v>
      </c>
      <c r="H333" s="24"/>
      <c r="I333" s="23">
        <f t="shared" ref="I333:I371" si="134">0.35/100*$C$4/12*0</f>
        <v>0</v>
      </c>
      <c r="J333" s="23">
        <f t="shared" ref="J333:J396" si="135">+IF(B333="",0,E333+H333)</f>
        <v>384.24957190006978</v>
      </c>
      <c r="K333" s="23">
        <f t="shared" ref="K333:K396" si="136">+IF(B333="","",C333-J333)</f>
        <v>15917.117826270551</v>
      </c>
      <c r="L333" s="23">
        <f t="shared" ref="L333:L371" si="137">I333+H333+G333+F333+E333+D333</f>
        <v>455.56805426706609</v>
      </c>
      <c r="M333" s="23">
        <f t="shared" si="124"/>
        <v>0</v>
      </c>
      <c r="N333" s="23">
        <f t="shared" si="125"/>
        <v>21.395544710098896</v>
      </c>
      <c r="O333" s="23">
        <f t="shared" si="126"/>
        <v>434.17250955696721</v>
      </c>
      <c r="P333" s="23">
        <f t="shared" si="127"/>
        <v>49.922937656897432</v>
      </c>
      <c r="Q333" s="23">
        <f t="shared" si="122"/>
        <v>237877.90753128543</v>
      </c>
      <c r="R333" s="25">
        <f t="shared" si="123"/>
        <v>4625.8882688815402</v>
      </c>
    </row>
    <row r="334" spans="2:18" x14ac:dyDescent="0.25">
      <c r="B334" s="22">
        <f t="shared" si="128"/>
        <v>323</v>
      </c>
      <c r="C334" s="23">
        <f t="shared" si="129"/>
        <v>15917.117826270551</v>
      </c>
      <c r="D334" s="23">
        <f t="shared" si="130"/>
        <v>69.637390489933509</v>
      </c>
      <c r="E334" s="23">
        <f t="shared" si="131"/>
        <v>385.93066377713262</v>
      </c>
      <c r="F334" s="24">
        <f t="shared" si="132"/>
        <v>0</v>
      </c>
      <c r="G334" s="23">
        <f t="shared" si="133"/>
        <v>0</v>
      </c>
      <c r="H334" s="24"/>
      <c r="I334" s="23">
        <f t="shared" si="134"/>
        <v>0</v>
      </c>
      <c r="J334" s="23">
        <f t="shared" si="135"/>
        <v>385.93066377713262</v>
      </c>
      <c r="K334" s="23">
        <f t="shared" si="136"/>
        <v>15531.187162493417</v>
      </c>
      <c r="L334" s="23">
        <f t="shared" si="137"/>
        <v>455.56805426706615</v>
      </c>
      <c r="M334" s="23">
        <f t="shared" si="124"/>
        <v>0</v>
      </c>
      <c r="N334" s="23">
        <f t="shared" si="125"/>
        <v>20.891217146980051</v>
      </c>
      <c r="O334" s="23">
        <f t="shared" si="126"/>
        <v>434.67683712008608</v>
      </c>
      <c r="P334" s="23">
        <f t="shared" si="127"/>
        <v>48.746173342953455</v>
      </c>
      <c r="Q334" s="23">
        <f t="shared" si="122"/>
        <v>237877.90753128543</v>
      </c>
      <c r="R334" s="25">
        <f t="shared" si="123"/>
        <v>4625.8882688815402</v>
      </c>
    </row>
    <row r="335" spans="2:18" x14ac:dyDescent="0.25">
      <c r="B335" s="22">
        <f t="shared" si="128"/>
        <v>324</v>
      </c>
      <c r="C335" s="23">
        <f t="shared" si="129"/>
        <v>15531.187162493417</v>
      </c>
      <c r="D335" s="23">
        <f t="shared" si="130"/>
        <v>67.948943835908551</v>
      </c>
      <c r="E335" s="23">
        <f t="shared" si="131"/>
        <v>387.61911043115759</v>
      </c>
      <c r="F335" s="24">
        <f t="shared" si="132"/>
        <v>0</v>
      </c>
      <c r="G335" s="23">
        <f t="shared" si="133"/>
        <v>0</v>
      </c>
      <c r="H335" s="24"/>
      <c r="I335" s="23">
        <f t="shared" si="134"/>
        <v>0</v>
      </c>
      <c r="J335" s="23">
        <f t="shared" si="135"/>
        <v>387.61911043115759</v>
      </c>
      <c r="K335" s="23">
        <f t="shared" si="136"/>
        <v>15143.568052062259</v>
      </c>
      <c r="L335" s="23">
        <f t="shared" si="137"/>
        <v>455.56805426706615</v>
      </c>
      <c r="M335" s="23">
        <f t="shared" si="124"/>
        <v>0</v>
      </c>
      <c r="N335" s="23">
        <f t="shared" si="125"/>
        <v>20.384683150772563</v>
      </c>
      <c r="O335" s="23">
        <f t="shared" si="126"/>
        <v>435.18337111629359</v>
      </c>
      <c r="P335" s="23">
        <f t="shared" si="127"/>
        <v>47.564260685135991</v>
      </c>
      <c r="Q335" s="23">
        <f t="shared" si="122"/>
        <v>237877.90753128543</v>
      </c>
      <c r="R335" s="25">
        <f>$R$323 + ($R$323 * $S$5)</f>
        <v>4625.8882688815402</v>
      </c>
    </row>
    <row r="336" spans="2:18" x14ac:dyDescent="0.25">
      <c r="B336" s="22">
        <f t="shared" si="128"/>
        <v>325</v>
      </c>
      <c r="C336" s="23">
        <f t="shared" si="129"/>
        <v>15143.568052062259</v>
      </c>
      <c r="D336" s="23">
        <f t="shared" si="130"/>
        <v>66.25311022777224</v>
      </c>
      <c r="E336" s="23">
        <f t="shared" si="131"/>
        <v>389.31494403929389</v>
      </c>
      <c r="F336" s="24">
        <f t="shared" si="132"/>
        <v>0</v>
      </c>
      <c r="G336" s="23">
        <f t="shared" si="133"/>
        <v>0</v>
      </c>
      <c r="H336" s="24"/>
      <c r="I336" s="23">
        <f t="shared" si="134"/>
        <v>0</v>
      </c>
      <c r="J336" s="23">
        <f t="shared" si="135"/>
        <v>389.31494403929389</v>
      </c>
      <c r="K336" s="23">
        <f t="shared" si="136"/>
        <v>14754.253108022966</v>
      </c>
      <c r="L336" s="23">
        <f t="shared" si="137"/>
        <v>455.56805426706615</v>
      </c>
      <c r="M336" s="23">
        <f t="shared" si="124"/>
        <v>0</v>
      </c>
      <c r="N336" s="23">
        <f t="shared" si="125"/>
        <v>19.875933068331673</v>
      </c>
      <c r="O336" s="23">
        <f t="shared" si="126"/>
        <v>435.69212119873447</v>
      </c>
      <c r="P336" s="23">
        <f t="shared" si="127"/>
        <v>46.377177159440578</v>
      </c>
      <c r="Q336" s="23">
        <f>$Q$335+ $Q$335*$L$8</f>
        <v>247393.02383253686</v>
      </c>
      <c r="R336" s="25">
        <f>$R$335 + ($R$335 * $S$5)</f>
        <v>4764.6649169479861</v>
      </c>
    </row>
    <row r="337" spans="2:18" x14ac:dyDescent="0.25">
      <c r="B337" s="22">
        <f t="shared" si="128"/>
        <v>326</v>
      </c>
      <c r="C337" s="23">
        <f t="shared" si="129"/>
        <v>14754.253108022966</v>
      </c>
      <c r="D337" s="23">
        <f t="shared" si="130"/>
        <v>64.549857347600323</v>
      </c>
      <c r="E337" s="23">
        <f t="shared" si="131"/>
        <v>391.01819691946582</v>
      </c>
      <c r="F337" s="24">
        <f t="shared" si="132"/>
        <v>0</v>
      </c>
      <c r="G337" s="23">
        <f t="shared" si="133"/>
        <v>0</v>
      </c>
      <c r="H337" s="24"/>
      <c r="I337" s="23">
        <f t="shared" si="134"/>
        <v>0</v>
      </c>
      <c r="J337" s="23">
        <f t="shared" si="135"/>
        <v>391.01819691946582</v>
      </c>
      <c r="K337" s="23">
        <f t="shared" si="136"/>
        <v>14363.2349111035</v>
      </c>
      <c r="L337" s="23">
        <f t="shared" si="137"/>
        <v>455.56805426706615</v>
      </c>
      <c r="M337" s="23">
        <f t="shared" si="124"/>
        <v>0</v>
      </c>
      <c r="N337" s="23">
        <f t="shared" si="125"/>
        <v>19.364957204280095</v>
      </c>
      <c r="O337" s="23">
        <f t="shared" si="126"/>
        <v>436.20309706278607</v>
      </c>
      <c r="P337" s="23">
        <f t="shared" si="127"/>
        <v>45.184900143320249</v>
      </c>
      <c r="Q337" s="23">
        <f t="shared" ref="Q337:Q347" si="138">$Q$335+ $Q$335*$L$8</f>
        <v>247393.02383253686</v>
      </c>
      <c r="R337" s="25">
        <f t="shared" ref="R337:R347" si="139">$R$335 + ($R$335 * $S$5)</f>
        <v>4764.6649169479861</v>
      </c>
    </row>
    <row r="338" spans="2:18" x14ac:dyDescent="0.25">
      <c r="B338" s="22">
        <f t="shared" si="128"/>
        <v>327</v>
      </c>
      <c r="C338" s="23">
        <f t="shared" si="129"/>
        <v>14363.2349111035</v>
      </c>
      <c r="D338" s="23">
        <f t="shared" si="130"/>
        <v>62.839152736077665</v>
      </c>
      <c r="E338" s="23">
        <f t="shared" si="131"/>
        <v>392.72890153098842</v>
      </c>
      <c r="F338" s="24">
        <f t="shared" si="132"/>
        <v>0</v>
      </c>
      <c r="G338" s="23">
        <f t="shared" si="133"/>
        <v>0</v>
      </c>
      <c r="H338" s="24"/>
      <c r="I338" s="23">
        <f t="shared" si="134"/>
        <v>0</v>
      </c>
      <c r="J338" s="23">
        <f t="shared" si="135"/>
        <v>392.72890153098842</v>
      </c>
      <c r="K338" s="23">
        <f t="shared" si="136"/>
        <v>13970.506009572511</v>
      </c>
      <c r="L338" s="23">
        <f t="shared" si="137"/>
        <v>455.56805426706609</v>
      </c>
      <c r="M338" s="23">
        <f t="shared" si="124"/>
        <v>0</v>
      </c>
      <c r="N338" s="23">
        <f t="shared" si="125"/>
        <v>18.8517458208233</v>
      </c>
      <c r="O338" s="23">
        <f t="shared" si="126"/>
        <v>436.71630844624281</v>
      </c>
      <c r="P338" s="23">
        <f t="shared" si="127"/>
        <v>43.987406915254383</v>
      </c>
      <c r="Q338" s="23">
        <f t="shared" si="138"/>
        <v>247393.02383253686</v>
      </c>
      <c r="R338" s="25">
        <f t="shared" si="139"/>
        <v>4764.6649169479861</v>
      </c>
    </row>
    <row r="339" spans="2:18" x14ac:dyDescent="0.25">
      <c r="B339" s="22">
        <f t="shared" si="128"/>
        <v>328</v>
      </c>
      <c r="C339" s="23">
        <f t="shared" si="129"/>
        <v>13970.506009572511</v>
      </c>
      <c r="D339" s="23">
        <f t="shared" si="130"/>
        <v>61.120963791879589</v>
      </c>
      <c r="E339" s="23">
        <f t="shared" si="131"/>
        <v>394.44709047518654</v>
      </c>
      <c r="F339" s="24">
        <f t="shared" si="132"/>
        <v>0</v>
      </c>
      <c r="G339" s="23">
        <f t="shared" si="133"/>
        <v>0</v>
      </c>
      <c r="H339" s="24"/>
      <c r="I339" s="23">
        <f t="shared" si="134"/>
        <v>0</v>
      </c>
      <c r="J339" s="23">
        <f t="shared" si="135"/>
        <v>394.44709047518654</v>
      </c>
      <c r="K339" s="23">
        <f t="shared" si="136"/>
        <v>13576.058919097324</v>
      </c>
      <c r="L339" s="23">
        <f t="shared" si="137"/>
        <v>455.56805426706615</v>
      </c>
      <c r="M339" s="23">
        <f t="shared" si="124"/>
        <v>0</v>
      </c>
      <c r="N339" s="23">
        <f t="shared" si="125"/>
        <v>18.336289137563877</v>
      </c>
      <c r="O339" s="23">
        <f t="shared" si="126"/>
        <v>437.23176512950226</v>
      </c>
      <c r="P339" s="23">
        <f t="shared" si="127"/>
        <v>42.784674654315722</v>
      </c>
      <c r="Q339" s="23">
        <f t="shared" si="138"/>
        <v>247393.02383253686</v>
      </c>
      <c r="R339" s="25">
        <f t="shared" si="139"/>
        <v>4764.6649169479861</v>
      </c>
    </row>
    <row r="340" spans="2:18" x14ac:dyDescent="0.25">
      <c r="B340" s="22">
        <f t="shared" si="128"/>
        <v>329</v>
      </c>
      <c r="C340" s="23">
        <f t="shared" si="129"/>
        <v>13576.058919097324</v>
      </c>
      <c r="D340" s="23">
        <f t="shared" si="130"/>
        <v>59.395257771050652</v>
      </c>
      <c r="E340" s="23">
        <f t="shared" si="131"/>
        <v>396.17279649601545</v>
      </c>
      <c r="F340" s="24">
        <f t="shared" si="132"/>
        <v>0</v>
      </c>
      <c r="G340" s="23">
        <f t="shared" si="133"/>
        <v>0</v>
      </c>
      <c r="H340" s="24"/>
      <c r="I340" s="23">
        <f t="shared" si="134"/>
        <v>0</v>
      </c>
      <c r="J340" s="23">
        <f t="shared" si="135"/>
        <v>396.17279649601545</v>
      </c>
      <c r="K340" s="23">
        <f t="shared" si="136"/>
        <v>13179.886122601309</v>
      </c>
      <c r="L340" s="23">
        <f t="shared" si="137"/>
        <v>455.56805426706609</v>
      </c>
      <c r="M340" s="23">
        <f t="shared" si="124"/>
        <v>0</v>
      </c>
      <c r="N340" s="23">
        <f t="shared" si="125"/>
        <v>17.818577331315193</v>
      </c>
      <c r="O340" s="23">
        <f t="shared" si="126"/>
        <v>437.74947693575092</v>
      </c>
      <c r="P340" s="23">
        <f t="shared" si="127"/>
        <v>41.576680439735469</v>
      </c>
      <c r="Q340" s="23">
        <f t="shared" si="138"/>
        <v>247393.02383253686</v>
      </c>
      <c r="R340" s="25">
        <f t="shared" si="139"/>
        <v>4764.6649169479861</v>
      </c>
    </row>
    <row r="341" spans="2:18" x14ac:dyDescent="0.25">
      <c r="B341" s="22">
        <f t="shared" si="128"/>
        <v>330</v>
      </c>
      <c r="C341" s="23">
        <f t="shared" si="129"/>
        <v>13179.886122601309</v>
      </c>
      <c r="D341" s="23">
        <f t="shared" si="130"/>
        <v>57.662001786380578</v>
      </c>
      <c r="E341" s="23">
        <f t="shared" si="131"/>
        <v>397.9060524806855</v>
      </c>
      <c r="F341" s="24">
        <f t="shared" si="132"/>
        <v>0</v>
      </c>
      <c r="G341" s="23">
        <f t="shared" si="133"/>
        <v>0</v>
      </c>
      <c r="H341" s="24"/>
      <c r="I341" s="23">
        <f t="shared" si="134"/>
        <v>0</v>
      </c>
      <c r="J341" s="23">
        <f t="shared" si="135"/>
        <v>397.9060524806855</v>
      </c>
      <c r="K341" s="23">
        <f t="shared" si="136"/>
        <v>12781.980070120622</v>
      </c>
      <c r="L341" s="23">
        <f t="shared" si="137"/>
        <v>455.56805426706609</v>
      </c>
      <c r="M341" s="23">
        <f t="shared" si="124"/>
        <v>0</v>
      </c>
      <c r="N341" s="23">
        <f t="shared" si="125"/>
        <v>17.298600535914172</v>
      </c>
      <c r="O341" s="23">
        <f t="shared" si="126"/>
        <v>438.26945373115194</v>
      </c>
      <c r="P341" s="23">
        <f t="shared" si="127"/>
        <v>40.363401250466438</v>
      </c>
      <c r="Q341" s="23">
        <f t="shared" si="138"/>
        <v>247393.02383253686</v>
      </c>
      <c r="R341" s="25">
        <f t="shared" si="139"/>
        <v>4764.6649169479861</v>
      </c>
    </row>
    <row r="342" spans="2:18" x14ac:dyDescent="0.25">
      <c r="B342" s="22">
        <f t="shared" si="128"/>
        <v>331</v>
      </c>
      <c r="C342" s="23">
        <f t="shared" si="129"/>
        <v>12781.980070120622</v>
      </c>
      <c r="D342" s="23">
        <f t="shared" si="130"/>
        <v>55.921162806777573</v>
      </c>
      <c r="E342" s="23">
        <f t="shared" si="131"/>
        <v>399.64689146028854</v>
      </c>
      <c r="F342" s="24">
        <f t="shared" si="132"/>
        <v>0</v>
      </c>
      <c r="G342" s="23">
        <f t="shared" si="133"/>
        <v>0</v>
      </c>
      <c r="H342" s="24"/>
      <c r="I342" s="23">
        <f t="shared" si="134"/>
        <v>0</v>
      </c>
      <c r="J342" s="23">
        <f t="shared" si="135"/>
        <v>399.64689146028854</v>
      </c>
      <c r="K342" s="23">
        <f t="shared" si="136"/>
        <v>12382.333178660334</v>
      </c>
      <c r="L342" s="23">
        <f t="shared" si="137"/>
        <v>455.56805426706615</v>
      </c>
      <c r="M342" s="23">
        <f t="shared" si="124"/>
        <v>0</v>
      </c>
      <c r="N342" s="23">
        <f t="shared" si="125"/>
        <v>16.776348842033272</v>
      </c>
      <c r="O342" s="23">
        <f t="shared" si="126"/>
        <v>438.79170542503289</v>
      </c>
      <c r="P342" s="23">
        <f t="shared" si="127"/>
        <v>39.144813964744344</v>
      </c>
      <c r="Q342" s="23">
        <f t="shared" si="138"/>
        <v>247393.02383253686</v>
      </c>
      <c r="R342" s="25">
        <f t="shared" si="139"/>
        <v>4764.6649169479861</v>
      </c>
    </row>
    <row r="343" spans="2:18" x14ac:dyDescent="0.25">
      <c r="B343" s="22">
        <f t="shared" si="128"/>
        <v>332</v>
      </c>
      <c r="C343" s="23">
        <f t="shared" si="129"/>
        <v>12382.333178660334</v>
      </c>
      <c r="D343" s="23">
        <f t="shared" si="130"/>
        <v>54.172707656638821</v>
      </c>
      <c r="E343" s="23">
        <f t="shared" si="131"/>
        <v>401.39534661042734</v>
      </c>
      <c r="F343" s="24">
        <f t="shared" si="132"/>
        <v>0</v>
      </c>
      <c r="G343" s="23">
        <f t="shared" si="133"/>
        <v>0</v>
      </c>
      <c r="H343" s="24"/>
      <c r="I343" s="23">
        <f t="shared" si="134"/>
        <v>0</v>
      </c>
      <c r="J343" s="23">
        <f t="shared" si="135"/>
        <v>401.39534661042734</v>
      </c>
      <c r="K343" s="23">
        <f t="shared" si="136"/>
        <v>11980.937832049907</v>
      </c>
      <c r="L343" s="23">
        <f t="shared" si="137"/>
        <v>455.56805426706615</v>
      </c>
      <c r="M343" s="23">
        <f t="shared" si="124"/>
        <v>0</v>
      </c>
      <c r="N343" s="23">
        <f t="shared" si="125"/>
        <v>16.251812296991645</v>
      </c>
      <c r="O343" s="23">
        <f t="shared" si="126"/>
        <v>439.31624197007449</v>
      </c>
      <c r="P343" s="23">
        <f t="shared" si="127"/>
        <v>37.920895359647147</v>
      </c>
      <c r="Q343" s="23">
        <f t="shared" si="138"/>
        <v>247393.02383253686</v>
      </c>
      <c r="R343" s="25">
        <f t="shared" si="139"/>
        <v>4764.6649169479861</v>
      </c>
    </row>
    <row r="344" spans="2:18" x14ac:dyDescent="0.25">
      <c r="B344" s="22">
        <f t="shared" si="128"/>
        <v>333</v>
      </c>
      <c r="C344" s="23">
        <f t="shared" si="129"/>
        <v>11980.937832049907</v>
      </c>
      <c r="D344" s="23">
        <f t="shared" si="130"/>
        <v>52.4166030152182</v>
      </c>
      <c r="E344" s="23">
        <f t="shared" si="131"/>
        <v>403.1514512518479</v>
      </c>
      <c r="F344" s="24">
        <f t="shared" si="132"/>
        <v>0</v>
      </c>
      <c r="G344" s="23">
        <f t="shared" si="133"/>
        <v>0</v>
      </c>
      <c r="H344" s="24"/>
      <c r="I344" s="23">
        <f t="shared" si="134"/>
        <v>0</v>
      </c>
      <c r="J344" s="23">
        <f t="shared" si="135"/>
        <v>403.1514512518479</v>
      </c>
      <c r="K344" s="23">
        <f t="shared" si="136"/>
        <v>11577.786380798059</v>
      </c>
      <c r="L344" s="23">
        <f t="shared" si="137"/>
        <v>455.56805426706609</v>
      </c>
      <c r="M344" s="23">
        <f t="shared" si="124"/>
        <v>0</v>
      </c>
      <c r="N344" s="23">
        <f t="shared" si="125"/>
        <v>15.724980904565459</v>
      </c>
      <c r="O344" s="23">
        <f t="shared" si="126"/>
        <v>439.8430733625006</v>
      </c>
      <c r="P344" s="23">
        <f t="shared" si="127"/>
        <v>36.691622110652702</v>
      </c>
      <c r="Q344" s="23">
        <f t="shared" si="138"/>
        <v>247393.02383253686</v>
      </c>
      <c r="R344" s="25">
        <f t="shared" si="139"/>
        <v>4764.6649169479861</v>
      </c>
    </row>
    <row r="345" spans="2:18" x14ac:dyDescent="0.25">
      <c r="B345" s="22">
        <f t="shared" si="128"/>
        <v>334</v>
      </c>
      <c r="C345" s="23">
        <f t="shared" si="129"/>
        <v>11577.786380798059</v>
      </c>
      <c r="D345" s="23">
        <f t="shared" si="130"/>
        <v>50.65281541599137</v>
      </c>
      <c r="E345" s="23">
        <f t="shared" si="131"/>
        <v>404.91523885107472</v>
      </c>
      <c r="F345" s="24">
        <f t="shared" si="132"/>
        <v>0</v>
      </c>
      <c r="G345" s="23">
        <f t="shared" si="133"/>
        <v>0</v>
      </c>
      <c r="H345" s="24"/>
      <c r="I345" s="23">
        <f t="shared" si="134"/>
        <v>0</v>
      </c>
      <c r="J345" s="23">
        <f t="shared" si="135"/>
        <v>404.91523885107472</v>
      </c>
      <c r="K345" s="23">
        <f t="shared" si="136"/>
        <v>11172.871141946984</v>
      </c>
      <c r="L345" s="23">
        <f t="shared" si="137"/>
        <v>455.56805426706609</v>
      </c>
      <c r="M345" s="23">
        <f t="shared" si="124"/>
        <v>0</v>
      </c>
      <c r="N345" s="23">
        <f t="shared" si="125"/>
        <v>15.195844624797409</v>
      </c>
      <c r="O345" s="23">
        <f t="shared" si="126"/>
        <v>440.37220964226867</v>
      </c>
      <c r="P345" s="23">
        <f t="shared" si="127"/>
        <v>35.456970791193953</v>
      </c>
      <c r="Q345" s="23">
        <f t="shared" si="138"/>
        <v>247393.02383253686</v>
      </c>
      <c r="R345" s="25">
        <f t="shared" si="139"/>
        <v>4764.6649169479861</v>
      </c>
    </row>
    <row r="346" spans="2:18" x14ac:dyDescent="0.25">
      <c r="B346" s="22">
        <f t="shared" si="128"/>
        <v>335</v>
      </c>
      <c r="C346" s="23">
        <f t="shared" si="129"/>
        <v>11172.871141946984</v>
      </c>
      <c r="D346" s="23">
        <f t="shared" si="130"/>
        <v>48.881311246017916</v>
      </c>
      <c r="E346" s="23">
        <f t="shared" si="131"/>
        <v>406.68674302104824</v>
      </c>
      <c r="F346" s="24">
        <f t="shared" si="132"/>
        <v>0</v>
      </c>
      <c r="G346" s="23">
        <f t="shared" si="133"/>
        <v>0</v>
      </c>
      <c r="H346" s="24"/>
      <c r="I346" s="23">
        <f t="shared" si="134"/>
        <v>0</v>
      </c>
      <c r="J346" s="23">
        <f t="shared" si="135"/>
        <v>406.68674302104824</v>
      </c>
      <c r="K346" s="23">
        <f t="shared" si="136"/>
        <v>10766.184398925936</v>
      </c>
      <c r="L346" s="23">
        <f t="shared" si="137"/>
        <v>455.56805426706615</v>
      </c>
      <c r="M346" s="23">
        <f t="shared" si="124"/>
        <v>0</v>
      </c>
      <c r="N346" s="23">
        <f t="shared" si="125"/>
        <v>14.664393373805375</v>
      </c>
      <c r="O346" s="23">
        <f t="shared" si="126"/>
        <v>440.90366089326079</v>
      </c>
      <c r="P346" s="23">
        <f t="shared" si="127"/>
        <v>34.216917872212548</v>
      </c>
      <c r="Q346" s="23">
        <f t="shared" si="138"/>
        <v>247393.02383253686</v>
      </c>
      <c r="R346" s="25">
        <f t="shared" si="139"/>
        <v>4764.6649169479861</v>
      </c>
    </row>
    <row r="347" spans="2:18" x14ac:dyDescent="0.25">
      <c r="B347" s="22">
        <f t="shared" si="128"/>
        <v>336</v>
      </c>
      <c r="C347" s="23">
        <f t="shared" si="129"/>
        <v>10766.184398925936</v>
      </c>
      <c r="D347" s="23">
        <f t="shared" si="130"/>
        <v>47.102056745300828</v>
      </c>
      <c r="E347" s="23">
        <f t="shared" si="131"/>
        <v>408.4659975217653</v>
      </c>
      <c r="F347" s="24">
        <f t="shared" si="132"/>
        <v>0</v>
      </c>
      <c r="G347" s="23">
        <f t="shared" si="133"/>
        <v>0</v>
      </c>
      <c r="H347" s="24"/>
      <c r="I347" s="23">
        <f t="shared" si="134"/>
        <v>0</v>
      </c>
      <c r="J347" s="23">
        <f t="shared" si="135"/>
        <v>408.4659975217653</v>
      </c>
      <c r="K347" s="23">
        <f t="shared" si="136"/>
        <v>10357.71840140417</v>
      </c>
      <c r="L347" s="23">
        <f t="shared" si="137"/>
        <v>455.56805426706615</v>
      </c>
      <c r="M347" s="23">
        <f t="shared" si="124"/>
        <v>0</v>
      </c>
      <c r="N347" s="23">
        <f t="shared" si="125"/>
        <v>14.130617023590249</v>
      </c>
      <c r="O347" s="23">
        <f t="shared" si="126"/>
        <v>441.43743724347587</v>
      </c>
      <c r="P347" s="23">
        <f t="shared" si="127"/>
        <v>32.971439721710567</v>
      </c>
      <c r="Q347" s="23">
        <f t="shared" si="138"/>
        <v>247393.02383253686</v>
      </c>
      <c r="R347" s="25">
        <f t="shared" si="139"/>
        <v>4764.6649169479861</v>
      </c>
    </row>
    <row r="348" spans="2:18" x14ac:dyDescent="0.25">
      <c r="B348" s="22">
        <f t="shared" si="128"/>
        <v>337</v>
      </c>
      <c r="C348" s="23">
        <f t="shared" si="129"/>
        <v>10357.71840140417</v>
      </c>
      <c r="D348" s="23">
        <f t="shared" si="130"/>
        <v>45.315018006143106</v>
      </c>
      <c r="E348" s="23">
        <f t="shared" si="131"/>
        <v>410.25303626092301</v>
      </c>
      <c r="F348" s="24">
        <f t="shared" si="132"/>
        <v>0</v>
      </c>
      <c r="G348" s="23">
        <f t="shared" si="133"/>
        <v>0</v>
      </c>
      <c r="H348" s="24"/>
      <c r="I348" s="23">
        <f t="shared" si="134"/>
        <v>0</v>
      </c>
      <c r="J348" s="23">
        <f t="shared" si="135"/>
        <v>410.25303626092301</v>
      </c>
      <c r="K348" s="23">
        <f t="shared" si="136"/>
        <v>9947.4653651432473</v>
      </c>
      <c r="L348" s="23">
        <f t="shared" si="137"/>
        <v>455.56805426706615</v>
      </c>
      <c r="M348" s="23">
        <f t="shared" si="124"/>
        <v>0</v>
      </c>
      <c r="N348" s="23">
        <f t="shared" si="125"/>
        <v>13.594505401842932</v>
      </c>
      <c r="O348" s="23">
        <f t="shared" si="126"/>
        <v>441.97354886522322</v>
      </c>
      <c r="P348" s="23">
        <f t="shared" si="127"/>
        <v>31.720512604300211</v>
      </c>
      <c r="Q348" s="23">
        <f>$Q$347+ $Q$347*$L$8</f>
        <v>257288.74478583832</v>
      </c>
      <c r="R348" s="25">
        <f>$R$347 + ($R$347 * $S$5)</f>
        <v>4907.6048644564253</v>
      </c>
    </row>
    <row r="349" spans="2:18" x14ac:dyDescent="0.25">
      <c r="B349" s="22">
        <f t="shared" si="128"/>
        <v>338</v>
      </c>
      <c r="C349" s="23">
        <f t="shared" si="129"/>
        <v>9947.4653651432473</v>
      </c>
      <c r="D349" s="23">
        <f t="shared" si="130"/>
        <v>43.520160972501557</v>
      </c>
      <c r="E349" s="23">
        <f t="shared" si="131"/>
        <v>412.04789329456457</v>
      </c>
      <c r="F349" s="24">
        <f t="shared" si="132"/>
        <v>0</v>
      </c>
      <c r="G349" s="23">
        <f t="shared" si="133"/>
        <v>0</v>
      </c>
      <c r="H349" s="24"/>
      <c r="I349" s="23">
        <f t="shared" si="134"/>
        <v>0</v>
      </c>
      <c r="J349" s="23">
        <f t="shared" si="135"/>
        <v>412.04789329456457</v>
      </c>
      <c r="K349" s="23">
        <f t="shared" si="136"/>
        <v>9535.4174718486829</v>
      </c>
      <c r="L349" s="23">
        <f t="shared" si="137"/>
        <v>455.56805426706615</v>
      </c>
      <c r="M349" s="23">
        <f t="shared" si="124"/>
        <v>0</v>
      </c>
      <c r="N349" s="23">
        <f t="shared" si="125"/>
        <v>13.056048291750466</v>
      </c>
      <c r="O349" s="23">
        <f t="shared" si="126"/>
        <v>442.51200597531567</v>
      </c>
      <c r="P349" s="23">
        <f t="shared" si="127"/>
        <v>30.4641126807511</v>
      </c>
      <c r="Q349" s="23">
        <f t="shared" ref="Q349:Q359" si="140">$Q$347+ $Q$347*$L$8</f>
        <v>257288.74478583832</v>
      </c>
      <c r="R349" s="25">
        <f t="shared" ref="R349:R359" si="141">$R$347 + ($R$347 * $S$5)</f>
        <v>4907.6048644564253</v>
      </c>
    </row>
    <row r="350" spans="2:18" x14ac:dyDescent="0.25">
      <c r="B350" s="22">
        <f t="shared" si="128"/>
        <v>339</v>
      </c>
      <c r="C350" s="23">
        <f t="shared" si="129"/>
        <v>9535.4174718486829</v>
      </c>
      <c r="D350" s="23">
        <f t="shared" si="130"/>
        <v>41.717451439337843</v>
      </c>
      <c r="E350" s="23">
        <f t="shared" si="131"/>
        <v>413.85060282772832</v>
      </c>
      <c r="F350" s="24">
        <f t="shared" si="132"/>
        <v>0</v>
      </c>
      <c r="G350" s="23">
        <f t="shared" si="133"/>
        <v>0</v>
      </c>
      <c r="H350" s="24"/>
      <c r="I350" s="23">
        <f t="shared" si="134"/>
        <v>0</v>
      </c>
      <c r="J350" s="23">
        <f t="shared" si="135"/>
        <v>413.85060282772832</v>
      </c>
      <c r="K350" s="23">
        <f t="shared" si="136"/>
        <v>9121.566869020955</v>
      </c>
      <c r="L350" s="23">
        <f t="shared" si="137"/>
        <v>455.56805426706615</v>
      </c>
      <c r="M350" s="23">
        <f t="shared" si="124"/>
        <v>0</v>
      </c>
      <c r="N350" s="23">
        <f t="shared" si="125"/>
        <v>12.515235431801353</v>
      </c>
      <c r="O350" s="23">
        <f t="shared" si="126"/>
        <v>443.05281883526482</v>
      </c>
      <c r="P350" s="23">
        <f t="shared" si="127"/>
        <v>29.202216007536492</v>
      </c>
      <c r="Q350" s="23">
        <f t="shared" si="140"/>
        <v>257288.74478583832</v>
      </c>
      <c r="R350" s="25">
        <f t="shared" si="141"/>
        <v>4907.6048644564253</v>
      </c>
    </row>
    <row r="351" spans="2:18" x14ac:dyDescent="0.25">
      <c r="B351" s="22">
        <f t="shared" si="128"/>
        <v>340</v>
      </c>
      <c r="C351" s="23">
        <f t="shared" si="129"/>
        <v>9121.566869020955</v>
      </c>
      <c r="D351" s="23">
        <f t="shared" si="130"/>
        <v>39.906855051966531</v>
      </c>
      <c r="E351" s="23">
        <f t="shared" si="131"/>
        <v>415.66119921509966</v>
      </c>
      <c r="F351" s="24">
        <f t="shared" si="132"/>
        <v>0</v>
      </c>
      <c r="G351" s="23">
        <f t="shared" si="133"/>
        <v>0</v>
      </c>
      <c r="H351" s="24"/>
      <c r="I351" s="23">
        <f t="shared" si="134"/>
        <v>0</v>
      </c>
      <c r="J351" s="23">
        <f t="shared" si="135"/>
        <v>415.66119921509966</v>
      </c>
      <c r="K351" s="23">
        <f t="shared" si="136"/>
        <v>8705.9056698058557</v>
      </c>
      <c r="L351" s="23">
        <f t="shared" si="137"/>
        <v>455.5680542670662</v>
      </c>
      <c r="M351" s="23">
        <f t="shared" si="124"/>
        <v>0</v>
      </c>
      <c r="N351" s="23">
        <f t="shared" si="125"/>
        <v>11.972056515589959</v>
      </c>
      <c r="O351" s="23">
        <f t="shared" si="126"/>
        <v>443.59599775147626</v>
      </c>
      <c r="P351" s="23">
        <f t="shared" si="127"/>
        <v>27.934798536376604</v>
      </c>
      <c r="Q351" s="23">
        <f t="shared" si="140"/>
        <v>257288.74478583832</v>
      </c>
      <c r="R351" s="25">
        <f t="shared" si="141"/>
        <v>4907.6048644564253</v>
      </c>
    </row>
    <row r="352" spans="2:18" x14ac:dyDescent="0.25">
      <c r="B352" s="22">
        <f t="shared" si="128"/>
        <v>341</v>
      </c>
      <c r="C352" s="23">
        <f t="shared" si="129"/>
        <v>8705.9056698058557</v>
      </c>
      <c r="D352" s="23">
        <f t="shared" si="130"/>
        <v>38.088337305400472</v>
      </c>
      <c r="E352" s="23">
        <f t="shared" si="131"/>
        <v>417.4797169616657</v>
      </c>
      <c r="F352" s="24">
        <f t="shared" si="132"/>
        <v>0</v>
      </c>
      <c r="G352" s="23">
        <f t="shared" si="133"/>
        <v>0</v>
      </c>
      <c r="H352" s="24"/>
      <c r="I352" s="23">
        <f t="shared" si="134"/>
        <v>0</v>
      </c>
      <c r="J352" s="23">
        <f t="shared" si="135"/>
        <v>417.4797169616657</v>
      </c>
      <c r="K352" s="23">
        <f t="shared" si="136"/>
        <v>8288.4259528441908</v>
      </c>
      <c r="L352" s="23">
        <f t="shared" si="137"/>
        <v>455.56805426706615</v>
      </c>
      <c r="M352" s="23">
        <f t="shared" si="124"/>
        <v>0</v>
      </c>
      <c r="N352" s="23">
        <f t="shared" si="125"/>
        <v>11.426501191620142</v>
      </c>
      <c r="O352" s="23">
        <f t="shared" si="126"/>
        <v>444.14155307544598</v>
      </c>
      <c r="P352" s="23">
        <f t="shared" si="127"/>
        <v>26.661836113780282</v>
      </c>
      <c r="Q352" s="23">
        <f t="shared" si="140"/>
        <v>257288.74478583832</v>
      </c>
      <c r="R352" s="25">
        <f t="shared" si="141"/>
        <v>4907.6048644564253</v>
      </c>
    </row>
    <row r="353" spans="2:18" x14ac:dyDescent="0.25">
      <c r="B353" s="22">
        <f t="shared" si="128"/>
        <v>342</v>
      </c>
      <c r="C353" s="23">
        <f t="shared" si="129"/>
        <v>8288.4259528441908</v>
      </c>
      <c r="D353" s="23">
        <f t="shared" si="130"/>
        <v>36.261863543693188</v>
      </c>
      <c r="E353" s="23">
        <f t="shared" si="131"/>
        <v>419.30619072337294</v>
      </c>
      <c r="F353" s="24">
        <f t="shared" si="132"/>
        <v>0</v>
      </c>
      <c r="G353" s="23">
        <f t="shared" si="133"/>
        <v>0</v>
      </c>
      <c r="H353" s="24"/>
      <c r="I353" s="23">
        <f t="shared" si="134"/>
        <v>0</v>
      </c>
      <c r="J353" s="23">
        <f t="shared" si="135"/>
        <v>419.30619072337294</v>
      </c>
      <c r="K353" s="23">
        <f t="shared" si="136"/>
        <v>7869.1197621208175</v>
      </c>
      <c r="L353" s="23">
        <f t="shared" si="137"/>
        <v>455.56805426706615</v>
      </c>
      <c r="M353" s="23">
        <f t="shared" si="124"/>
        <v>0</v>
      </c>
      <c r="N353" s="23">
        <f t="shared" si="125"/>
        <v>10.878559063107955</v>
      </c>
      <c r="O353" s="23">
        <f t="shared" si="126"/>
        <v>444.68949520395819</v>
      </c>
      <c r="P353" s="23">
        <f t="shared" si="127"/>
        <v>25.383304480585252</v>
      </c>
      <c r="Q353" s="23">
        <f t="shared" si="140"/>
        <v>257288.74478583832</v>
      </c>
      <c r="R353" s="25">
        <f t="shared" si="141"/>
        <v>4907.6048644564253</v>
      </c>
    </row>
    <row r="354" spans="2:18" x14ac:dyDescent="0.25">
      <c r="B354" s="22">
        <f t="shared" si="128"/>
        <v>343</v>
      </c>
      <c r="C354" s="23">
        <f t="shared" si="129"/>
        <v>7869.1197621208175</v>
      </c>
      <c r="D354" s="23">
        <f t="shared" si="130"/>
        <v>34.427398959278428</v>
      </c>
      <c r="E354" s="23">
        <f t="shared" si="131"/>
        <v>421.14065530778771</v>
      </c>
      <c r="F354" s="24">
        <f t="shared" si="132"/>
        <v>0</v>
      </c>
      <c r="G354" s="23">
        <f t="shared" si="133"/>
        <v>0</v>
      </c>
      <c r="H354" s="24"/>
      <c r="I354" s="23">
        <f t="shared" si="134"/>
        <v>0</v>
      </c>
      <c r="J354" s="23">
        <f t="shared" si="135"/>
        <v>421.14065530778771</v>
      </c>
      <c r="K354" s="23">
        <f t="shared" si="136"/>
        <v>7447.9791068130298</v>
      </c>
      <c r="L354" s="23">
        <f t="shared" si="137"/>
        <v>455.56805426706615</v>
      </c>
      <c r="M354" s="23">
        <f t="shared" si="124"/>
        <v>0</v>
      </c>
      <c r="N354" s="23">
        <f t="shared" si="125"/>
        <v>10.328219687783529</v>
      </c>
      <c r="O354" s="23">
        <f t="shared" si="126"/>
        <v>445.23983457928261</v>
      </c>
      <c r="P354" s="23">
        <f t="shared" si="127"/>
        <v>24.099179271494904</v>
      </c>
      <c r="Q354" s="23">
        <f t="shared" si="140"/>
        <v>257288.74478583832</v>
      </c>
      <c r="R354" s="25">
        <f t="shared" si="141"/>
        <v>4907.6048644564253</v>
      </c>
    </row>
    <row r="355" spans="2:18" x14ac:dyDescent="0.25">
      <c r="B355" s="22">
        <f t="shared" si="128"/>
        <v>344</v>
      </c>
      <c r="C355" s="23">
        <f t="shared" si="129"/>
        <v>7447.9791068130298</v>
      </c>
      <c r="D355" s="23">
        <f t="shared" si="130"/>
        <v>32.58490859230686</v>
      </c>
      <c r="E355" s="23">
        <f t="shared" si="131"/>
        <v>422.98314567475927</v>
      </c>
      <c r="F355" s="24">
        <f t="shared" si="132"/>
        <v>0</v>
      </c>
      <c r="G355" s="23">
        <f t="shared" si="133"/>
        <v>0</v>
      </c>
      <c r="H355" s="24"/>
      <c r="I355" s="23">
        <f t="shared" si="134"/>
        <v>0</v>
      </c>
      <c r="J355" s="23">
        <f t="shared" si="135"/>
        <v>422.98314567475927</v>
      </c>
      <c r="K355" s="23">
        <f t="shared" si="136"/>
        <v>7024.995961138271</v>
      </c>
      <c r="L355" s="23">
        <f t="shared" si="137"/>
        <v>455.56805426706615</v>
      </c>
      <c r="M355" s="23">
        <f t="shared" si="124"/>
        <v>0</v>
      </c>
      <c r="N355" s="23">
        <f t="shared" si="125"/>
        <v>9.7754725776920584</v>
      </c>
      <c r="O355" s="23">
        <f t="shared" si="126"/>
        <v>445.79258168937406</v>
      </c>
      <c r="P355" s="23">
        <f t="shared" si="127"/>
        <v>22.809436014614789</v>
      </c>
      <c r="Q355" s="23">
        <f t="shared" si="140"/>
        <v>257288.74478583832</v>
      </c>
      <c r="R355" s="25">
        <f t="shared" si="141"/>
        <v>4907.6048644564253</v>
      </c>
    </row>
    <row r="356" spans="2:18" x14ac:dyDescent="0.25">
      <c r="B356" s="22">
        <f t="shared" si="128"/>
        <v>345</v>
      </c>
      <c r="C356" s="23">
        <f t="shared" si="129"/>
        <v>7024.995961138271</v>
      </c>
      <c r="D356" s="23">
        <f t="shared" si="130"/>
        <v>30.734357329979787</v>
      </c>
      <c r="E356" s="23">
        <f t="shared" si="131"/>
        <v>424.83369693708636</v>
      </c>
      <c r="F356" s="24">
        <f t="shared" si="132"/>
        <v>0</v>
      </c>
      <c r="G356" s="23">
        <f t="shared" si="133"/>
        <v>0</v>
      </c>
      <c r="H356" s="24"/>
      <c r="I356" s="23">
        <f t="shared" si="134"/>
        <v>0</v>
      </c>
      <c r="J356" s="23">
        <f t="shared" si="135"/>
        <v>424.83369693708636</v>
      </c>
      <c r="K356" s="23">
        <f t="shared" si="136"/>
        <v>6600.1622642011844</v>
      </c>
      <c r="L356" s="23">
        <f t="shared" si="137"/>
        <v>455.56805426706615</v>
      </c>
      <c r="M356" s="23">
        <f t="shared" si="124"/>
        <v>0</v>
      </c>
      <c r="N356" s="23">
        <f t="shared" si="125"/>
        <v>9.220307198993936</v>
      </c>
      <c r="O356" s="23">
        <f t="shared" si="126"/>
        <v>446.34774706807218</v>
      </c>
      <c r="P356" s="23">
        <f t="shared" si="127"/>
        <v>21.514050130985822</v>
      </c>
      <c r="Q356" s="23">
        <f t="shared" si="140"/>
        <v>257288.74478583832</v>
      </c>
      <c r="R356" s="25">
        <f t="shared" si="141"/>
        <v>4907.6048644564253</v>
      </c>
    </row>
    <row r="357" spans="2:18" x14ac:dyDescent="0.25">
      <c r="B357" s="22">
        <f t="shared" si="128"/>
        <v>346</v>
      </c>
      <c r="C357" s="23">
        <f t="shared" si="129"/>
        <v>6600.1622642011844</v>
      </c>
      <c r="D357" s="23">
        <f t="shared" si="130"/>
        <v>28.875709905880026</v>
      </c>
      <c r="E357" s="23">
        <f t="shared" si="131"/>
        <v>426.69234436118609</v>
      </c>
      <c r="F357" s="24">
        <f t="shared" si="132"/>
        <v>0</v>
      </c>
      <c r="G357" s="23">
        <f t="shared" si="133"/>
        <v>0</v>
      </c>
      <c r="H357" s="24"/>
      <c r="I357" s="23">
        <f t="shared" si="134"/>
        <v>0</v>
      </c>
      <c r="J357" s="23">
        <f t="shared" si="135"/>
        <v>426.69234436118609</v>
      </c>
      <c r="K357" s="23">
        <f t="shared" si="136"/>
        <v>6173.4699198399985</v>
      </c>
      <c r="L357" s="23">
        <f t="shared" si="137"/>
        <v>455.56805426706609</v>
      </c>
      <c r="M357" s="23">
        <f t="shared" si="124"/>
        <v>0</v>
      </c>
      <c r="N357" s="23">
        <f t="shared" si="125"/>
        <v>8.662712971764007</v>
      </c>
      <c r="O357" s="23">
        <f t="shared" si="126"/>
        <v>446.90534129530209</v>
      </c>
      <c r="P357" s="23">
        <f t="shared" si="127"/>
        <v>20.212996934116006</v>
      </c>
      <c r="Q357" s="23">
        <f t="shared" si="140"/>
        <v>257288.74478583832</v>
      </c>
      <c r="R357" s="25">
        <f t="shared" si="141"/>
        <v>4907.6048644564253</v>
      </c>
    </row>
    <row r="358" spans="2:18" x14ac:dyDescent="0.25">
      <c r="B358" s="22">
        <f t="shared" si="128"/>
        <v>347</v>
      </c>
      <c r="C358" s="23">
        <f t="shared" si="129"/>
        <v>6173.4699198399985</v>
      </c>
      <c r="D358" s="23">
        <f t="shared" si="130"/>
        <v>27.008930899299848</v>
      </c>
      <c r="E358" s="23">
        <f t="shared" si="131"/>
        <v>428.55912336776629</v>
      </c>
      <c r="F358" s="24">
        <f t="shared" si="132"/>
        <v>0</v>
      </c>
      <c r="G358" s="23">
        <f t="shared" si="133"/>
        <v>0</v>
      </c>
      <c r="H358" s="24"/>
      <c r="I358" s="23">
        <f t="shared" si="134"/>
        <v>0</v>
      </c>
      <c r="J358" s="23">
        <f t="shared" si="135"/>
        <v>428.55912336776629</v>
      </c>
      <c r="K358" s="23">
        <f t="shared" si="136"/>
        <v>5744.9107964722325</v>
      </c>
      <c r="L358" s="23">
        <f t="shared" si="137"/>
        <v>455.56805426706615</v>
      </c>
      <c r="M358" s="23">
        <f t="shared" si="124"/>
        <v>0</v>
      </c>
      <c r="N358" s="23">
        <f t="shared" si="125"/>
        <v>8.1026792697899541</v>
      </c>
      <c r="O358" s="23">
        <f t="shared" si="126"/>
        <v>447.46537499727617</v>
      </c>
      <c r="P358" s="23">
        <f t="shared" si="127"/>
        <v>18.906251629509882</v>
      </c>
      <c r="Q358" s="23">
        <f>$Q$347+ $Q$347*$L$8</f>
        <v>257288.74478583832</v>
      </c>
      <c r="R358" s="25">
        <f t="shared" si="141"/>
        <v>4907.6048644564253</v>
      </c>
    </row>
    <row r="359" spans="2:18" x14ac:dyDescent="0.25">
      <c r="B359" s="22">
        <f t="shared" si="128"/>
        <v>348</v>
      </c>
      <c r="C359" s="23">
        <f t="shared" si="129"/>
        <v>5744.9107964722325</v>
      </c>
      <c r="D359" s="23">
        <f t="shared" si="130"/>
        <v>25.133984734565868</v>
      </c>
      <c r="E359" s="23">
        <f t="shared" si="131"/>
        <v>430.4340695325003</v>
      </c>
      <c r="F359" s="24">
        <f t="shared" si="132"/>
        <v>0</v>
      </c>
      <c r="G359" s="23">
        <f t="shared" si="133"/>
        <v>0</v>
      </c>
      <c r="H359" s="24"/>
      <c r="I359" s="23">
        <f t="shared" si="134"/>
        <v>0</v>
      </c>
      <c r="J359" s="23">
        <f t="shared" si="135"/>
        <v>430.4340695325003</v>
      </c>
      <c r="K359" s="23">
        <f t="shared" si="136"/>
        <v>5314.4767269397325</v>
      </c>
      <c r="L359" s="23">
        <f t="shared" si="137"/>
        <v>455.56805426706615</v>
      </c>
      <c r="M359" s="23">
        <f t="shared" si="124"/>
        <v>0</v>
      </c>
      <c r="N359" s="23">
        <f t="shared" si="125"/>
        <v>7.5401954203697601</v>
      </c>
      <c r="O359" s="23">
        <f t="shared" si="126"/>
        <v>448.0278588466964</v>
      </c>
      <c r="P359" s="23">
        <f t="shared" si="127"/>
        <v>17.593789314196101</v>
      </c>
      <c r="Q359" s="23">
        <f t="shared" si="140"/>
        <v>257288.74478583832</v>
      </c>
      <c r="R359" s="25">
        <f t="shared" si="141"/>
        <v>4907.6048644564253</v>
      </c>
    </row>
    <row r="360" spans="2:18" x14ac:dyDescent="0.25">
      <c r="B360" s="22">
        <f t="shared" si="128"/>
        <v>349</v>
      </c>
      <c r="C360" s="23">
        <f t="shared" si="129"/>
        <v>5314.4767269397325</v>
      </c>
      <c r="D360" s="23">
        <f t="shared" si="130"/>
        <v>23.250835680361181</v>
      </c>
      <c r="E360" s="23">
        <f t="shared" si="131"/>
        <v>432.31721858670494</v>
      </c>
      <c r="F360" s="24">
        <f t="shared" si="132"/>
        <v>0</v>
      </c>
      <c r="G360" s="23">
        <f t="shared" si="133"/>
        <v>0</v>
      </c>
      <c r="H360" s="24"/>
      <c r="I360" s="23">
        <f t="shared" si="134"/>
        <v>0</v>
      </c>
      <c r="J360" s="23">
        <f t="shared" si="135"/>
        <v>432.31721858670494</v>
      </c>
      <c r="K360" s="23">
        <f t="shared" si="136"/>
        <v>4882.1595083530274</v>
      </c>
      <c r="L360" s="23">
        <f t="shared" si="137"/>
        <v>455.56805426706615</v>
      </c>
      <c r="M360" s="23">
        <f t="shared" si="124"/>
        <v>0</v>
      </c>
      <c r="N360" s="23">
        <f t="shared" si="125"/>
        <v>6.9752507041083538</v>
      </c>
      <c r="O360" s="23">
        <f t="shared" si="126"/>
        <v>448.59280356295778</v>
      </c>
      <c r="P360" s="23">
        <f t="shared" si="127"/>
        <v>16.275584976252844</v>
      </c>
      <c r="Q360" s="23">
        <f>$Q$359+ $Q$359*$L$8</f>
        <v>267580.29457727185</v>
      </c>
      <c r="R360" s="25">
        <f>$R$359 + ($R$359 * $S$5)</f>
        <v>5054.833010390118</v>
      </c>
    </row>
    <row r="361" spans="2:18" x14ac:dyDescent="0.25">
      <c r="B361" s="22">
        <f t="shared" si="128"/>
        <v>350</v>
      </c>
      <c r="C361" s="23">
        <f t="shared" si="129"/>
        <v>4882.1595083530274</v>
      </c>
      <c r="D361" s="23">
        <f t="shared" si="130"/>
        <v>21.35944784904434</v>
      </c>
      <c r="E361" s="23">
        <f t="shared" si="131"/>
        <v>434.20860641802182</v>
      </c>
      <c r="F361" s="24">
        <f t="shared" si="132"/>
        <v>0</v>
      </c>
      <c r="G361" s="23">
        <f t="shared" si="133"/>
        <v>0</v>
      </c>
      <c r="H361" s="24"/>
      <c r="I361" s="23">
        <f t="shared" si="134"/>
        <v>0</v>
      </c>
      <c r="J361" s="23">
        <f t="shared" si="135"/>
        <v>434.20860641802182</v>
      </c>
      <c r="K361" s="23">
        <f t="shared" si="136"/>
        <v>4447.9509019350053</v>
      </c>
      <c r="L361" s="23">
        <f t="shared" si="137"/>
        <v>455.56805426706615</v>
      </c>
      <c r="M361" s="23">
        <f t="shared" si="124"/>
        <v>0</v>
      </c>
      <c r="N361" s="23">
        <f t="shared" si="125"/>
        <v>6.4078343547133017</v>
      </c>
      <c r="O361" s="23">
        <f t="shared" si="126"/>
        <v>449.16021991235283</v>
      </c>
      <c r="P361" s="23">
        <f t="shared" si="127"/>
        <v>14.951613494331013</v>
      </c>
      <c r="Q361" s="23">
        <f t="shared" ref="Q361:Q371" si="142">$Q$359+ $Q$359*$L$8</f>
        <v>267580.29457727185</v>
      </c>
      <c r="R361" s="25">
        <f t="shared" ref="R361:R371" si="143">$R$359 + ($R$359 * $S$5)</f>
        <v>5054.833010390118</v>
      </c>
    </row>
    <row r="362" spans="2:18" x14ac:dyDescent="0.25">
      <c r="B362" s="22">
        <f t="shared" si="128"/>
        <v>351</v>
      </c>
      <c r="C362" s="23">
        <f t="shared" si="129"/>
        <v>4447.9509019350053</v>
      </c>
      <c r="D362" s="23">
        <f t="shared" si="130"/>
        <v>19.459785195965495</v>
      </c>
      <c r="E362" s="23">
        <f t="shared" si="131"/>
        <v>436.10826907110066</v>
      </c>
      <c r="F362" s="24">
        <f t="shared" si="132"/>
        <v>0</v>
      </c>
      <c r="G362" s="23">
        <f t="shared" si="133"/>
        <v>0</v>
      </c>
      <c r="H362" s="24"/>
      <c r="I362" s="23">
        <f t="shared" si="134"/>
        <v>0</v>
      </c>
      <c r="J362" s="23">
        <f t="shared" si="135"/>
        <v>436.10826907110066</v>
      </c>
      <c r="K362" s="23">
        <f t="shared" si="136"/>
        <v>4011.8426328639048</v>
      </c>
      <c r="L362" s="23">
        <f t="shared" si="137"/>
        <v>455.56805426706615</v>
      </c>
      <c r="M362" s="23">
        <f t="shared" si="124"/>
        <v>0</v>
      </c>
      <c r="N362" s="23">
        <f t="shared" si="125"/>
        <v>5.8379355587896482</v>
      </c>
      <c r="O362" s="23">
        <f t="shared" si="126"/>
        <v>449.73011870827651</v>
      </c>
      <c r="P362" s="23">
        <f t="shared" si="127"/>
        <v>13.621849637175842</v>
      </c>
      <c r="Q362" s="23">
        <f t="shared" si="142"/>
        <v>267580.29457727185</v>
      </c>
      <c r="R362" s="25">
        <f t="shared" si="143"/>
        <v>5054.833010390118</v>
      </c>
    </row>
    <row r="363" spans="2:18" x14ac:dyDescent="0.25">
      <c r="B363" s="22">
        <f t="shared" si="128"/>
        <v>352</v>
      </c>
      <c r="C363" s="23">
        <f t="shared" si="129"/>
        <v>4011.8426328639048</v>
      </c>
      <c r="D363" s="23">
        <f t="shared" si="130"/>
        <v>17.551811518779431</v>
      </c>
      <c r="E363" s="23">
        <f t="shared" si="131"/>
        <v>438.01624274828669</v>
      </c>
      <c r="F363" s="24">
        <f t="shared" si="132"/>
        <v>0</v>
      </c>
      <c r="G363" s="23">
        <f t="shared" si="133"/>
        <v>0</v>
      </c>
      <c r="H363" s="24"/>
      <c r="I363" s="23">
        <f t="shared" si="134"/>
        <v>0</v>
      </c>
      <c r="J363" s="23">
        <f t="shared" si="135"/>
        <v>438.01624274828669</v>
      </c>
      <c r="K363" s="23">
        <f t="shared" si="136"/>
        <v>3573.8263901156179</v>
      </c>
      <c r="L363" s="23">
        <f t="shared" si="137"/>
        <v>455.56805426706615</v>
      </c>
      <c r="M363" s="23">
        <f t="shared" si="124"/>
        <v>0</v>
      </c>
      <c r="N363" s="23">
        <f t="shared" si="125"/>
        <v>5.2655434556338294</v>
      </c>
      <c r="O363" s="23">
        <f t="shared" si="126"/>
        <v>450.30251081143234</v>
      </c>
      <c r="P363" s="23">
        <f t="shared" si="127"/>
        <v>12.286268063145656</v>
      </c>
      <c r="Q363" s="23">
        <f t="shared" si="142"/>
        <v>267580.29457727185</v>
      </c>
      <c r="R363" s="25">
        <f t="shared" si="143"/>
        <v>5054.833010390118</v>
      </c>
    </row>
    <row r="364" spans="2:18" x14ac:dyDescent="0.25">
      <c r="B364" s="22">
        <f t="shared" si="128"/>
        <v>353</v>
      </c>
      <c r="C364" s="23">
        <f t="shared" si="129"/>
        <v>3573.8263901156179</v>
      </c>
      <c r="D364" s="23">
        <f t="shared" si="130"/>
        <v>15.635490456755679</v>
      </c>
      <c r="E364" s="23">
        <f t="shared" si="131"/>
        <v>439.93256381031046</v>
      </c>
      <c r="F364" s="24">
        <f t="shared" si="132"/>
        <v>0</v>
      </c>
      <c r="G364" s="23">
        <f t="shared" si="133"/>
        <v>0</v>
      </c>
      <c r="H364" s="24"/>
      <c r="I364" s="23">
        <f t="shared" si="134"/>
        <v>0</v>
      </c>
      <c r="J364" s="23">
        <f t="shared" si="135"/>
        <v>439.93256381031046</v>
      </c>
      <c r="K364" s="23">
        <f t="shared" si="136"/>
        <v>3133.8938263053074</v>
      </c>
      <c r="L364" s="23">
        <f t="shared" si="137"/>
        <v>455.56805426706615</v>
      </c>
      <c r="M364" s="23">
        <f t="shared" si="124"/>
        <v>0</v>
      </c>
      <c r="N364" s="23">
        <f t="shared" si="125"/>
        <v>4.690647137026704</v>
      </c>
      <c r="O364" s="23">
        <f t="shared" si="126"/>
        <v>450.87740713003944</v>
      </c>
      <c r="P364" s="23">
        <f t="shared" si="127"/>
        <v>10.944843319728989</v>
      </c>
      <c r="Q364" s="23">
        <f t="shared" si="142"/>
        <v>267580.29457727185</v>
      </c>
      <c r="R364" s="25">
        <f t="shared" si="143"/>
        <v>5054.833010390118</v>
      </c>
    </row>
    <row r="365" spans="2:18" x14ac:dyDescent="0.25">
      <c r="B365" s="22">
        <f t="shared" si="128"/>
        <v>354</v>
      </c>
      <c r="C365" s="23">
        <f t="shared" si="129"/>
        <v>3133.8938263053074</v>
      </c>
      <c r="D365" s="23">
        <f t="shared" si="130"/>
        <v>13.710785490085572</v>
      </c>
      <c r="E365" s="23">
        <f t="shared" si="131"/>
        <v>441.85726877698056</v>
      </c>
      <c r="F365" s="24">
        <f t="shared" si="132"/>
        <v>0</v>
      </c>
      <c r="G365" s="23">
        <f t="shared" si="133"/>
        <v>0</v>
      </c>
      <c r="H365" s="24"/>
      <c r="I365" s="23">
        <f t="shared" si="134"/>
        <v>0</v>
      </c>
      <c r="J365" s="23">
        <f t="shared" si="135"/>
        <v>441.85726877698056</v>
      </c>
      <c r="K365" s="23">
        <f t="shared" si="136"/>
        <v>2692.0365575283267</v>
      </c>
      <c r="L365" s="23">
        <f t="shared" si="137"/>
        <v>455.56805426706615</v>
      </c>
      <c r="M365" s="23">
        <f t="shared" si="124"/>
        <v>0</v>
      </c>
      <c r="N365" s="23">
        <f t="shared" si="125"/>
        <v>4.1132356470256717</v>
      </c>
      <c r="O365" s="23">
        <f t="shared" si="126"/>
        <v>451.4548186200405</v>
      </c>
      <c r="P365" s="23">
        <f t="shared" si="127"/>
        <v>9.5975498430599373</v>
      </c>
      <c r="Q365" s="23">
        <f t="shared" si="142"/>
        <v>267580.29457727185</v>
      </c>
      <c r="R365" s="25">
        <f t="shared" si="143"/>
        <v>5054.833010390118</v>
      </c>
    </row>
    <row r="366" spans="2:18" x14ac:dyDescent="0.25">
      <c r="B366" s="22">
        <f t="shared" si="128"/>
        <v>355</v>
      </c>
      <c r="C366" s="23">
        <f t="shared" si="129"/>
        <v>2692.0365575283267</v>
      </c>
      <c r="D366" s="23">
        <f t="shared" si="130"/>
        <v>11.777659939186281</v>
      </c>
      <c r="E366" s="23">
        <f t="shared" si="131"/>
        <v>443.79039432787982</v>
      </c>
      <c r="F366" s="24">
        <f t="shared" si="132"/>
        <v>0</v>
      </c>
      <c r="G366" s="23">
        <f t="shared" si="133"/>
        <v>0</v>
      </c>
      <c r="H366" s="24"/>
      <c r="I366" s="23">
        <f t="shared" si="134"/>
        <v>0</v>
      </c>
      <c r="J366" s="23">
        <f t="shared" si="135"/>
        <v>443.79039432787982</v>
      </c>
      <c r="K366" s="23">
        <f t="shared" si="136"/>
        <v>2248.246163200447</v>
      </c>
      <c r="L366" s="23">
        <f t="shared" si="137"/>
        <v>455.56805426706609</v>
      </c>
      <c r="M366" s="23">
        <f t="shared" si="124"/>
        <v>0</v>
      </c>
      <c r="N366" s="23">
        <f t="shared" si="125"/>
        <v>3.5332979817558843</v>
      </c>
      <c r="O366" s="23">
        <f t="shared" si="126"/>
        <v>452.03475628531021</v>
      </c>
      <c r="P366" s="23">
        <f t="shared" si="127"/>
        <v>8.2443619574303852</v>
      </c>
      <c r="Q366" s="23">
        <f t="shared" si="142"/>
        <v>267580.29457727185</v>
      </c>
      <c r="R366" s="25">
        <f t="shared" si="143"/>
        <v>5054.833010390118</v>
      </c>
    </row>
    <row r="367" spans="2:18" x14ac:dyDescent="0.25">
      <c r="B367" s="22">
        <f t="shared" si="128"/>
        <v>356</v>
      </c>
      <c r="C367" s="23">
        <f t="shared" si="129"/>
        <v>2248.246163200447</v>
      </c>
      <c r="D367" s="23">
        <f t="shared" si="130"/>
        <v>9.8360769640018049</v>
      </c>
      <c r="E367" s="23">
        <f t="shared" si="131"/>
        <v>445.7319773030643</v>
      </c>
      <c r="F367" s="24">
        <f t="shared" si="132"/>
        <v>0</v>
      </c>
      <c r="G367" s="23">
        <f t="shared" si="133"/>
        <v>0</v>
      </c>
      <c r="H367" s="24"/>
      <c r="I367" s="23">
        <f t="shared" si="134"/>
        <v>0</v>
      </c>
      <c r="J367" s="23">
        <f t="shared" si="135"/>
        <v>445.7319773030643</v>
      </c>
      <c r="K367" s="23">
        <f t="shared" si="136"/>
        <v>1802.5141858973827</v>
      </c>
      <c r="L367" s="23">
        <f t="shared" si="137"/>
        <v>455.56805426706609</v>
      </c>
      <c r="M367" s="23">
        <f t="shared" si="124"/>
        <v>0</v>
      </c>
      <c r="N367" s="23">
        <f t="shared" si="125"/>
        <v>2.9508230892005414</v>
      </c>
      <c r="O367" s="23">
        <f t="shared" si="126"/>
        <v>452.61723117786556</v>
      </c>
      <c r="P367" s="23">
        <f t="shared" si="127"/>
        <v>6.8852538748012648</v>
      </c>
      <c r="Q367" s="23">
        <f t="shared" si="142"/>
        <v>267580.29457727185</v>
      </c>
      <c r="R367" s="25">
        <f t="shared" si="143"/>
        <v>5054.833010390118</v>
      </c>
    </row>
    <row r="368" spans="2:18" x14ac:dyDescent="0.25">
      <c r="B368" s="22">
        <f t="shared" si="128"/>
        <v>357</v>
      </c>
      <c r="C368" s="23">
        <f t="shared" si="129"/>
        <v>1802.5141858973827</v>
      </c>
      <c r="D368" s="23">
        <f t="shared" si="130"/>
        <v>7.8859995633008992</v>
      </c>
      <c r="E368" s="23">
        <f t="shared" si="131"/>
        <v>447.68205470376523</v>
      </c>
      <c r="F368" s="24">
        <f t="shared" si="132"/>
        <v>0</v>
      </c>
      <c r="G368" s="23">
        <f t="shared" si="133"/>
        <v>0</v>
      </c>
      <c r="H368" s="24"/>
      <c r="I368" s="23">
        <f t="shared" si="134"/>
        <v>0</v>
      </c>
      <c r="J368" s="23">
        <f t="shared" si="135"/>
        <v>447.68205470376523</v>
      </c>
      <c r="K368" s="23">
        <f t="shared" si="136"/>
        <v>1354.8321311936174</v>
      </c>
      <c r="L368" s="23">
        <f t="shared" si="137"/>
        <v>455.56805426706615</v>
      </c>
      <c r="M368" s="23">
        <f t="shared" si="124"/>
        <v>0</v>
      </c>
      <c r="N368" s="23">
        <f t="shared" si="125"/>
        <v>2.3657998689902695</v>
      </c>
      <c r="O368" s="23">
        <f t="shared" si="126"/>
        <v>453.20225439807587</v>
      </c>
      <c r="P368" s="23">
        <f t="shared" si="127"/>
        <v>5.5201996943106337</v>
      </c>
      <c r="Q368" s="23">
        <f t="shared" si="142"/>
        <v>267580.29457727185</v>
      </c>
      <c r="R368" s="25">
        <f t="shared" si="143"/>
        <v>5054.833010390118</v>
      </c>
    </row>
    <row r="369" spans="2:18" x14ac:dyDescent="0.25">
      <c r="B369" s="22">
        <f t="shared" si="128"/>
        <v>358</v>
      </c>
      <c r="C369" s="23">
        <f t="shared" si="129"/>
        <v>1354.8321311936174</v>
      </c>
      <c r="D369" s="23">
        <f t="shared" si="130"/>
        <v>5.9273905739719259</v>
      </c>
      <c r="E369" s="23">
        <f t="shared" si="131"/>
        <v>449.64066369309421</v>
      </c>
      <c r="F369" s="24">
        <f t="shared" si="132"/>
        <v>0</v>
      </c>
      <c r="G369" s="23">
        <f t="shared" si="133"/>
        <v>0</v>
      </c>
      <c r="H369" s="24"/>
      <c r="I369" s="23">
        <f t="shared" si="134"/>
        <v>0</v>
      </c>
      <c r="J369" s="23">
        <f t="shared" si="135"/>
        <v>449.64066369309421</v>
      </c>
      <c r="K369" s="23">
        <f t="shared" si="136"/>
        <v>905.19146750052323</v>
      </c>
      <c r="L369" s="23">
        <f t="shared" si="137"/>
        <v>455.56805426706615</v>
      </c>
      <c r="M369" s="23">
        <f t="shared" si="124"/>
        <v>0</v>
      </c>
      <c r="N369" s="23">
        <f t="shared" si="125"/>
        <v>1.7782171721915778</v>
      </c>
      <c r="O369" s="23">
        <f t="shared" si="126"/>
        <v>453.78983709487454</v>
      </c>
      <c r="P369" s="23">
        <f t="shared" si="127"/>
        <v>4.149173401780331</v>
      </c>
      <c r="Q369" s="23">
        <f t="shared" si="142"/>
        <v>267580.29457727185</v>
      </c>
      <c r="R369" s="25">
        <f t="shared" si="143"/>
        <v>5054.833010390118</v>
      </c>
    </row>
    <row r="370" spans="2:18" x14ac:dyDescent="0.25">
      <c r="B370" s="22">
        <f t="shared" si="128"/>
        <v>359</v>
      </c>
      <c r="C370" s="23">
        <f t="shared" si="129"/>
        <v>905.19146750052323</v>
      </c>
      <c r="D370" s="23">
        <f t="shared" si="130"/>
        <v>3.9602126703146379</v>
      </c>
      <c r="E370" s="23">
        <f t="shared" si="131"/>
        <v>451.60784159675148</v>
      </c>
      <c r="F370" s="24">
        <f t="shared" si="132"/>
        <v>0</v>
      </c>
      <c r="G370" s="23">
        <f t="shared" si="133"/>
        <v>0</v>
      </c>
      <c r="H370" s="24"/>
      <c r="I370" s="23">
        <f t="shared" si="134"/>
        <v>0</v>
      </c>
      <c r="J370" s="23">
        <f t="shared" si="135"/>
        <v>451.60784159675148</v>
      </c>
      <c r="K370" s="23">
        <f t="shared" si="136"/>
        <v>453.58362590377175</v>
      </c>
      <c r="L370" s="23">
        <f t="shared" si="137"/>
        <v>455.56805426706615</v>
      </c>
      <c r="M370" s="23">
        <f t="shared" si="124"/>
        <v>0</v>
      </c>
      <c r="N370" s="23">
        <f t="shared" si="125"/>
        <v>1.1880638010943914</v>
      </c>
      <c r="O370" s="23">
        <f t="shared" si="126"/>
        <v>454.37999046597173</v>
      </c>
      <c r="P370" s="23">
        <f t="shared" si="127"/>
        <v>2.7721488692202456</v>
      </c>
      <c r="Q370" s="23">
        <f t="shared" si="142"/>
        <v>267580.29457727185</v>
      </c>
      <c r="R370" s="25">
        <f t="shared" si="143"/>
        <v>5054.833010390118</v>
      </c>
    </row>
    <row r="371" spans="2:18" ht="15.75" thickBot="1" x14ac:dyDescent="0.3">
      <c r="B371" s="26">
        <f t="shared" si="128"/>
        <v>360</v>
      </c>
      <c r="C371" s="27">
        <f t="shared" si="129"/>
        <v>453.58362590377175</v>
      </c>
      <c r="D371" s="27">
        <f t="shared" si="130"/>
        <v>1.9844283633288506</v>
      </c>
      <c r="E371" s="27">
        <f t="shared" si="131"/>
        <v>453.5836259037373</v>
      </c>
      <c r="F371" s="28">
        <f t="shared" si="132"/>
        <v>0</v>
      </c>
      <c r="G371" s="27">
        <f t="shared" si="133"/>
        <v>0</v>
      </c>
      <c r="H371" s="28"/>
      <c r="I371" s="23">
        <f t="shared" si="134"/>
        <v>0</v>
      </c>
      <c r="J371" s="27">
        <f t="shared" si="135"/>
        <v>453.5836259037373</v>
      </c>
      <c r="K371" s="27">
        <f t="shared" si="136"/>
        <v>3.4447111829649657E-11</v>
      </c>
      <c r="L371" s="27">
        <f t="shared" si="137"/>
        <v>455.56805426706615</v>
      </c>
      <c r="M371" s="27">
        <f t="shared" si="124"/>
        <v>0</v>
      </c>
      <c r="N371" s="27">
        <f t="shared" si="125"/>
        <v>0.59532850899865519</v>
      </c>
      <c r="O371" s="27">
        <f t="shared" si="126"/>
        <v>454.9727257580675</v>
      </c>
      <c r="P371" s="27">
        <f t="shared" si="127"/>
        <v>1.3890998543301976</v>
      </c>
      <c r="Q371" s="27">
        <f t="shared" si="142"/>
        <v>267580.29457727185</v>
      </c>
      <c r="R371" s="29">
        <f t="shared" si="143"/>
        <v>5054.833010390118</v>
      </c>
    </row>
    <row r="372" spans="2:18" x14ac:dyDescent="0.25">
      <c r="B372" s="2" t="str">
        <f t="shared" si="128"/>
        <v/>
      </c>
      <c r="C372" s="30" t="str">
        <f t="shared" si="129"/>
        <v/>
      </c>
      <c r="D372" s="30">
        <f t="shared" si="130"/>
        <v>0</v>
      </c>
      <c r="E372" s="30">
        <f t="shared" si="131"/>
        <v>0</v>
      </c>
      <c r="F372" s="2">
        <f t="shared" si="132"/>
        <v>0</v>
      </c>
      <c r="G372" s="30">
        <f t="shared" si="133"/>
        <v>0</v>
      </c>
      <c r="J372" s="30">
        <f t="shared" si="135"/>
        <v>0</v>
      </c>
      <c r="K372" s="30" t="str">
        <f t="shared" si="136"/>
        <v/>
      </c>
      <c r="L372" s="30">
        <f t="shared" ref="L372:L435" si="144">+H372+G372+F372+E372+D372</f>
        <v>0</v>
      </c>
      <c r="M372" s="30"/>
    </row>
    <row r="373" spans="2:18" x14ac:dyDescent="0.25">
      <c r="B373" s="2" t="str">
        <f t="shared" si="128"/>
        <v/>
      </c>
      <c r="C373" s="30" t="str">
        <f t="shared" si="129"/>
        <v/>
      </c>
      <c r="D373" s="30">
        <f t="shared" si="130"/>
        <v>0</v>
      </c>
      <c r="E373" s="30">
        <f t="shared" si="131"/>
        <v>0</v>
      </c>
      <c r="F373" s="2">
        <f t="shared" si="132"/>
        <v>0</v>
      </c>
      <c r="G373" s="30">
        <f t="shared" si="133"/>
        <v>0</v>
      </c>
      <c r="J373" s="30">
        <f t="shared" si="135"/>
        <v>0</v>
      </c>
      <c r="K373" s="30" t="str">
        <f t="shared" si="136"/>
        <v/>
      </c>
      <c r="L373" s="30">
        <f t="shared" si="144"/>
        <v>0</v>
      </c>
      <c r="M373" s="30"/>
    </row>
    <row r="374" spans="2:18" x14ac:dyDescent="0.25">
      <c r="B374" s="2" t="str">
        <f t="shared" si="128"/>
        <v/>
      </c>
      <c r="C374" s="30" t="str">
        <f t="shared" si="129"/>
        <v/>
      </c>
      <c r="D374" s="30">
        <f t="shared" si="130"/>
        <v>0</v>
      </c>
      <c r="E374" s="30">
        <f t="shared" si="131"/>
        <v>0</v>
      </c>
      <c r="F374" s="2">
        <f t="shared" si="132"/>
        <v>0</v>
      </c>
      <c r="G374" s="30">
        <f t="shared" si="133"/>
        <v>0</v>
      </c>
      <c r="J374" s="30">
        <f t="shared" si="135"/>
        <v>0</v>
      </c>
      <c r="K374" s="30" t="str">
        <f t="shared" si="136"/>
        <v/>
      </c>
      <c r="L374" s="30">
        <f t="shared" si="144"/>
        <v>0</v>
      </c>
      <c r="M374" s="30"/>
    </row>
    <row r="375" spans="2:18" x14ac:dyDescent="0.25">
      <c r="B375" s="2" t="str">
        <f t="shared" si="128"/>
        <v/>
      </c>
      <c r="C375" s="30" t="str">
        <f t="shared" si="129"/>
        <v/>
      </c>
      <c r="D375" s="30">
        <f t="shared" si="130"/>
        <v>0</v>
      </c>
      <c r="E375" s="30">
        <f t="shared" si="131"/>
        <v>0</v>
      </c>
      <c r="F375" s="2">
        <f t="shared" si="132"/>
        <v>0</v>
      </c>
      <c r="G375" s="30">
        <f t="shared" si="133"/>
        <v>0</v>
      </c>
      <c r="J375" s="30">
        <f t="shared" si="135"/>
        <v>0</v>
      </c>
      <c r="K375" s="30" t="str">
        <f t="shared" si="136"/>
        <v/>
      </c>
      <c r="L375" s="30">
        <f t="shared" si="144"/>
        <v>0</v>
      </c>
      <c r="M375" s="30"/>
    </row>
    <row r="376" spans="2:18" x14ac:dyDescent="0.25">
      <c r="B376" s="2" t="str">
        <f t="shared" si="128"/>
        <v/>
      </c>
      <c r="C376" s="30" t="str">
        <f t="shared" si="129"/>
        <v/>
      </c>
      <c r="D376" s="30">
        <f t="shared" si="130"/>
        <v>0</v>
      </c>
      <c r="E376" s="30">
        <f t="shared" si="131"/>
        <v>0</v>
      </c>
      <c r="F376" s="2">
        <f t="shared" si="132"/>
        <v>0</v>
      </c>
      <c r="G376" s="30">
        <f t="shared" si="133"/>
        <v>0</v>
      </c>
      <c r="J376" s="30">
        <f t="shared" si="135"/>
        <v>0</v>
      </c>
      <c r="K376" s="30" t="str">
        <f t="shared" si="136"/>
        <v/>
      </c>
      <c r="L376" s="30">
        <f t="shared" si="144"/>
        <v>0</v>
      </c>
      <c r="M376" s="30"/>
    </row>
    <row r="377" spans="2:18" x14ac:dyDescent="0.25">
      <c r="B377" s="2" t="str">
        <f t="shared" si="128"/>
        <v/>
      </c>
      <c r="C377" s="30" t="str">
        <f t="shared" si="129"/>
        <v/>
      </c>
      <c r="D377" s="30">
        <f t="shared" si="130"/>
        <v>0</v>
      </c>
      <c r="E377" s="30">
        <f t="shared" si="131"/>
        <v>0</v>
      </c>
      <c r="F377" s="2">
        <f t="shared" si="132"/>
        <v>0</v>
      </c>
      <c r="G377" s="30">
        <f t="shared" si="133"/>
        <v>0</v>
      </c>
      <c r="J377" s="30">
        <f t="shared" si="135"/>
        <v>0</v>
      </c>
      <c r="K377" s="30" t="str">
        <f t="shared" si="136"/>
        <v/>
      </c>
      <c r="L377" s="30">
        <f t="shared" si="144"/>
        <v>0</v>
      </c>
      <c r="M377" s="30"/>
    </row>
    <row r="378" spans="2:18" x14ac:dyDescent="0.25">
      <c r="B378" s="2" t="str">
        <f t="shared" si="128"/>
        <v/>
      </c>
      <c r="C378" s="30" t="str">
        <f t="shared" si="129"/>
        <v/>
      </c>
      <c r="D378" s="30">
        <f t="shared" si="130"/>
        <v>0</v>
      </c>
      <c r="E378" s="30">
        <f t="shared" si="131"/>
        <v>0</v>
      </c>
      <c r="F378" s="2">
        <f t="shared" si="132"/>
        <v>0</v>
      </c>
      <c r="G378" s="30">
        <f t="shared" si="133"/>
        <v>0</v>
      </c>
      <c r="J378" s="30">
        <f t="shared" si="135"/>
        <v>0</v>
      </c>
      <c r="K378" s="30" t="str">
        <f t="shared" si="136"/>
        <v/>
      </c>
      <c r="L378" s="30">
        <f t="shared" si="144"/>
        <v>0</v>
      </c>
      <c r="M378" s="30"/>
    </row>
    <row r="379" spans="2:18" x14ac:dyDescent="0.25">
      <c r="B379" s="2" t="str">
        <f t="shared" si="128"/>
        <v/>
      </c>
      <c r="C379" s="30" t="str">
        <f t="shared" si="129"/>
        <v/>
      </c>
      <c r="D379" s="30">
        <f t="shared" si="130"/>
        <v>0</v>
      </c>
      <c r="E379" s="30">
        <f t="shared" si="131"/>
        <v>0</v>
      </c>
      <c r="F379" s="2">
        <f t="shared" si="132"/>
        <v>0</v>
      </c>
      <c r="G379" s="30">
        <f t="shared" si="133"/>
        <v>0</v>
      </c>
      <c r="J379" s="30">
        <f t="shared" si="135"/>
        <v>0</v>
      </c>
      <c r="K379" s="30" t="str">
        <f t="shared" si="136"/>
        <v/>
      </c>
      <c r="L379" s="30">
        <f t="shared" si="144"/>
        <v>0</v>
      </c>
      <c r="M379" s="30"/>
    </row>
    <row r="380" spans="2:18" x14ac:dyDescent="0.25">
      <c r="B380" s="2" t="str">
        <f t="shared" si="128"/>
        <v/>
      </c>
      <c r="C380" s="30" t="str">
        <f t="shared" si="129"/>
        <v/>
      </c>
      <c r="D380" s="30">
        <f t="shared" si="130"/>
        <v>0</v>
      </c>
      <c r="E380" s="30">
        <f t="shared" si="131"/>
        <v>0</v>
      </c>
      <c r="F380" s="2">
        <f t="shared" si="132"/>
        <v>0</v>
      </c>
      <c r="G380" s="30">
        <f t="shared" si="133"/>
        <v>0</v>
      </c>
      <c r="J380" s="30">
        <f t="shared" si="135"/>
        <v>0</v>
      </c>
      <c r="K380" s="30" t="str">
        <f t="shared" si="136"/>
        <v/>
      </c>
      <c r="L380" s="30">
        <f t="shared" si="144"/>
        <v>0</v>
      </c>
      <c r="M380" s="30"/>
    </row>
    <row r="381" spans="2:18" x14ac:dyDescent="0.25">
      <c r="B381" s="2" t="str">
        <f t="shared" si="128"/>
        <v/>
      </c>
      <c r="C381" s="30" t="str">
        <f t="shared" si="129"/>
        <v/>
      </c>
      <c r="D381" s="30">
        <f t="shared" si="130"/>
        <v>0</v>
      </c>
      <c r="E381" s="30">
        <f t="shared" si="131"/>
        <v>0</v>
      </c>
      <c r="F381" s="2">
        <f t="shared" si="132"/>
        <v>0</v>
      </c>
      <c r="G381" s="30">
        <f t="shared" si="133"/>
        <v>0</v>
      </c>
      <c r="J381" s="30">
        <f t="shared" si="135"/>
        <v>0</v>
      </c>
      <c r="K381" s="30" t="str">
        <f t="shared" si="136"/>
        <v/>
      </c>
      <c r="L381" s="30">
        <f t="shared" si="144"/>
        <v>0</v>
      </c>
      <c r="M381" s="30"/>
    </row>
    <row r="382" spans="2:18" x14ac:dyDescent="0.25">
      <c r="B382" s="2" t="str">
        <f t="shared" si="128"/>
        <v/>
      </c>
      <c r="C382" s="30" t="str">
        <f t="shared" si="129"/>
        <v/>
      </c>
      <c r="D382" s="30">
        <f t="shared" si="130"/>
        <v>0</v>
      </c>
      <c r="E382" s="30">
        <f t="shared" si="131"/>
        <v>0</v>
      </c>
      <c r="F382" s="2">
        <f t="shared" si="132"/>
        <v>0</v>
      </c>
      <c r="G382" s="30">
        <f t="shared" si="133"/>
        <v>0</v>
      </c>
      <c r="J382" s="30">
        <f t="shared" si="135"/>
        <v>0</v>
      </c>
      <c r="K382" s="30" t="str">
        <f t="shared" si="136"/>
        <v/>
      </c>
      <c r="L382" s="30">
        <f t="shared" si="144"/>
        <v>0</v>
      </c>
      <c r="M382" s="30"/>
    </row>
    <row r="383" spans="2:18" x14ac:dyDescent="0.25">
      <c r="B383" s="2" t="str">
        <f t="shared" si="128"/>
        <v/>
      </c>
      <c r="C383" s="30" t="str">
        <f t="shared" si="129"/>
        <v/>
      </c>
      <c r="D383" s="30">
        <f t="shared" si="130"/>
        <v>0</v>
      </c>
      <c r="E383" s="30">
        <f t="shared" si="131"/>
        <v>0</v>
      </c>
      <c r="F383" s="2">
        <f t="shared" si="132"/>
        <v>0</v>
      </c>
      <c r="G383" s="30">
        <f t="shared" si="133"/>
        <v>0</v>
      </c>
      <c r="J383" s="30">
        <f t="shared" si="135"/>
        <v>0</v>
      </c>
      <c r="K383" s="30" t="str">
        <f t="shared" si="136"/>
        <v/>
      </c>
      <c r="L383" s="30">
        <f t="shared" si="144"/>
        <v>0</v>
      </c>
      <c r="M383" s="30"/>
    </row>
    <row r="384" spans="2:18" x14ac:dyDescent="0.25">
      <c r="B384" s="2" t="str">
        <f t="shared" si="128"/>
        <v/>
      </c>
      <c r="C384" s="30" t="str">
        <f t="shared" si="129"/>
        <v/>
      </c>
      <c r="D384" s="30">
        <f t="shared" si="130"/>
        <v>0</v>
      </c>
      <c r="E384" s="30">
        <f t="shared" si="131"/>
        <v>0</v>
      </c>
      <c r="F384" s="2">
        <f t="shared" si="132"/>
        <v>0</v>
      </c>
      <c r="G384" s="30">
        <f t="shared" si="133"/>
        <v>0</v>
      </c>
      <c r="J384" s="30">
        <f t="shared" si="135"/>
        <v>0</v>
      </c>
      <c r="K384" s="30" t="str">
        <f t="shared" si="136"/>
        <v/>
      </c>
      <c r="L384" s="30">
        <f t="shared" si="144"/>
        <v>0</v>
      </c>
      <c r="M384" s="30"/>
    </row>
    <row r="385" spans="2:13" x14ac:dyDescent="0.25">
      <c r="B385" s="2" t="str">
        <f t="shared" si="128"/>
        <v/>
      </c>
      <c r="C385" s="30" t="str">
        <f t="shared" si="129"/>
        <v/>
      </c>
      <c r="D385" s="30">
        <f t="shared" si="130"/>
        <v>0</v>
      </c>
      <c r="E385" s="30">
        <f t="shared" si="131"/>
        <v>0</v>
      </c>
      <c r="F385" s="2">
        <f t="shared" si="132"/>
        <v>0</v>
      </c>
      <c r="G385" s="30">
        <f t="shared" si="133"/>
        <v>0</v>
      </c>
      <c r="J385" s="30">
        <f t="shared" si="135"/>
        <v>0</v>
      </c>
      <c r="K385" s="30" t="str">
        <f t="shared" si="136"/>
        <v/>
      </c>
      <c r="L385" s="30">
        <f t="shared" si="144"/>
        <v>0</v>
      </c>
      <c r="M385" s="30"/>
    </row>
    <row r="386" spans="2:13" x14ac:dyDescent="0.25">
      <c r="B386" s="2" t="str">
        <f t="shared" si="128"/>
        <v/>
      </c>
      <c r="C386" s="30" t="str">
        <f t="shared" si="129"/>
        <v/>
      </c>
      <c r="D386" s="30">
        <f t="shared" si="130"/>
        <v>0</v>
      </c>
      <c r="E386" s="30">
        <f t="shared" si="131"/>
        <v>0</v>
      </c>
      <c r="F386" s="2">
        <f t="shared" si="132"/>
        <v>0</v>
      </c>
      <c r="G386" s="30">
        <f t="shared" si="133"/>
        <v>0</v>
      </c>
      <c r="J386" s="30">
        <f t="shared" si="135"/>
        <v>0</v>
      </c>
      <c r="K386" s="30" t="str">
        <f t="shared" si="136"/>
        <v/>
      </c>
      <c r="L386" s="30">
        <f t="shared" si="144"/>
        <v>0</v>
      </c>
      <c r="M386" s="30"/>
    </row>
    <row r="387" spans="2:13" x14ac:dyDescent="0.25">
      <c r="B387" s="2" t="str">
        <f t="shared" si="128"/>
        <v/>
      </c>
      <c r="C387" s="30" t="str">
        <f t="shared" si="129"/>
        <v/>
      </c>
      <c r="D387" s="30">
        <f t="shared" si="130"/>
        <v>0</v>
      </c>
      <c r="E387" s="30">
        <f t="shared" si="131"/>
        <v>0</v>
      </c>
      <c r="F387" s="2">
        <f t="shared" si="132"/>
        <v>0</v>
      </c>
      <c r="G387" s="30">
        <f t="shared" si="133"/>
        <v>0</v>
      </c>
      <c r="J387" s="30">
        <f t="shared" si="135"/>
        <v>0</v>
      </c>
      <c r="K387" s="30" t="str">
        <f t="shared" si="136"/>
        <v/>
      </c>
      <c r="L387" s="30">
        <f t="shared" si="144"/>
        <v>0</v>
      </c>
      <c r="M387" s="30"/>
    </row>
    <row r="388" spans="2:13" x14ac:dyDescent="0.25">
      <c r="B388" s="2" t="str">
        <f t="shared" si="128"/>
        <v/>
      </c>
      <c r="C388" s="30" t="str">
        <f t="shared" si="129"/>
        <v/>
      </c>
      <c r="D388" s="30">
        <f t="shared" si="130"/>
        <v>0</v>
      </c>
      <c r="E388" s="30">
        <f t="shared" si="131"/>
        <v>0</v>
      </c>
      <c r="F388" s="2">
        <f t="shared" si="132"/>
        <v>0</v>
      </c>
      <c r="G388" s="30">
        <f t="shared" si="133"/>
        <v>0</v>
      </c>
      <c r="J388" s="30">
        <f t="shared" si="135"/>
        <v>0</v>
      </c>
      <c r="K388" s="30" t="str">
        <f t="shared" si="136"/>
        <v/>
      </c>
      <c r="L388" s="30">
        <f t="shared" si="144"/>
        <v>0</v>
      </c>
      <c r="M388" s="30"/>
    </row>
    <row r="389" spans="2:13" x14ac:dyDescent="0.25">
      <c r="B389" s="2" t="str">
        <f t="shared" si="128"/>
        <v/>
      </c>
      <c r="C389" s="30" t="str">
        <f t="shared" si="129"/>
        <v/>
      </c>
      <c r="D389" s="30">
        <f t="shared" si="130"/>
        <v>0</v>
      </c>
      <c r="E389" s="30">
        <f t="shared" si="131"/>
        <v>0</v>
      </c>
      <c r="F389" s="2">
        <f t="shared" si="132"/>
        <v>0</v>
      </c>
      <c r="G389" s="30">
        <f t="shared" si="133"/>
        <v>0</v>
      </c>
      <c r="J389" s="30">
        <f t="shared" si="135"/>
        <v>0</v>
      </c>
      <c r="K389" s="30" t="str">
        <f t="shared" si="136"/>
        <v/>
      </c>
      <c r="L389" s="30">
        <f t="shared" si="144"/>
        <v>0</v>
      </c>
      <c r="M389" s="30"/>
    </row>
    <row r="390" spans="2:13" x14ac:dyDescent="0.25">
      <c r="B390" s="2" t="str">
        <f t="shared" si="128"/>
        <v/>
      </c>
      <c r="C390" s="30" t="str">
        <f t="shared" si="129"/>
        <v/>
      </c>
      <c r="D390" s="30">
        <f t="shared" si="130"/>
        <v>0</v>
      </c>
      <c r="E390" s="30">
        <f t="shared" si="131"/>
        <v>0</v>
      </c>
      <c r="F390" s="2">
        <f t="shared" si="132"/>
        <v>0</v>
      </c>
      <c r="G390" s="30">
        <f t="shared" si="133"/>
        <v>0</v>
      </c>
      <c r="J390" s="30">
        <f t="shared" si="135"/>
        <v>0</v>
      </c>
      <c r="K390" s="30" t="str">
        <f t="shared" si="136"/>
        <v/>
      </c>
      <c r="L390" s="30">
        <f t="shared" si="144"/>
        <v>0</v>
      </c>
      <c r="M390" s="30"/>
    </row>
    <row r="391" spans="2:13" x14ac:dyDescent="0.25">
      <c r="B391" s="2" t="str">
        <f t="shared" si="128"/>
        <v/>
      </c>
      <c r="C391" s="30" t="str">
        <f t="shared" si="129"/>
        <v/>
      </c>
      <c r="D391" s="30">
        <f t="shared" si="130"/>
        <v>0</v>
      </c>
      <c r="E391" s="30">
        <f t="shared" si="131"/>
        <v>0</v>
      </c>
      <c r="F391" s="2">
        <f t="shared" si="132"/>
        <v>0</v>
      </c>
      <c r="G391" s="30">
        <f t="shared" si="133"/>
        <v>0</v>
      </c>
      <c r="J391" s="30">
        <f t="shared" si="135"/>
        <v>0</v>
      </c>
      <c r="K391" s="30" t="str">
        <f t="shared" si="136"/>
        <v/>
      </c>
      <c r="L391" s="30">
        <f t="shared" si="144"/>
        <v>0</v>
      </c>
      <c r="M391" s="30"/>
    </row>
    <row r="392" spans="2:13" x14ac:dyDescent="0.25">
      <c r="B392" s="2" t="str">
        <f t="shared" si="128"/>
        <v/>
      </c>
      <c r="C392" s="30" t="str">
        <f t="shared" si="129"/>
        <v/>
      </c>
      <c r="D392" s="30">
        <f t="shared" si="130"/>
        <v>0</v>
      </c>
      <c r="E392" s="30">
        <f t="shared" si="131"/>
        <v>0</v>
      </c>
      <c r="F392" s="2">
        <f t="shared" si="132"/>
        <v>0</v>
      </c>
      <c r="G392" s="30">
        <f t="shared" si="133"/>
        <v>0</v>
      </c>
      <c r="J392" s="30">
        <f t="shared" si="135"/>
        <v>0</v>
      </c>
      <c r="K392" s="30" t="str">
        <f t="shared" si="136"/>
        <v/>
      </c>
      <c r="L392" s="30">
        <f t="shared" si="144"/>
        <v>0</v>
      </c>
      <c r="M392" s="30"/>
    </row>
    <row r="393" spans="2:13" x14ac:dyDescent="0.25">
      <c r="B393" s="2" t="str">
        <f t="shared" si="128"/>
        <v/>
      </c>
      <c r="C393" s="30" t="str">
        <f t="shared" si="129"/>
        <v/>
      </c>
      <c r="D393" s="30">
        <f t="shared" si="130"/>
        <v>0</v>
      </c>
      <c r="E393" s="30">
        <f t="shared" si="131"/>
        <v>0</v>
      </c>
      <c r="F393" s="2">
        <f t="shared" si="132"/>
        <v>0</v>
      </c>
      <c r="G393" s="30">
        <f t="shared" si="133"/>
        <v>0</v>
      </c>
      <c r="J393" s="30">
        <f t="shared" si="135"/>
        <v>0</v>
      </c>
      <c r="K393" s="30" t="str">
        <f t="shared" si="136"/>
        <v/>
      </c>
      <c r="L393" s="30">
        <f t="shared" si="144"/>
        <v>0</v>
      </c>
      <c r="M393" s="30"/>
    </row>
    <row r="394" spans="2:13" x14ac:dyDescent="0.25">
      <c r="B394" s="2" t="str">
        <f t="shared" si="128"/>
        <v/>
      </c>
      <c r="C394" s="30" t="str">
        <f t="shared" si="129"/>
        <v/>
      </c>
      <c r="D394" s="30">
        <f t="shared" si="130"/>
        <v>0</v>
      </c>
      <c r="E394" s="30">
        <f t="shared" si="131"/>
        <v>0</v>
      </c>
      <c r="F394" s="2">
        <f t="shared" si="132"/>
        <v>0</v>
      </c>
      <c r="G394" s="30">
        <f t="shared" si="133"/>
        <v>0</v>
      </c>
      <c r="J394" s="30">
        <f t="shared" si="135"/>
        <v>0</v>
      </c>
      <c r="K394" s="30" t="str">
        <f t="shared" si="136"/>
        <v/>
      </c>
      <c r="L394" s="30">
        <f t="shared" si="144"/>
        <v>0</v>
      </c>
      <c r="M394" s="30"/>
    </row>
    <row r="395" spans="2:13" x14ac:dyDescent="0.25">
      <c r="B395" s="2" t="str">
        <f t="shared" si="128"/>
        <v/>
      </c>
      <c r="C395" s="30" t="str">
        <f t="shared" si="129"/>
        <v/>
      </c>
      <c r="D395" s="30">
        <f t="shared" si="130"/>
        <v>0</v>
      </c>
      <c r="E395" s="30">
        <f t="shared" si="131"/>
        <v>0</v>
      </c>
      <c r="F395" s="2">
        <f t="shared" si="132"/>
        <v>0</v>
      </c>
      <c r="G395" s="30">
        <f t="shared" si="133"/>
        <v>0</v>
      </c>
      <c r="J395" s="30">
        <f t="shared" si="135"/>
        <v>0</v>
      </c>
      <c r="K395" s="30" t="str">
        <f t="shared" si="136"/>
        <v/>
      </c>
      <c r="L395" s="30">
        <f t="shared" si="144"/>
        <v>0</v>
      </c>
      <c r="M395" s="30"/>
    </row>
    <row r="396" spans="2:13" x14ac:dyDescent="0.25">
      <c r="B396" s="2" t="str">
        <f t="shared" si="128"/>
        <v/>
      </c>
      <c r="C396" s="30" t="str">
        <f t="shared" si="129"/>
        <v/>
      </c>
      <c r="D396" s="30">
        <f t="shared" si="130"/>
        <v>0</v>
      </c>
      <c r="E396" s="30">
        <f t="shared" si="131"/>
        <v>0</v>
      </c>
      <c r="F396" s="2">
        <f t="shared" si="132"/>
        <v>0</v>
      </c>
      <c r="G396" s="30">
        <f t="shared" si="133"/>
        <v>0</v>
      </c>
      <c r="J396" s="30">
        <f t="shared" si="135"/>
        <v>0</v>
      </c>
      <c r="K396" s="30" t="str">
        <f t="shared" si="136"/>
        <v/>
      </c>
      <c r="L396" s="30">
        <f t="shared" si="144"/>
        <v>0</v>
      </c>
      <c r="M396" s="30"/>
    </row>
    <row r="397" spans="2:13" x14ac:dyDescent="0.25">
      <c r="B397" s="2" t="str">
        <f t="shared" ref="B397:B460" si="145">+IF(K396&gt;1,IF(B396="","",B396+1),"")</f>
        <v/>
      </c>
      <c r="C397" s="30" t="str">
        <f t="shared" ref="C397:C460" si="146">+IF(B397="","",K396)</f>
        <v/>
      </c>
      <c r="D397" s="30">
        <f t="shared" ref="D397:D460" si="147">+IF(B397="",0,-IPMT($C$5/12,B397,$C$6,$C$7))</f>
        <v>0</v>
      </c>
      <c r="E397" s="30">
        <f t="shared" ref="E397:E460" si="148">+IF(B397="",0,-PPMT($C$5/12,B397,$C$6,$C$7))</f>
        <v>0</v>
      </c>
      <c r="F397" s="2">
        <f t="shared" ref="F397:F460" si="149">+IF(B397="",0,$G$4)</f>
        <v>0</v>
      </c>
      <c r="G397" s="30">
        <f t="shared" ref="G397:G460" si="150">+IF(B397="",0,IF(C397&lt;$C$4*0.8,0,$G$5))</f>
        <v>0</v>
      </c>
      <c r="J397" s="30">
        <f t="shared" ref="J397:J460" si="151">+IF(B397="",0,E397+H397)</f>
        <v>0</v>
      </c>
      <c r="K397" s="30" t="str">
        <f t="shared" ref="K397:K460" si="152">+IF(B397="","",C397-J397)</f>
        <v/>
      </c>
      <c r="L397" s="30">
        <f t="shared" si="144"/>
        <v>0</v>
      </c>
      <c r="M397" s="30"/>
    </row>
    <row r="398" spans="2:13" x14ac:dyDescent="0.25">
      <c r="B398" s="2" t="str">
        <f t="shared" si="145"/>
        <v/>
      </c>
      <c r="C398" s="30" t="str">
        <f t="shared" si="146"/>
        <v/>
      </c>
      <c r="D398" s="30">
        <f t="shared" si="147"/>
        <v>0</v>
      </c>
      <c r="E398" s="30">
        <f t="shared" si="148"/>
        <v>0</v>
      </c>
      <c r="F398" s="2">
        <f t="shared" si="149"/>
        <v>0</v>
      </c>
      <c r="G398" s="30">
        <f t="shared" si="150"/>
        <v>0</v>
      </c>
      <c r="J398" s="30">
        <f t="shared" si="151"/>
        <v>0</v>
      </c>
      <c r="K398" s="30" t="str">
        <f t="shared" si="152"/>
        <v/>
      </c>
      <c r="L398" s="30">
        <f t="shared" si="144"/>
        <v>0</v>
      </c>
      <c r="M398" s="30"/>
    </row>
    <row r="399" spans="2:13" x14ac:dyDescent="0.25">
      <c r="B399" s="2" t="str">
        <f t="shared" si="145"/>
        <v/>
      </c>
      <c r="C399" s="30" t="str">
        <f t="shared" si="146"/>
        <v/>
      </c>
      <c r="D399" s="30">
        <f t="shared" si="147"/>
        <v>0</v>
      </c>
      <c r="E399" s="30">
        <f t="shared" si="148"/>
        <v>0</v>
      </c>
      <c r="F399" s="2">
        <f t="shared" si="149"/>
        <v>0</v>
      </c>
      <c r="G399" s="30">
        <f t="shared" si="150"/>
        <v>0</v>
      </c>
      <c r="J399" s="30">
        <f t="shared" si="151"/>
        <v>0</v>
      </c>
      <c r="K399" s="30" t="str">
        <f t="shared" si="152"/>
        <v/>
      </c>
      <c r="L399" s="30">
        <f t="shared" si="144"/>
        <v>0</v>
      </c>
      <c r="M399" s="30"/>
    </row>
    <row r="400" spans="2:13" x14ac:dyDescent="0.25">
      <c r="B400" s="2" t="str">
        <f t="shared" si="145"/>
        <v/>
      </c>
      <c r="C400" s="30" t="str">
        <f t="shared" si="146"/>
        <v/>
      </c>
      <c r="D400" s="30">
        <f t="shared" si="147"/>
        <v>0</v>
      </c>
      <c r="E400" s="30">
        <f t="shared" si="148"/>
        <v>0</v>
      </c>
      <c r="F400" s="2">
        <f t="shared" si="149"/>
        <v>0</v>
      </c>
      <c r="G400" s="30">
        <f t="shared" si="150"/>
        <v>0</v>
      </c>
      <c r="J400" s="30">
        <f t="shared" si="151"/>
        <v>0</v>
      </c>
      <c r="K400" s="30" t="str">
        <f t="shared" si="152"/>
        <v/>
      </c>
      <c r="L400" s="30">
        <f t="shared" si="144"/>
        <v>0</v>
      </c>
      <c r="M400" s="30"/>
    </row>
    <row r="401" spans="2:13" x14ac:dyDescent="0.25">
      <c r="B401" s="2" t="str">
        <f t="shared" si="145"/>
        <v/>
      </c>
      <c r="C401" s="30" t="str">
        <f t="shared" si="146"/>
        <v/>
      </c>
      <c r="D401" s="30">
        <f t="shared" si="147"/>
        <v>0</v>
      </c>
      <c r="E401" s="30">
        <f t="shared" si="148"/>
        <v>0</v>
      </c>
      <c r="F401" s="2">
        <f t="shared" si="149"/>
        <v>0</v>
      </c>
      <c r="G401" s="30">
        <f t="shared" si="150"/>
        <v>0</v>
      </c>
      <c r="J401" s="30">
        <f t="shared" si="151"/>
        <v>0</v>
      </c>
      <c r="K401" s="30" t="str">
        <f t="shared" si="152"/>
        <v/>
      </c>
      <c r="L401" s="30">
        <f t="shared" si="144"/>
        <v>0</v>
      </c>
      <c r="M401" s="30"/>
    </row>
    <row r="402" spans="2:13" x14ac:dyDescent="0.25">
      <c r="B402" s="2" t="str">
        <f t="shared" si="145"/>
        <v/>
      </c>
      <c r="C402" s="30" t="str">
        <f t="shared" si="146"/>
        <v/>
      </c>
      <c r="D402" s="30">
        <f t="shared" si="147"/>
        <v>0</v>
      </c>
      <c r="E402" s="30">
        <f t="shared" si="148"/>
        <v>0</v>
      </c>
      <c r="F402" s="2">
        <f t="shared" si="149"/>
        <v>0</v>
      </c>
      <c r="G402" s="30">
        <f t="shared" si="150"/>
        <v>0</v>
      </c>
      <c r="J402" s="30">
        <f t="shared" si="151"/>
        <v>0</v>
      </c>
      <c r="K402" s="30" t="str">
        <f t="shared" si="152"/>
        <v/>
      </c>
      <c r="L402" s="30">
        <f t="shared" si="144"/>
        <v>0</v>
      </c>
      <c r="M402" s="30"/>
    </row>
    <row r="403" spans="2:13" x14ac:dyDescent="0.25">
      <c r="B403" s="2" t="str">
        <f t="shared" si="145"/>
        <v/>
      </c>
      <c r="C403" s="30" t="str">
        <f t="shared" si="146"/>
        <v/>
      </c>
      <c r="D403" s="30">
        <f t="shared" si="147"/>
        <v>0</v>
      </c>
      <c r="E403" s="30">
        <f t="shared" si="148"/>
        <v>0</v>
      </c>
      <c r="F403" s="2">
        <f t="shared" si="149"/>
        <v>0</v>
      </c>
      <c r="G403" s="30">
        <f t="shared" si="150"/>
        <v>0</v>
      </c>
      <c r="J403" s="30">
        <f t="shared" si="151"/>
        <v>0</v>
      </c>
      <c r="K403" s="30" t="str">
        <f t="shared" si="152"/>
        <v/>
      </c>
      <c r="L403" s="30">
        <f t="shared" si="144"/>
        <v>0</v>
      </c>
      <c r="M403" s="30"/>
    </row>
    <row r="404" spans="2:13" x14ac:dyDescent="0.25">
      <c r="B404" s="2" t="str">
        <f t="shared" si="145"/>
        <v/>
      </c>
      <c r="C404" s="30" t="str">
        <f t="shared" si="146"/>
        <v/>
      </c>
      <c r="D404" s="30">
        <f t="shared" si="147"/>
        <v>0</v>
      </c>
      <c r="E404" s="30">
        <f t="shared" si="148"/>
        <v>0</v>
      </c>
      <c r="F404" s="2">
        <f t="shared" si="149"/>
        <v>0</v>
      </c>
      <c r="G404" s="30">
        <f t="shared" si="150"/>
        <v>0</v>
      </c>
      <c r="J404" s="30">
        <f t="shared" si="151"/>
        <v>0</v>
      </c>
      <c r="K404" s="30" t="str">
        <f t="shared" si="152"/>
        <v/>
      </c>
      <c r="L404" s="30">
        <f t="shared" si="144"/>
        <v>0</v>
      </c>
      <c r="M404" s="30"/>
    </row>
    <row r="405" spans="2:13" x14ac:dyDescent="0.25">
      <c r="B405" s="2" t="str">
        <f t="shared" si="145"/>
        <v/>
      </c>
      <c r="C405" s="30" t="str">
        <f t="shared" si="146"/>
        <v/>
      </c>
      <c r="D405" s="30">
        <f t="shared" si="147"/>
        <v>0</v>
      </c>
      <c r="E405" s="30">
        <f t="shared" si="148"/>
        <v>0</v>
      </c>
      <c r="F405" s="2">
        <f t="shared" si="149"/>
        <v>0</v>
      </c>
      <c r="G405" s="30">
        <f t="shared" si="150"/>
        <v>0</v>
      </c>
      <c r="J405" s="30">
        <f t="shared" si="151"/>
        <v>0</v>
      </c>
      <c r="K405" s="30" t="str">
        <f t="shared" si="152"/>
        <v/>
      </c>
      <c r="L405" s="30">
        <f t="shared" si="144"/>
        <v>0</v>
      </c>
      <c r="M405" s="30"/>
    </row>
    <row r="406" spans="2:13" x14ac:dyDescent="0.25">
      <c r="B406" s="2" t="str">
        <f t="shared" si="145"/>
        <v/>
      </c>
      <c r="C406" s="30" t="str">
        <f t="shared" si="146"/>
        <v/>
      </c>
      <c r="D406" s="30">
        <f t="shared" si="147"/>
        <v>0</v>
      </c>
      <c r="E406" s="30">
        <f t="shared" si="148"/>
        <v>0</v>
      </c>
      <c r="F406" s="2">
        <f t="shared" si="149"/>
        <v>0</v>
      </c>
      <c r="G406" s="30">
        <f t="shared" si="150"/>
        <v>0</v>
      </c>
      <c r="J406" s="30">
        <f t="shared" si="151"/>
        <v>0</v>
      </c>
      <c r="K406" s="30" t="str">
        <f t="shared" si="152"/>
        <v/>
      </c>
      <c r="L406" s="30">
        <f t="shared" si="144"/>
        <v>0</v>
      </c>
      <c r="M406" s="30"/>
    </row>
    <row r="407" spans="2:13" x14ac:dyDescent="0.25">
      <c r="B407" s="2" t="str">
        <f t="shared" si="145"/>
        <v/>
      </c>
      <c r="C407" s="30" t="str">
        <f t="shared" si="146"/>
        <v/>
      </c>
      <c r="D407" s="30">
        <f t="shared" si="147"/>
        <v>0</v>
      </c>
      <c r="E407" s="30">
        <f t="shared" si="148"/>
        <v>0</v>
      </c>
      <c r="F407" s="2">
        <f t="shared" si="149"/>
        <v>0</v>
      </c>
      <c r="G407" s="30">
        <f t="shared" si="150"/>
        <v>0</v>
      </c>
      <c r="J407" s="30">
        <f t="shared" si="151"/>
        <v>0</v>
      </c>
      <c r="K407" s="30" t="str">
        <f t="shared" si="152"/>
        <v/>
      </c>
      <c r="L407" s="30">
        <f t="shared" si="144"/>
        <v>0</v>
      </c>
      <c r="M407" s="30"/>
    </row>
    <row r="408" spans="2:13" x14ac:dyDescent="0.25">
      <c r="B408" s="2" t="str">
        <f t="shared" si="145"/>
        <v/>
      </c>
      <c r="C408" s="30" t="str">
        <f t="shared" si="146"/>
        <v/>
      </c>
      <c r="D408" s="30">
        <f t="shared" si="147"/>
        <v>0</v>
      </c>
      <c r="E408" s="30">
        <f t="shared" si="148"/>
        <v>0</v>
      </c>
      <c r="F408" s="2">
        <f t="shared" si="149"/>
        <v>0</v>
      </c>
      <c r="G408" s="30">
        <f t="shared" si="150"/>
        <v>0</v>
      </c>
      <c r="J408" s="30">
        <f t="shared" si="151"/>
        <v>0</v>
      </c>
      <c r="K408" s="30" t="str">
        <f t="shared" si="152"/>
        <v/>
      </c>
      <c r="L408" s="30">
        <f t="shared" si="144"/>
        <v>0</v>
      </c>
      <c r="M408" s="30"/>
    </row>
    <row r="409" spans="2:13" x14ac:dyDescent="0.25">
      <c r="B409" s="2" t="str">
        <f t="shared" si="145"/>
        <v/>
      </c>
      <c r="C409" s="30" t="str">
        <f t="shared" si="146"/>
        <v/>
      </c>
      <c r="D409" s="30">
        <f t="shared" si="147"/>
        <v>0</v>
      </c>
      <c r="E409" s="30">
        <f t="shared" si="148"/>
        <v>0</v>
      </c>
      <c r="F409" s="2">
        <f t="shared" si="149"/>
        <v>0</v>
      </c>
      <c r="G409" s="30">
        <f t="shared" si="150"/>
        <v>0</v>
      </c>
      <c r="J409" s="30">
        <f t="shared" si="151"/>
        <v>0</v>
      </c>
      <c r="K409" s="30" t="str">
        <f t="shared" si="152"/>
        <v/>
      </c>
      <c r="L409" s="30">
        <f t="shared" si="144"/>
        <v>0</v>
      </c>
      <c r="M409" s="30"/>
    </row>
    <row r="410" spans="2:13" x14ac:dyDescent="0.25">
      <c r="B410" s="2" t="str">
        <f t="shared" si="145"/>
        <v/>
      </c>
      <c r="C410" s="30" t="str">
        <f t="shared" si="146"/>
        <v/>
      </c>
      <c r="D410" s="30">
        <f t="shared" si="147"/>
        <v>0</v>
      </c>
      <c r="E410" s="30">
        <f t="shared" si="148"/>
        <v>0</v>
      </c>
      <c r="F410" s="2">
        <f t="shared" si="149"/>
        <v>0</v>
      </c>
      <c r="G410" s="30">
        <f t="shared" si="150"/>
        <v>0</v>
      </c>
      <c r="J410" s="30">
        <f t="shared" si="151"/>
        <v>0</v>
      </c>
      <c r="K410" s="30" t="str">
        <f t="shared" si="152"/>
        <v/>
      </c>
      <c r="L410" s="30">
        <f t="shared" si="144"/>
        <v>0</v>
      </c>
      <c r="M410" s="30"/>
    </row>
    <row r="411" spans="2:13" x14ac:dyDescent="0.25">
      <c r="B411" s="2" t="str">
        <f t="shared" si="145"/>
        <v/>
      </c>
      <c r="C411" s="30" t="str">
        <f t="shared" si="146"/>
        <v/>
      </c>
      <c r="D411" s="30">
        <f t="shared" si="147"/>
        <v>0</v>
      </c>
      <c r="E411" s="30">
        <f t="shared" si="148"/>
        <v>0</v>
      </c>
      <c r="F411" s="2">
        <f t="shared" si="149"/>
        <v>0</v>
      </c>
      <c r="G411" s="30">
        <f t="shared" si="150"/>
        <v>0</v>
      </c>
      <c r="J411" s="30">
        <f t="shared" si="151"/>
        <v>0</v>
      </c>
      <c r="K411" s="30" t="str">
        <f t="shared" si="152"/>
        <v/>
      </c>
      <c r="L411" s="30">
        <f t="shared" si="144"/>
        <v>0</v>
      </c>
      <c r="M411" s="30"/>
    </row>
    <row r="412" spans="2:13" x14ac:dyDescent="0.25">
      <c r="B412" s="2" t="str">
        <f t="shared" si="145"/>
        <v/>
      </c>
      <c r="C412" s="30" t="str">
        <f t="shared" si="146"/>
        <v/>
      </c>
      <c r="D412" s="30">
        <f t="shared" si="147"/>
        <v>0</v>
      </c>
      <c r="E412" s="30">
        <f t="shared" si="148"/>
        <v>0</v>
      </c>
      <c r="F412" s="2">
        <f t="shared" si="149"/>
        <v>0</v>
      </c>
      <c r="G412" s="30">
        <f t="shared" si="150"/>
        <v>0</v>
      </c>
      <c r="J412" s="30">
        <f t="shared" si="151"/>
        <v>0</v>
      </c>
      <c r="K412" s="30" t="str">
        <f t="shared" si="152"/>
        <v/>
      </c>
      <c r="L412" s="30">
        <f t="shared" si="144"/>
        <v>0</v>
      </c>
      <c r="M412" s="30"/>
    </row>
    <row r="413" spans="2:13" x14ac:dyDescent="0.25">
      <c r="B413" s="2" t="str">
        <f t="shared" si="145"/>
        <v/>
      </c>
      <c r="C413" s="30" t="str">
        <f t="shared" si="146"/>
        <v/>
      </c>
      <c r="D413" s="30">
        <f t="shared" si="147"/>
        <v>0</v>
      </c>
      <c r="E413" s="30">
        <f t="shared" si="148"/>
        <v>0</v>
      </c>
      <c r="F413" s="2">
        <f t="shared" si="149"/>
        <v>0</v>
      </c>
      <c r="G413" s="30">
        <f t="shared" si="150"/>
        <v>0</v>
      </c>
      <c r="J413" s="30">
        <f t="shared" si="151"/>
        <v>0</v>
      </c>
      <c r="K413" s="30" t="str">
        <f t="shared" si="152"/>
        <v/>
      </c>
      <c r="L413" s="30">
        <f t="shared" si="144"/>
        <v>0</v>
      </c>
      <c r="M413" s="30"/>
    </row>
    <row r="414" spans="2:13" x14ac:dyDescent="0.25">
      <c r="B414" s="2" t="str">
        <f t="shared" si="145"/>
        <v/>
      </c>
      <c r="C414" s="30" t="str">
        <f t="shared" si="146"/>
        <v/>
      </c>
      <c r="D414" s="30">
        <f t="shared" si="147"/>
        <v>0</v>
      </c>
      <c r="E414" s="30">
        <f t="shared" si="148"/>
        <v>0</v>
      </c>
      <c r="F414" s="2">
        <f t="shared" si="149"/>
        <v>0</v>
      </c>
      <c r="G414" s="30">
        <f t="shared" si="150"/>
        <v>0</v>
      </c>
      <c r="J414" s="30">
        <f t="shared" si="151"/>
        <v>0</v>
      </c>
      <c r="K414" s="30" t="str">
        <f t="shared" si="152"/>
        <v/>
      </c>
      <c r="L414" s="30">
        <f t="shared" si="144"/>
        <v>0</v>
      </c>
      <c r="M414" s="30"/>
    </row>
    <row r="415" spans="2:13" x14ac:dyDescent="0.25">
      <c r="B415" s="2" t="str">
        <f t="shared" si="145"/>
        <v/>
      </c>
      <c r="C415" s="30" t="str">
        <f t="shared" si="146"/>
        <v/>
      </c>
      <c r="D415" s="30">
        <f t="shared" si="147"/>
        <v>0</v>
      </c>
      <c r="E415" s="30">
        <f t="shared" si="148"/>
        <v>0</v>
      </c>
      <c r="F415" s="2">
        <f t="shared" si="149"/>
        <v>0</v>
      </c>
      <c r="G415" s="30">
        <f t="shared" si="150"/>
        <v>0</v>
      </c>
      <c r="J415" s="30">
        <f t="shared" si="151"/>
        <v>0</v>
      </c>
      <c r="K415" s="30" t="str">
        <f t="shared" si="152"/>
        <v/>
      </c>
      <c r="L415" s="30">
        <f t="shared" si="144"/>
        <v>0</v>
      </c>
      <c r="M415" s="30"/>
    </row>
    <row r="416" spans="2:13" x14ac:dyDescent="0.25">
      <c r="B416" s="2" t="str">
        <f t="shared" si="145"/>
        <v/>
      </c>
      <c r="C416" s="30" t="str">
        <f t="shared" si="146"/>
        <v/>
      </c>
      <c r="D416" s="30">
        <f t="shared" si="147"/>
        <v>0</v>
      </c>
      <c r="E416" s="30">
        <f t="shared" si="148"/>
        <v>0</v>
      </c>
      <c r="F416" s="2">
        <f t="shared" si="149"/>
        <v>0</v>
      </c>
      <c r="G416" s="30">
        <f t="shared" si="150"/>
        <v>0</v>
      </c>
      <c r="J416" s="30">
        <f t="shared" si="151"/>
        <v>0</v>
      </c>
      <c r="K416" s="30" t="str">
        <f t="shared" si="152"/>
        <v/>
      </c>
      <c r="L416" s="30">
        <f t="shared" si="144"/>
        <v>0</v>
      </c>
      <c r="M416" s="30"/>
    </row>
    <row r="417" spans="2:13" x14ac:dyDescent="0.25">
      <c r="B417" s="2" t="str">
        <f t="shared" si="145"/>
        <v/>
      </c>
      <c r="C417" s="30" t="str">
        <f t="shared" si="146"/>
        <v/>
      </c>
      <c r="D417" s="30">
        <f t="shared" si="147"/>
        <v>0</v>
      </c>
      <c r="E417" s="30">
        <f t="shared" si="148"/>
        <v>0</v>
      </c>
      <c r="F417" s="2">
        <f t="shared" si="149"/>
        <v>0</v>
      </c>
      <c r="G417" s="30">
        <f t="shared" si="150"/>
        <v>0</v>
      </c>
      <c r="J417" s="30">
        <f t="shared" si="151"/>
        <v>0</v>
      </c>
      <c r="K417" s="30" t="str">
        <f t="shared" si="152"/>
        <v/>
      </c>
      <c r="L417" s="30">
        <f t="shared" si="144"/>
        <v>0</v>
      </c>
      <c r="M417" s="30"/>
    </row>
    <row r="418" spans="2:13" x14ac:dyDescent="0.25">
      <c r="B418" s="2" t="str">
        <f t="shared" si="145"/>
        <v/>
      </c>
      <c r="C418" s="30" t="str">
        <f t="shared" si="146"/>
        <v/>
      </c>
      <c r="D418" s="30">
        <f t="shared" si="147"/>
        <v>0</v>
      </c>
      <c r="E418" s="30">
        <f t="shared" si="148"/>
        <v>0</v>
      </c>
      <c r="F418" s="2">
        <f t="shared" si="149"/>
        <v>0</v>
      </c>
      <c r="G418" s="30">
        <f t="shared" si="150"/>
        <v>0</v>
      </c>
      <c r="J418" s="30">
        <f t="shared" si="151"/>
        <v>0</v>
      </c>
      <c r="K418" s="30" t="str">
        <f t="shared" si="152"/>
        <v/>
      </c>
      <c r="L418" s="30">
        <f t="shared" si="144"/>
        <v>0</v>
      </c>
      <c r="M418" s="30"/>
    </row>
    <row r="419" spans="2:13" x14ac:dyDescent="0.25">
      <c r="B419" s="2" t="str">
        <f t="shared" si="145"/>
        <v/>
      </c>
      <c r="C419" s="30" t="str">
        <f t="shared" si="146"/>
        <v/>
      </c>
      <c r="D419" s="30">
        <f t="shared" si="147"/>
        <v>0</v>
      </c>
      <c r="E419" s="30">
        <f t="shared" si="148"/>
        <v>0</v>
      </c>
      <c r="F419" s="2">
        <f t="shared" si="149"/>
        <v>0</v>
      </c>
      <c r="G419" s="30">
        <f t="shared" si="150"/>
        <v>0</v>
      </c>
      <c r="J419" s="30">
        <f t="shared" si="151"/>
        <v>0</v>
      </c>
      <c r="K419" s="30" t="str">
        <f t="shared" si="152"/>
        <v/>
      </c>
      <c r="L419" s="30">
        <f t="shared" si="144"/>
        <v>0</v>
      </c>
      <c r="M419" s="30"/>
    </row>
    <row r="420" spans="2:13" x14ac:dyDescent="0.25">
      <c r="B420" s="2" t="str">
        <f t="shared" si="145"/>
        <v/>
      </c>
      <c r="C420" s="30" t="str">
        <f t="shared" si="146"/>
        <v/>
      </c>
      <c r="D420" s="30">
        <f t="shared" si="147"/>
        <v>0</v>
      </c>
      <c r="E420" s="30">
        <f t="shared" si="148"/>
        <v>0</v>
      </c>
      <c r="F420" s="2">
        <f t="shared" si="149"/>
        <v>0</v>
      </c>
      <c r="G420" s="30">
        <f t="shared" si="150"/>
        <v>0</v>
      </c>
      <c r="J420" s="30">
        <f t="shared" si="151"/>
        <v>0</v>
      </c>
      <c r="K420" s="30" t="str">
        <f t="shared" si="152"/>
        <v/>
      </c>
      <c r="L420" s="30">
        <f t="shared" si="144"/>
        <v>0</v>
      </c>
      <c r="M420" s="30"/>
    </row>
    <row r="421" spans="2:13" x14ac:dyDescent="0.25">
      <c r="B421" s="2" t="str">
        <f t="shared" si="145"/>
        <v/>
      </c>
      <c r="C421" s="30" t="str">
        <f t="shared" si="146"/>
        <v/>
      </c>
      <c r="D421" s="30">
        <f t="shared" si="147"/>
        <v>0</v>
      </c>
      <c r="E421" s="30">
        <f t="shared" si="148"/>
        <v>0</v>
      </c>
      <c r="F421" s="2">
        <f t="shared" si="149"/>
        <v>0</v>
      </c>
      <c r="G421" s="30">
        <f t="shared" si="150"/>
        <v>0</v>
      </c>
      <c r="J421" s="30">
        <f t="shared" si="151"/>
        <v>0</v>
      </c>
      <c r="K421" s="30" t="str">
        <f t="shared" si="152"/>
        <v/>
      </c>
      <c r="L421" s="30">
        <f t="shared" si="144"/>
        <v>0</v>
      </c>
      <c r="M421" s="30"/>
    </row>
    <row r="422" spans="2:13" x14ac:dyDescent="0.25">
      <c r="B422" s="2" t="str">
        <f t="shared" si="145"/>
        <v/>
      </c>
      <c r="C422" s="30" t="str">
        <f t="shared" si="146"/>
        <v/>
      </c>
      <c r="D422" s="30">
        <f t="shared" si="147"/>
        <v>0</v>
      </c>
      <c r="E422" s="30">
        <f t="shared" si="148"/>
        <v>0</v>
      </c>
      <c r="F422" s="2">
        <f t="shared" si="149"/>
        <v>0</v>
      </c>
      <c r="G422" s="30">
        <f t="shared" si="150"/>
        <v>0</v>
      </c>
      <c r="J422" s="30">
        <f t="shared" si="151"/>
        <v>0</v>
      </c>
      <c r="K422" s="30" t="str">
        <f t="shared" si="152"/>
        <v/>
      </c>
      <c r="L422" s="30">
        <f t="shared" si="144"/>
        <v>0</v>
      </c>
      <c r="M422" s="30"/>
    </row>
    <row r="423" spans="2:13" x14ac:dyDescent="0.25">
      <c r="B423" s="2" t="str">
        <f t="shared" si="145"/>
        <v/>
      </c>
      <c r="C423" s="30" t="str">
        <f t="shared" si="146"/>
        <v/>
      </c>
      <c r="D423" s="30">
        <f t="shared" si="147"/>
        <v>0</v>
      </c>
      <c r="E423" s="30">
        <f t="shared" si="148"/>
        <v>0</v>
      </c>
      <c r="F423" s="2">
        <f t="shared" si="149"/>
        <v>0</v>
      </c>
      <c r="G423" s="30">
        <f t="shared" si="150"/>
        <v>0</v>
      </c>
      <c r="J423" s="30">
        <f t="shared" si="151"/>
        <v>0</v>
      </c>
      <c r="K423" s="30" t="str">
        <f t="shared" si="152"/>
        <v/>
      </c>
      <c r="L423" s="30">
        <f t="shared" si="144"/>
        <v>0</v>
      </c>
      <c r="M423" s="30"/>
    </row>
    <row r="424" spans="2:13" x14ac:dyDescent="0.25">
      <c r="B424" s="2" t="str">
        <f t="shared" si="145"/>
        <v/>
      </c>
      <c r="C424" s="30" t="str">
        <f t="shared" si="146"/>
        <v/>
      </c>
      <c r="D424" s="30">
        <f t="shared" si="147"/>
        <v>0</v>
      </c>
      <c r="E424" s="30">
        <f t="shared" si="148"/>
        <v>0</v>
      </c>
      <c r="F424" s="2">
        <f t="shared" si="149"/>
        <v>0</v>
      </c>
      <c r="G424" s="30">
        <f t="shared" si="150"/>
        <v>0</v>
      </c>
      <c r="J424" s="30">
        <f t="shared" si="151"/>
        <v>0</v>
      </c>
      <c r="K424" s="30" t="str">
        <f t="shared" si="152"/>
        <v/>
      </c>
      <c r="L424" s="30">
        <f t="shared" si="144"/>
        <v>0</v>
      </c>
      <c r="M424" s="30"/>
    </row>
    <row r="425" spans="2:13" x14ac:dyDescent="0.25">
      <c r="B425" s="2" t="str">
        <f t="shared" si="145"/>
        <v/>
      </c>
      <c r="C425" s="30" t="str">
        <f t="shared" si="146"/>
        <v/>
      </c>
      <c r="D425" s="30">
        <f t="shared" si="147"/>
        <v>0</v>
      </c>
      <c r="E425" s="30">
        <f t="shared" si="148"/>
        <v>0</v>
      </c>
      <c r="F425" s="2">
        <f t="shared" si="149"/>
        <v>0</v>
      </c>
      <c r="G425" s="30">
        <f t="shared" si="150"/>
        <v>0</v>
      </c>
      <c r="J425" s="30">
        <f t="shared" si="151"/>
        <v>0</v>
      </c>
      <c r="K425" s="30" t="str">
        <f t="shared" si="152"/>
        <v/>
      </c>
      <c r="L425" s="30">
        <f t="shared" si="144"/>
        <v>0</v>
      </c>
      <c r="M425" s="30"/>
    </row>
    <row r="426" spans="2:13" x14ac:dyDescent="0.25">
      <c r="B426" s="2" t="str">
        <f t="shared" si="145"/>
        <v/>
      </c>
      <c r="C426" s="30" t="str">
        <f t="shared" si="146"/>
        <v/>
      </c>
      <c r="D426" s="30">
        <f t="shared" si="147"/>
        <v>0</v>
      </c>
      <c r="E426" s="30">
        <f t="shared" si="148"/>
        <v>0</v>
      </c>
      <c r="F426" s="2">
        <f t="shared" si="149"/>
        <v>0</v>
      </c>
      <c r="G426" s="30">
        <f t="shared" si="150"/>
        <v>0</v>
      </c>
      <c r="J426" s="30">
        <f t="shared" si="151"/>
        <v>0</v>
      </c>
      <c r="K426" s="30" t="str">
        <f t="shared" si="152"/>
        <v/>
      </c>
      <c r="L426" s="30">
        <f t="shared" si="144"/>
        <v>0</v>
      </c>
      <c r="M426" s="30"/>
    </row>
    <row r="427" spans="2:13" x14ac:dyDescent="0.25">
      <c r="B427" s="2" t="str">
        <f t="shared" si="145"/>
        <v/>
      </c>
      <c r="C427" s="30" t="str">
        <f t="shared" si="146"/>
        <v/>
      </c>
      <c r="D427" s="30">
        <f t="shared" si="147"/>
        <v>0</v>
      </c>
      <c r="E427" s="30">
        <f t="shared" si="148"/>
        <v>0</v>
      </c>
      <c r="F427" s="2">
        <f t="shared" si="149"/>
        <v>0</v>
      </c>
      <c r="G427" s="30">
        <f t="shared" si="150"/>
        <v>0</v>
      </c>
      <c r="J427" s="30">
        <f t="shared" si="151"/>
        <v>0</v>
      </c>
      <c r="K427" s="30" t="str">
        <f t="shared" si="152"/>
        <v/>
      </c>
      <c r="L427" s="30">
        <f t="shared" si="144"/>
        <v>0</v>
      </c>
      <c r="M427" s="30"/>
    </row>
    <row r="428" spans="2:13" x14ac:dyDescent="0.25">
      <c r="B428" s="2" t="str">
        <f t="shared" si="145"/>
        <v/>
      </c>
      <c r="C428" s="30" t="str">
        <f t="shared" si="146"/>
        <v/>
      </c>
      <c r="D428" s="30">
        <f t="shared" si="147"/>
        <v>0</v>
      </c>
      <c r="E428" s="30">
        <f t="shared" si="148"/>
        <v>0</v>
      </c>
      <c r="F428" s="2">
        <f t="shared" si="149"/>
        <v>0</v>
      </c>
      <c r="G428" s="30">
        <f t="shared" si="150"/>
        <v>0</v>
      </c>
      <c r="J428" s="30">
        <f t="shared" si="151"/>
        <v>0</v>
      </c>
      <c r="K428" s="30" t="str">
        <f t="shared" si="152"/>
        <v/>
      </c>
      <c r="L428" s="30">
        <f t="shared" si="144"/>
        <v>0</v>
      </c>
      <c r="M428" s="30"/>
    </row>
    <row r="429" spans="2:13" x14ac:dyDescent="0.25">
      <c r="B429" s="2" t="str">
        <f t="shared" si="145"/>
        <v/>
      </c>
      <c r="C429" s="30" t="str">
        <f t="shared" si="146"/>
        <v/>
      </c>
      <c r="D429" s="30">
        <f t="shared" si="147"/>
        <v>0</v>
      </c>
      <c r="E429" s="30">
        <f t="shared" si="148"/>
        <v>0</v>
      </c>
      <c r="F429" s="2">
        <f t="shared" si="149"/>
        <v>0</v>
      </c>
      <c r="G429" s="30">
        <f t="shared" si="150"/>
        <v>0</v>
      </c>
      <c r="J429" s="30">
        <f t="shared" si="151"/>
        <v>0</v>
      </c>
      <c r="K429" s="30" t="str">
        <f t="shared" si="152"/>
        <v/>
      </c>
      <c r="L429" s="30">
        <f t="shared" si="144"/>
        <v>0</v>
      </c>
      <c r="M429" s="30"/>
    </row>
    <row r="430" spans="2:13" x14ac:dyDescent="0.25">
      <c r="B430" s="2" t="str">
        <f t="shared" si="145"/>
        <v/>
      </c>
      <c r="C430" s="30" t="str">
        <f t="shared" si="146"/>
        <v/>
      </c>
      <c r="D430" s="30">
        <f t="shared" si="147"/>
        <v>0</v>
      </c>
      <c r="E430" s="30">
        <f t="shared" si="148"/>
        <v>0</v>
      </c>
      <c r="F430" s="2">
        <f t="shared" si="149"/>
        <v>0</v>
      </c>
      <c r="G430" s="30">
        <f t="shared" si="150"/>
        <v>0</v>
      </c>
      <c r="J430" s="30">
        <f t="shared" si="151"/>
        <v>0</v>
      </c>
      <c r="K430" s="30" t="str">
        <f t="shared" si="152"/>
        <v/>
      </c>
      <c r="L430" s="30">
        <f t="shared" si="144"/>
        <v>0</v>
      </c>
      <c r="M430" s="30"/>
    </row>
    <row r="431" spans="2:13" x14ac:dyDescent="0.25">
      <c r="B431" s="2" t="str">
        <f t="shared" si="145"/>
        <v/>
      </c>
      <c r="C431" s="30" t="str">
        <f t="shared" si="146"/>
        <v/>
      </c>
      <c r="D431" s="30">
        <f t="shared" si="147"/>
        <v>0</v>
      </c>
      <c r="E431" s="30">
        <f t="shared" si="148"/>
        <v>0</v>
      </c>
      <c r="F431" s="2">
        <f t="shared" si="149"/>
        <v>0</v>
      </c>
      <c r="G431" s="30">
        <f t="shared" si="150"/>
        <v>0</v>
      </c>
      <c r="J431" s="30">
        <f t="shared" si="151"/>
        <v>0</v>
      </c>
      <c r="K431" s="30" t="str">
        <f t="shared" si="152"/>
        <v/>
      </c>
      <c r="L431" s="30">
        <f t="shared" si="144"/>
        <v>0</v>
      </c>
      <c r="M431" s="30"/>
    </row>
    <row r="432" spans="2:13" x14ac:dyDescent="0.25">
      <c r="B432" s="2" t="str">
        <f t="shared" si="145"/>
        <v/>
      </c>
      <c r="C432" s="30" t="str">
        <f t="shared" si="146"/>
        <v/>
      </c>
      <c r="D432" s="30">
        <f t="shared" si="147"/>
        <v>0</v>
      </c>
      <c r="E432" s="30">
        <f t="shared" si="148"/>
        <v>0</v>
      </c>
      <c r="F432" s="2">
        <f t="shared" si="149"/>
        <v>0</v>
      </c>
      <c r="G432" s="30">
        <f t="shared" si="150"/>
        <v>0</v>
      </c>
      <c r="J432" s="30">
        <f t="shared" si="151"/>
        <v>0</v>
      </c>
      <c r="K432" s="30" t="str">
        <f t="shared" si="152"/>
        <v/>
      </c>
      <c r="L432" s="30">
        <f t="shared" si="144"/>
        <v>0</v>
      </c>
      <c r="M432" s="30"/>
    </row>
    <row r="433" spans="2:13" x14ac:dyDescent="0.25">
      <c r="B433" s="2" t="str">
        <f t="shared" si="145"/>
        <v/>
      </c>
      <c r="C433" s="30" t="str">
        <f t="shared" si="146"/>
        <v/>
      </c>
      <c r="D433" s="30">
        <f t="shared" si="147"/>
        <v>0</v>
      </c>
      <c r="E433" s="30">
        <f t="shared" si="148"/>
        <v>0</v>
      </c>
      <c r="F433" s="2">
        <f t="shared" si="149"/>
        <v>0</v>
      </c>
      <c r="G433" s="30">
        <f t="shared" si="150"/>
        <v>0</v>
      </c>
      <c r="J433" s="30">
        <f t="shared" si="151"/>
        <v>0</v>
      </c>
      <c r="K433" s="30" t="str">
        <f t="shared" si="152"/>
        <v/>
      </c>
      <c r="L433" s="30">
        <f t="shared" si="144"/>
        <v>0</v>
      </c>
      <c r="M433" s="30"/>
    </row>
    <row r="434" spans="2:13" x14ac:dyDescent="0.25">
      <c r="B434" s="2" t="str">
        <f t="shared" si="145"/>
        <v/>
      </c>
      <c r="C434" s="30" t="str">
        <f t="shared" si="146"/>
        <v/>
      </c>
      <c r="D434" s="30">
        <f t="shared" si="147"/>
        <v>0</v>
      </c>
      <c r="E434" s="30">
        <f t="shared" si="148"/>
        <v>0</v>
      </c>
      <c r="F434" s="2">
        <f t="shared" si="149"/>
        <v>0</v>
      </c>
      <c r="G434" s="30">
        <f t="shared" si="150"/>
        <v>0</v>
      </c>
      <c r="J434" s="30">
        <f t="shared" si="151"/>
        <v>0</v>
      </c>
      <c r="K434" s="30" t="str">
        <f t="shared" si="152"/>
        <v/>
      </c>
      <c r="L434" s="30">
        <f t="shared" si="144"/>
        <v>0</v>
      </c>
      <c r="M434" s="30"/>
    </row>
    <row r="435" spans="2:13" x14ac:dyDescent="0.25">
      <c r="B435" s="2" t="str">
        <f t="shared" si="145"/>
        <v/>
      </c>
      <c r="C435" s="30" t="str">
        <f t="shared" si="146"/>
        <v/>
      </c>
      <c r="D435" s="30">
        <f t="shared" si="147"/>
        <v>0</v>
      </c>
      <c r="E435" s="30">
        <f t="shared" si="148"/>
        <v>0</v>
      </c>
      <c r="F435" s="2">
        <f t="shared" si="149"/>
        <v>0</v>
      </c>
      <c r="G435" s="30">
        <f t="shared" si="150"/>
        <v>0</v>
      </c>
      <c r="J435" s="30">
        <f t="shared" si="151"/>
        <v>0</v>
      </c>
      <c r="K435" s="30" t="str">
        <f t="shared" si="152"/>
        <v/>
      </c>
      <c r="L435" s="30">
        <f t="shared" si="144"/>
        <v>0</v>
      </c>
      <c r="M435" s="30"/>
    </row>
    <row r="436" spans="2:13" x14ac:dyDescent="0.25">
      <c r="B436" s="2" t="str">
        <f t="shared" si="145"/>
        <v/>
      </c>
      <c r="C436" s="30" t="str">
        <f t="shared" si="146"/>
        <v/>
      </c>
      <c r="D436" s="30">
        <f t="shared" si="147"/>
        <v>0</v>
      </c>
      <c r="E436" s="30">
        <f t="shared" si="148"/>
        <v>0</v>
      </c>
      <c r="F436" s="2">
        <f t="shared" si="149"/>
        <v>0</v>
      </c>
      <c r="G436" s="30">
        <f t="shared" si="150"/>
        <v>0</v>
      </c>
      <c r="J436" s="30">
        <f t="shared" si="151"/>
        <v>0</v>
      </c>
      <c r="K436" s="30" t="str">
        <f t="shared" si="152"/>
        <v/>
      </c>
      <c r="L436" s="30">
        <f t="shared" ref="L436:L499" si="153">+H436+G436+F436+E436+D436</f>
        <v>0</v>
      </c>
      <c r="M436" s="30"/>
    </row>
    <row r="437" spans="2:13" x14ac:dyDescent="0.25">
      <c r="B437" s="2" t="str">
        <f t="shared" si="145"/>
        <v/>
      </c>
      <c r="C437" s="30" t="str">
        <f t="shared" si="146"/>
        <v/>
      </c>
      <c r="D437" s="30">
        <f t="shared" si="147"/>
        <v>0</v>
      </c>
      <c r="E437" s="30">
        <f t="shared" si="148"/>
        <v>0</v>
      </c>
      <c r="F437" s="2">
        <f t="shared" si="149"/>
        <v>0</v>
      </c>
      <c r="G437" s="30">
        <f t="shared" si="150"/>
        <v>0</v>
      </c>
      <c r="J437" s="30">
        <f t="shared" si="151"/>
        <v>0</v>
      </c>
      <c r="K437" s="30" t="str">
        <f t="shared" si="152"/>
        <v/>
      </c>
      <c r="L437" s="30">
        <f t="shared" si="153"/>
        <v>0</v>
      </c>
      <c r="M437" s="30"/>
    </row>
    <row r="438" spans="2:13" x14ac:dyDescent="0.25">
      <c r="B438" s="2" t="str">
        <f t="shared" si="145"/>
        <v/>
      </c>
      <c r="C438" s="30" t="str">
        <f t="shared" si="146"/>
        <v/>
      </c>
      <c r="D438" s="30">
        <f t="shared" si="147"/>
        <v>0</v>
      </c>
      <c r="E438" s="30">
        <f t="shared" si="148"/>
        <v>0</v>
      </c>
      <c r="F438" s="2">
        <f t="shared" si="149"/>
        <v>0</v>
      </c>
      <c r="G438" s="30">
        <f t="shared" si="150"/>
        <v>0</v>
      </c>
      <c r="J438" s="30">
        <f t="shared" si="151"/>
        <v>0</v>
      </c>
      <c r="K438" s="30" t="str">
        <f t="shared" si="152"/>
        <v/>
      </c>
      <c r="L438" s="30">
        <f t="shared" si="153"/>
        <v>0</v>
      </c>
      <c r="M438" s="30"/>
    </row>
    <row r="439" spans="2:13" x14ac:dyDescent="0.25">
      <c r="B439" s="2" t="str">
        <f t="shared" si="145"/>
        <v/>
      </c>
      <c r="C439" s="30" t="str">
        <f t="shared" si="146"/>
        <v/>
      </c>
      <c r="D439" s="30">
        <f t="shared" si="147"/>
        <v>0</v>
      </c>
      <c r="E439" s="30">
        <f t="shared" si="148"/>
        <v>0</v>
      </c>
      <c r="F439" s="2">
        <f t="shared" si="149"/>
        <v>0</v>
      </c>
      <c r="G439" s="30">
        <f t="shared" si="150"/>
        <v>0</v>
      </c>
      <c r="J439" s="30">
        <f t="shared" si="151"/>
        <v>0</v>
      </c>
      <c r="K439" s="30" t="str">
        <f t="shared" si="152"/>
        <v/>
      </c>
      <c r="L439" s="30">
        <f t="shared" si="153"/>
        <v>0</v>
      </c>
      <c r="M439" s="30"/>
    </row>
    <row r="440" spans="2:13" x14ac:dyDescent="0.25">
      <c r="B440" s="2" t="str">
        <f t="shared" si="145"/>
        <v/>
      </c>
      <c r="C440" s="30" t="str">
        <f t="shared" si="146"/>
        <v/>
      </c>
      <c r="D440" s="30">
        <f t="shared" si="147"/>
        <v>0</v>
      </c>
      <c r="E440" s="30">
        <f t="shared" si="148"/>
        <v>0</v>
      </c>
      <c r="F440" s="2">
        <f t="shared" si="149"/>
        <v>0</v>
      </c>
      <c r="G440" s="30">
        <f t="shared" si="150"/>
        <v>0</v>
      </c>
      <c r="J440" s="30">
        <f t="shared" si="151"/>
        <v>0</v>
      </c>
      <c r="K440" s="30" t="str">
        <f t="shared" si="152"/>
        <v/>
      </c>
      <c r="L440" s="30">
        <f t="shared" si="153"/>
        <v>0</v>
      </c>
      <c r="M440" s="30"/>
    </row>
    <row r="441" spans="2:13" x14ac:dyDescent="0.25">
      <c r="B441" s="2" t="str">
        <f t="shared" si="145"/>
        <v/>
      </c>
      <c r="C441" s="30" t="str">
        <f t="shared" si="146"/>
        <v/>
      </c>
      <c r="D441" s="30">
        <f t="shared" si="147"/>
        <v>0</v>
      </c>
      <c r="E441" s="30">
        <f t="shared" si="148"/>
        <v>0</v>
      </c>
      <c r="F441" s="2">
        <f t="shared" si="149"/>
        <v>0</v>
      </c>
      <c r="G441" s="30">
        <f t="shared" si="150"/>
        <v>0</v>
      </c>
      <c r="J441" s="30">
        <f t="shared" si="151"/>
        <v>0</v>
      </c>
      <c r="K441" s="30" t="str">
        <f t="shared" si="152"/>
        <v/>
      </c>
      <c r="L441" s="30">
        <f t="shared" si="153"/>
        <v>0</v>
      </c>
      <c r="M441" s="30"/>
    </row>
    <row r="442" spans="2:13" x14ac:dyDescent="0.25">
      <c r="B442" s="2" t="str">
        <f t="shared" si="145"/>
        <v/>
      </c>
      <c r="C442" s="30" t="str">
        <f t="shared" si="146"/>
        <v/>
      </c>
      <c r="D442" s="30">
        <f t="shared" si="147"/>
        <v>0</v>
      </c>
      <c r="E442" s="30">
        <f t="shared" si="148"/>
        <v>0</v>
      </c>
      <c r="F442" s="2">
        <f t="shared" si="149"/>
        <v>0</v>
      </c>
      <c r="G442" s="30">
        <f t="shared" si="150"/>
        <v>0</v>
      </c>
      <c r="J442" s="30">
        <f t="shared" si="151"/>
        <v>0</v>
      </c>
      <c r="K442" s="30" t="str">
        <f t="shared" si="152"/>
        <v/>
      </c>
      <c r="L442" s="30">
        <f t="shared" si="153"/>
        <v>0</v>
      </c>
      <c r="M442" s="30"/>
    </row>
    <row r="443" spans="2:13" x14ac:dyDescent="0.25">
      <c r="B443" s="2" t="str">
        <f t="shared" si="145"/>
        <v/>
      </c>
      <c r="C443" s="30" t="str">
        <f t="shared" si="146"/>
        <v/>
      </c>
      <c r="D443" s="30">
        <f t="shared" si="147"/>
        <v>0</v>
      </c>
      <c r="E443" s="30">
        <f t="shared" si="148"/>
        <v>0</v>
      </c>
      <c r="F443" s="2">
        <f t="shared" si="149"/>
        <v>0</v>
      </c>
      <c r="G443" s="30">
        <f t="shared" si="150"/>
        <v>0</v>
      </c>
      <c r="J443" s="30">
        <f t="shared" si="151"/>
        <v>0</v>
      </c>
      <c r="K443" s="30" t="str">
        <f t="shared" si="152"/>
        <v/>
      </c>
      <c r="L443" s="30">
        <f t="shared" si="153"/>
        <v>0</v>
      </c>
      <c r="M443" s="30"/>
    </row>
    <row r="444" spans="2:13" x14ac:dyDescent="0.25">
      <c r="B444" s="2" t="str">
        <f t="shared" si="145"/>
        <v/>
      </c>
      <c r="C444" s="30" t="str">
        <f t="shared" si="146"/>
        <v/>
      </c>
      <c r="D444" s="30">
        <f t="shared" si="147"/>
        <v>0</v>
      </c>
      <c r="E444" s="30">
        <f t="shared" si="148"/>
        <v>0</v>
      </c>
      <c r="F444" s="2">
        <f t="shared" si="149"/>
        <v>0</v>
      </c>
      <c r="G444" s="30">
        <f t="shared" si="150"/>
        <v>0</v>
      </c>
      <c r="J444" s="30">
        <f t="shared" si="151"/>
        <v>0</v>
      </c>
      <c r="K444" s="30" t="str">
        <f t="shared" si="152"/>
        <v/>
      </c>
      <c r="L444" s="30">
        <f t="shared" si="153"/>
        <v>0</v>
      </c>
      <c r="M444" s="30"/>
    </row>
    <row r="445" spans="2:13" x14ac:dyDescent="0.25">
      <c r="B445" s="2" t="str">
        <f t="shared" si="145"/>
        <v/>
      </c>
      <c r="C445" s="30" t="str">
        <f t="shared" si="146"/>
        <v/>
      </c>
      <c r="D445" s="30">
        <f t="shared" si="147"/>
        <v>0</v>
      </c>
      <c r="E445" s="30">
        <f t="shared" si="148"/>
        <v>0</v>
      </c>
      <c r="F445" s="2">
        <f t="shared" si="149"/>
        <v>0</v>
      </c>
      <c r="G445" s="30">
        <f t="shared" si="150"/>
        <v>0</v>
      </c>
      <c r="J445" s="30">
        <f t="shared" si="151"/>
        <v>0</v>
      </c>
      <c r="K445" s="30" t="str">
        <f t="shared" si="152"/>
        <v/>
      </c>
      <c r="L445" s="30">
        <f t="shared" si="153"/>
        <v>0</v>
      </c>
      <c r="M445" s="30"/>
    </row>
    <row r="446" spans="2:13" x14ac:dyDescent="0.25">
      <c r="B446" s="2" t="str">
        <f t="shared" si="145"/>
        <v/>
      </c>
      <c r="C446" s="30" t="str">
        <f t="shared" si="146"/>
        <v/>
      </c>
      <c r="D446" s="30">
        <f t="shared" si="147"/>
        <v>0</v>
      </c>
      <c r="E446" s="30">
        <f t="shared" si="148"/>
        <v>0</v>
      </c>
      <c r="F446" s="2">
        <f t="shared" si="149"/>
        <v>0</v>
      </c>
      <c r="G446" s="30">
        <f t="shared" si="150"/>
        <v>0</v>
      </c>
      <c r="J446" s="30">
        <f t="shared" si="151"/>
        <v>0</v>
      </c>
      <c r="K446" s="30" t="str">
        <f t="shared" si="152"/>
        <v/>
      </c>
      <c r="L446" s="30">
        <f t="shared" si="153"/>
        <v>0</v>
      </c>
      <c r="M446" s="30"/>
    </row>
    <row r="447" spans="2:13" x14ac:dyDescent="0.25">
      <c r="B447" s="2" t="str">
        <f t="shared" si="145"/>
        <v/>
      </c>
      <c r="C447" s="30" t="str">
        <f t="shared" si="146"/>
        <v/>
      </c>
      <c r="D447" s="30">
        <f t="shared" si="147"/>
        <v>0</v>
      </c>
      <c r="E447" s="30">
        <f t="shared" si="148"/>
        <v>0</v>
      </c>
      <c r="F447" s="2">
        <f t="shared" si="149"/>
        <v>0</v>
      </c>
      <c r="G447" s="30">
        <f t="shared" si="150"/>
        <v>0</v>
      </c>
      <c r="J447" s="30">
        <f t="shared" si="151"/>
        <v>0</v>
      </c>
      <c r="K447" s="30" t="str">
        <f t="shared" si="152"/>
        <v/>
      </c>
      <c r="L447" s="30">
        <f t="shared" si="153"/>
        <v>0</v>
      </c>
      <c r="M447" s="30"/>
    </row>
    <row r="448" spans="2:13" x14ac:dyDescent="0.25">
      <c r="B448" s="2" t="str">
        <f t="shared" si="145"/>
        <v/>
      </c>
      <c r="C448" s="30" t="str">
        <f t="shared" si="146"/>
        <v/>
      </c>
      <c r="D448" s="30">
        <f t="shared" si="147"/>
        <v>0</v>
      </c>
      <c r="E448" s="30">
        <f t="shared" si="148"/>
        <v>0</v>
      </c>
      <c r="F448" s="2">
        <f t="shared" si="149"/>
        <v>0</v>
      </c>
      <c r="G448" s="30">
        <f t="shared" si="150"/>
        <v>0</v>
      </c>
      <c r="J448" s="30">
        <f t="shared" si="151"/>
        <v>0</v>
      </c>
      <c r="K448" s="30" t="str">
        <f t="shared" si="152"/>
        <v/>
      </c>
      <c r="L448" s="30">
        <f t="shared" si="153"/>
        <v>0</v>
      </c>
      <c r="M448" s="30"/>
    </row>
    <row r="449" spans="2:13" x14ac:dyDescent="0.25">
      <c r="B449" s="2" t="str">
        <f t="shared" si="145"/>
        <v/>
      </c>
      <c r="C449" s="30" t="str">
        <f t="shared" si="146"/>
        <v/>
      </c>
      <c r="D449" s="30">
        <f t="shared" si="147"/>
        <v>0</v>
      </c>
      <c r="E449" s="30">
        <f t="shared" si="148"/>
        <v>0</v>
      </c>
      <c r="F449" s="2">
        <f t="shared" si="149"/>
        <v>0</v>
      </c>
      <c r="G449" s="30">
        <f t="shared" si="150"/>
        <v>0</v>
      </c>
      <c r="J449" s="30">
        <f t="shared" si="151"/>
        <v>0</v>
      </c>
      <c r="K449" s="30" t="str">
        <f t="shared" si="152"/>
        <v/>
      </c>
      <c r="L449" s="30">
        <f t="shared" si="153"/>
        <v>0</v>
      </c>
      <c r="M449" s="30"/>
    </row>
    <row r="450" spans="2:13" x14ac:dyDescent="0.25">
      <c r="B450" s="2" t="str">
        <f t="shared" si="145"/>
        <v/>
      </c>
      <c r="C450" s="30" t="str">
        <f t="shared" si="146"/>
        <v/>
      </c>
      <c r="D450" s="30">
        <f t="shared" si="147"/>
        <v>0</v>
      </c>
      <c r="E450" s="30">
        <f t="shared" si="148"/>
        <v>0</v>
      </c>
      <c r="F450" s="2">
        <f t="shared" si="149"/>
        <v>0</v>
      </c>
      <c r="G450" s="30">
        <f t="shared" si="150"/>
        <v>0</v>
      </c>
      <c r="J450" s="30">
        <f t="shared" si="151"/>
        <v>0</v>
      </c>
      <c r="K450" s="30" t="str">
        <f t="shared" si="152"/>
        <v/>
      </c>
      <c r="L450" s="30">
        <f t="shared" si="153"/>
        <v>0</v>
      </c>
      <c r="M450" s="30"/>
    </row>
    <row r="451" spans="2:13" x14ac:dyDescent="0.25">
      <c r="B451" s="2" t="str">
        <f t="shared" si="145"/>
        <v/>
      </c>
      <c r="C451" s="30" t="str">
        <f t="shared" si="146"/>
        <v/>
      </c>
      <c r="D451" s="30">
        <f t="shared" si="147"/>
        <v>0</v>
      </c>
      <c r="E451" s="30">
        <f t="shared" si="148"/>
        <v>0</v>
      </c>
      <c r="F451" s="2">
        <f t="shared" si="149"/>
        <v>0</v>
      </c>
      <c r="G451" s="30">
        <f t="shared" si="150"/>
        <v>0</v>
      </c>
      <c r="J451" s="30">
        <f t="shared" si="151"/>
        <v>0</v>
      </c>
      <c r="K451" s="30" t="str">
        <f t="shared" si="152"/>
        <v/>
      </c>
      <c r="L451" s="30">
        <f t="shared" si="153"/>
        <v>0</v>
      </c>
      <c r="M451" s="30"/>
    </row>
    <row r="452" spans="2:13" x14ac:dyDescent="0.25">
      <c r="B452" s="2" t="str">
        <f t="shared" si="145"/>
        <v/>
      </c>
      <c r="C452" s="30" t="str">
        <f t="shared" si="146"/>
        <v/>
      </c>
      <c r="D452" s="30">
        <f t="shared" si="147"/>
        <v>0</v>
      </c>
      <c r="E452" s="30">
        <f t="shared" si="148"/>
        <v>0</v>
      </c>
      <c r="F452" s="2">
        <f t="shared" si="149"/>
        <v>0</v>
      </c>
      <c r="G452" s="30">
        <f t="shared" si="150"/>
        <v>0</v>
      </c>
      <c r="J452" s="30">
        <f t="shared" si="151"/>
        <v>0</v>
      </c>
      <c r="K452" s="30" t="str">
        <f t="shared" si="152"/>
        <v/>
      </c>
      <c r="L452" s="30">
        <f t="shared" si="153"/>
        <v>0</v>
      </c>
      <c r="M452" s="30"/>
    </row>
    <row r="453" spans="2:13" x14ac:dyDescent="0.25">
      <c r="B453" s="2" t="str">
        <f t="shared" si="145"/>
        <v/>
      </c>
      <c r="C453" s="30" t="str">
        <f t="shared" si="146"/>
        <v/>
      </c>
      <c r="D453" s="30">
        <f t="shared" si="147"/>
        <v>0</v>
      </c>
      <c r="E453" s="30">
        <f t="shared" si="148"/>
        <v>0</v>
      </c>
      <c r="F453" s="2">
        <f t="shared" si="149"/>
        <v>0</v>
      </c>
      <c r="G453" s="30">
        <f t="shared" si="150"/>
        <v>0</v>
      </c>
      <c r="J453" s="30">
        <f t="shared" si="151"/>
        <v>0</v>
      </c>
      <c r="K453" s="30" t="str">
        <f t="shared" si="152"/>
        <v/>
      </c>
      <c r="L453" s="30">
        <f t="shared" si="153"/>
        <v>0</v>
      </c>
      <c r="M453" s="30"/>
    </row>
    <row r="454" spans="2:13" x14ac:dyDescent="0.25">
      <c r="B454" s="2" t="str">
        <f t="shared" si="145"/>
        <v/>
      </c>
      <c r="C454" s="30" t="str">
        <f t="shared" si="146"/>
        <v/>
      </c>
      <c r="D454" s="30">
        <f t="shared" si="147"/>
        <v>0</v>
      </c>
      <c r="E454" s="30">
        <f t="shared" si="148"/>
        <v>0</v>
      </c>
      <c r="F454" s="2">
        <f t="shared" si="149"/>
        <v>0</v>
      </c>
      <c r="G454" s="30">
        <f t="shared" si="150"/>
        <v>0</v>
      </c>
      <c r="J454" s="30">
        <f t="shared" si="151"/>
        <v>0</v>
      </c>
      <c r="K454" s="30" t="str">
        <f t="shared" si="152"/>
        <v/>
      </c>
      <c r="L454" s="30">
        <f t="shared" si="153"/>
        <v>0</v>
      </c>
      <c r="M454" s="30"/>
    </row>
    <row r="455" spans="2:13" x14ac:dyDescent="0.25">
      <c r="B455" s="2" t="str">
        <f t="shared" si="145"/>
        <v/>
      </c>
      <c r="C455" s="30" t="str">
        <f t="shared" si="146"/>
        <v/>
      </c>
      <c r="D455" s="30">
        <f t="shared" si="147"/>
        <v>0</v>
      </c>
      <c r="E455" s="30">
        <f t="shared" si="148"/>
        <v>0</v>
      </c>
      <c r="F455" s="2">
        <f t="shared" si="149"/>
        <v>0</v>
      </c>
      <c r="G455" s="30">
        <f t="shared" si="150"/>
        <v>0</v>
      </c>
      <c r="J455" s="30">
        <f t="shared" si="151"/>
        <v>0</v>
      </c>
      <c r="K455" s="30" t="str">
        <f t="shared" si="152"/>
        <v/>
      </c>
      <c r="L455" s="30">
        <f t="shared" si="153"/>
        <v>0</v>
      </c>
      <c r="M455" s="30"/>
    </row>
    <row r="456" spans="2:13" x14ac:dyDescent="0.25">
      <c r="B456" s="2" t="str">
        <f t="shared" si="145"/>
        <v/>
      </c>
      <c r="C456" s="30" t="str">
        <f t="shared" si="146"/>
        <v/>
      </c>
      <c r="D456" s="30">
        <f t="shared" si="147"/>
        <v>0</v>
      </c>
      <c r="E456" s="30">
        <f t="shared" si="148"/>
        <v>0</v>
      </c>
      <c r="F456" s="2">
        <f t="shared" si="149"/>
        <v>0</v>
      </c>
      <c r="G456" s="30">
        <f t="shared" si="150"/>
        <v>0</v>
      </c>
      <c r="J456" s="30">
        <f t="shared" si="151"/>
        <v>0</v>
      </c>
      <c r="K456" s="30" t="str">
        <f t="shared" si="152"/>
        <v/>
      </c>
      <c r="L456" s="30">
        <f t="shared" si="153"/>
        <v>0</v>
      </c>
      <c r="M456" s="30"/>
    </row>
    <row r="457" spans="2:13" x14ac:dyDescent="0.25">
      <c r="B457" s="2" t="str">
        <f t="shared" si="145"/>
        <v/>
      </c>
      <c r="C457" s="30" t="str">
        <f t="shared" si="146"/>
        <v/>
      </c>
      <c r="D457" s="30">
        <f t="shared" si="147"/>
        <v>0</v>
      </c>
      <c r="E457" s="30">
        <f t="shared" si="148"/>
        <v>0</v>
      </c>
      <c r="F457" s="2">
        <f t="shared" si="149"/>
        <v>0</v>
      </c>
      <c r="G457" s="30">
        <f t="shared" si="150"/>
        <v>0</v>
      </c>
      <c r="J457" s="30">
        <f t="shared" si="151"/>
        <v>0</v>
      </c>
      <c r="K457" s="30" t="str">
        <f t="shared" si="152"/>
        <v/>
      </c>
      <c r="L457" s="30">
        <f t="shared" si="153"/>
        <v>0</v>
      </c>
      <c r="M457" s="30"/>
    </row>
    <row r="458" spans="2:13" x14ac:dyDescent="0.25">
      <c r="B458" s="2" t="str">
        <f t="shared" si="145"/>
        <v/>
      </c>
      <c r="C458" s="30" t="str">
        <f t="shared" si="146"/>
        <v/>
      </c>
      <c r="D458" s="30">
        <f t="shared" si="147"/>
        <v>0</v>
      </c>
      <c r="E458" s="30">
        <f t="shared" si="148"/>
        <v>0</v>
      </c>
      <c r="F458" s="2">
        <f t="shared" si="149"/>
        <v>0</v>
      </c>
      <c r="G458" s="30">
        <f t="shared" si="150"/>
        <v>0</v>
      </c>
      <c r="J458" s="30">
        <f t="shared" si="151"/>
        <v>0</v>
      </c>
      <c r="K458" s="30" t="str">
        <f t="shared" si="152"/>
        <v/>
      </c>
      <c r="L458" s="30">
        <f t="shared" si="153"/>
        <v>0</v>
      </c>
      <c r="M458" s="30"/>
    </row>
    <row r="459" spans="2:13" x14ac:dyDescent="0.25">
      <c r="B459" s="2" t="str">
        <f t="shared" si="145"/>
        <v/>
      </c>
      <c r="C459" s="30" t="str">
        <f t="shared" si="146"/>
        <v/>
      </c>
      <c r="D459" s="30">
        <f t="shared" si="147"/>
        <v>0</v>
      </c>
      <c r="E459" s="30">
        <f t="shared" si="148"/>
        <v>0</v>
      </c>
      <c r="F459" s="2">
        <f t="shared" si="149"/>
        <v>0</v>
      </c>
      <c r="G459" s="30">
        <f t="shared" si="150"/>
        <v>0</v>
      </c>
      <c r="J459" s="30">
        <f t="shared" si="151"/>
        <v>0</v>
      </c>
      <c r="K459" s="30" t="str">
        <f t="shared" si="152"/>
        <v/>
      </c>
      <c r="L459" s="30">
        <f t="shared" si="153"/>
        <v>0</v>
      </c>
      <c r="M459" s="30"/>
    </row>
    <row r="460" spans="2:13" x14ac:dyDescent="0.25">
      <c r="B460" s="2" t="str">
        <f t="shared" si="145"/>
        <v/>
      </c>
      <c r="C460" s="30" t="str">
        <f t="shared" si="146"/>
        <v/>
      </c>
      <c r="D460" s="30">
        <f t="shared" si="147"/>
        <v>0</v>
      </c>
      <c r="E460" s="30">
        <f t="shared" si="148"/>
        <v>0</v>
      </c>
      <c r="F460" s="2">
        <f t="shared" si="149"/>
        <v>0</v>
      </c>
      <c r="G460" s="30">
        <f t="shared" si="150"/>
        <v>0</v>
      </c>
      <c r="J460" s="30">
        <f t="shared" si="151"/>
        <v>0</v>
      </c>
      <c r="K460" s="30" t="str">
        <f t="shared" si="152"/>
        <v/>
      </c>
      <c r="L460" s="30">
        <f t="shared" si="153"/>
        <v>0</v>
      </c>
      <c r="M460" s="30"/>
    </row>
    <row r="461" spans="2:13" x14ac:dyDescent="0.25">
      <c r="B461" s="2" t="str">
        <f t="shared" ref="B461:B502" si="154">+IF(K460&gt;1,IF(B460="","",B460+1),"")</f>
        <v/>
      </c>
      <c r="C461" s="30" t="str">
        <f t="shared" ref="C461:C502" si="155">+IF(B461="","",K460)</f>
        <v/>
      </c>
      <c r="D461" s="30">
        <f t="shared" ref="D461:D501" si="156">+IF(B461="",0,-IPMT($C$5/12,B461,$C$6,$C$7))</f>
        <v>0</v>
      </c>
      <c r="E461" s="30">
        <f t="shared" ref="E461:E501" si="157">+IF(B461="",0,-PPMT($C$5/12,B461,$C$6,$C$7))</f>
        <v>0</v>
      </c>
      <c r="F461" s="2">
        <f t="shared" ref="F461:F501" si="158">+IF(B461="",0,$G$4)</f>
        <v>0</v>
      </c>
      <c r="G461" s="30">
        <f t="shared" ref="G461:G501" si="159">+IF(B461="",0,IF(C461&lt;$C$4*0.8,0,$G$5))</f>
        <v>0</v>
      </c>
      <c r="J461" s="30">
        <f t="shared" ref="J461:J501" si="160">+IF(B461="",0,E461+H461)</f>
        <v>0</v>
      </c>
      <c r="K461" s="30" t="str">
        <f t="shared" ref="K461:K501" si="161">+IF(B461="","",C461-J461)</f>
        <v/>
      </c>
      <c r="L461" s="30">
        <f t="shared" si="153"/>
        <v>0</v>
      </c>
      <c r="M461" s="30"/>
    </row>
    <row r="462" spans="2:13" x14ac:dyDescent="0.25">
      <c r="B462" s="2" t="str">
        <f t="shared" si="154"/>
        <v/>
      </c>
      <c r="C462" s="30" t="str">
        <f t="shared" si="155"/>
        <v/>
      </c>
      <c r="D462" s="30">
        <f t="shared" si="156"/>
        <v>0</v>
      </c>
      <c r="E462" s="30">
        <f t="shared" si="157"/>
        <v>0</v>
      </c>
      <c r="F462" s="2">
        <f t="shared" si="158"/>
        <v>0</v>
      </c>
      <c r="G462" s="30">
        <f t="shared" si="159"/>
        <v>0</v>
      </c>
      <c r="J462" s="30">
        <f t="shared" si="160"/>
        <v>0</v>
      </c>
      <c r="K462" s="30" t="str">
        <f t="shared" si="161"/>
        <v/>
      </c>
      <c r="L462" s="30">
        <f t="shared" si="153"/>
        <v>0</v>
      </c>
      <c r="M462" s="30"/>
    </row>
    <row r="463" spans="2:13" x14ac:dyDescent="0.25">
      <c r="B463" s="2" t="str">
        <f t="shared" si="154"/>
        <v/>
      </c>
      <c r="C463" s="30" t="str">
        <f t="shared" si="155"/>
        <v/>
      </c>
      <c r="D463" s="30">
        <f t="shared" si="156"/>
        <v>0</v>
      </c>
      <c r="E463" s="30">
        <f t="shared" si="157"/>
        <v>0</v>
      </c>
      <c r="F463" s="2">
        <f t="shared" si="158"/>
        <v>0</v>
      </c>
      <c r="G463" s="30">
        <f t="shared" si="159"/>
        <v>0</v>
      </c>
      <c r="J463" s="30">
        <f t="shared" si="160"/>
        <v>0</v>
      </c>
      <c r="K463" s="30" t="str">
        <f t="shared" si="161"/>
        <v/>
      </c>
      <c r="L463" s="30">
        <f t="shared" si="153"/>
        <v>0</v>
      </c>
      <c r="M463" s="30"/>
    </row>
    <row r="464" spans="2:13" x14ac:dyDescent="0.25">
      <c r="B464" s="2" t="str">
        <f t="shared" si="154"/>
        <v/>
      </c>
      <c r="C464" s="30" t="str">
        <f t="shared" si="155"/>
        <v/>
      </c>
      <c r="D464" s="30">
        <f t="shared" si="156"/>
        <v>0</v>
      </c>
      <c r="E464" s="30">
        <f t="shared" si="157"/>
        <v>0</v>
      </c>
      <c r="F464" s="2">
        <f t="shared" si="158"/>
        <v>0</v>
      </c>
      <c r="G464" s="30">
        <f t="shared" si="159"/>
        <v>0</v>
      </c>
      <c r="J464" s="30">
        <f t="shared" si="160"/>
        <v>0</v>
      </c>
      <c r="K464" s="30" t="str">
        <f t="shared" si="161"/>
        <v/>
      </c>
      <c r="L464" s="30">
        <f t="shared" si="153"/>
        <v>0</v>
      </c>
      <c r="M464" s="30"/>
    </row>
    <row r="465" spans="2:13" x14ac:dyDescent="0.25">
      <c r="B465" s="2" t="str">
        <f t="shared" si="154"/>
        <v/>
      </c>
      <c r="C465" s="30" t="str">
        <f t="shared" si="155"/>
        <v/>
      </c>
      <c r="D465" s="30">
        <f t="shared" si="156"/>
        <v>0</v>
      </c>
      <c r="E465" s="30">
        <f t="shared" si="157"/>
        <v>0</v>
      </c>
      <c r="F465" s="2">
        <f t="shared" si="158"/>
        <v>0</v>
      </c>
      <c r="G465" s="30">
        <f t="shared" si="159"/>
        <v>0</v>
      </c>
      <c r="J465" s="30">
        <f t="shared" si="160"/>
        <v>0</v>
      </c>
      <c r="K465" s="30" t="str">
        <f t="shared" si="161"/>
        <v/>
      </c>
      <c r="L465" s="30">
        <f t="shared" si="153"/>
        <v>0</v>
      </c>
      <c r="M465" s="30"/>
    </row>
    <row r="466" spans="2:13" x14ac:dyDescent="0.25">
      <c r="B466" s="2" t="str">
        <f t="shared" si="154"/>
        <v/>
      </c>
      <c r="C466" s="30" t="str">
        <f t="shared" si="155"/>
        <v/>
      </c>
      <c r="D466" s="30">
        <f t="shared" si="156"/>
        <v>0</v>
      </c>
      <c r="E466" s="30">
        <f t="shared" si="157"/>
        <v>0</v>
      </c>
      <c r="F466" s="2">
        <f t="shared" si="158"/>
        <v>0</v>
      </c>
      <c r="G466" s="30">
        <f t="shared" si="159"/>
        <v>0</v>
      </c>
      <c r="J466" s="30">
        <f t="shared" si="160"/>
        <v>0</v>
      </c>
      <c r="K466" s="30" t="str">
        <f t="shared" si="161"/>
        <v/>
      </c>
      <c r="L466" s="30">
        <f t="shared" si="153"/>
        <v>0</v>
      </c>
      <c r="M466" s="30"/>
    </row>
    <row r="467" spans="2:13" x14ac:dyDescent="0.25">
      <c r="B467" s="2" t="str">
        <f t="shared" si="154"/>
        <v/>
      </c>
      <c r="C467" s="30" t="str">
        <f t="shared" si="155"/>
        <v/>
      </c>
      <c r="D467" s="30">
        <f t="shared" si="156"/>
        <v>0</v>
      </c>
      <c r="E467" s="30">
        <f t="shared" si="157"/>
        <v>0</v>
      </c>
      <c r="F467" s="2">
        <f t="shared" si="158"/>
        <v>0</v>
      </c>
      <c r="G467" s="30">
        <f t="shared" si="159"/>
        <v>0</v>
      </c>
      <c r="J467" s="30">
        <f t="shared" si="160"/>
        <v>0</v>
      </c>
      <c r="K467" s="30" t="str">
        <f t="shared" si="161"/>
        <v/>
      </c>
      <c r="L467" s="30">
        <f t="shared" si="153"/>
        <v>0</v>
      </c>
      <c r="M467" s="30"/>
    </row>
    <row r="468" spans="2:13" x14ac:dyDescent="0.25">
      <c r="B468" s="2" t="str">
        <f t="shared" si="154"/>
        <v/>
      </c>
      <c r="C468" s="30" t="str">
        <f t="shared" si="155"/>
        <v/>
      </c>
      <c r="D468" s="30">
        <f t="shared" si="156"/>
        <v>0</v>
      </c>
      <c r="E468" s="30">
        <f t="shared" si="157"/>
        <v>0</v>
      </c>
      <c r="F468" s="2">
        <f t="shared" si="158"/>
        <v>0</v>
      </c>
      <c r="G468" s="30">
        <f t="shared" si="159"/>
        <v>0</v>
      </c>
      <c r="J468" s="30">
        <f t="shared" si="160"/>
        <v>0</v>
      </c>
      <c r="K468" s="30" t="str">
        <f t="shared" si="161"/>
        <v/>
      </c>
      <c r="L468" s="30">
        <f t="shared" si="153"/>
        <v>0</v>
      </c>
      <c r="M468" s="30"/>
    </row>
    <row r="469" spans="2:13" x14ac:dyDescent="0.25">
      <c r="B469" s="2" t="str">
        <f t="shared" si="154"/>
        <v/>
      </c>
      <c r="C469" s="30" t="str">
        <f t="shared" si="155"/>
        <v/>
      </c>
      <c r="D469" s="30">
        <f t="shared" si="156"/>
        <v>0</v>
      </c>
      <c r="E469" s="30">
        <f t="shared" si="157"/>
        <v>0</v>
      </c>
      <c r="F469" s="2">
        <f t="shared" si="158"/>
        <v>0</v>
      </c>
      <c r="G469" s="30">
        <f t="shared" si="159"/>
        <v>0</v>
      </c>
      <c r="J469" s="30">
        <f t="shared" si="160"/>
        <v>0</v>
      </c>
      <c r="K469" s="30" t="str">
        <f t="shared" si="161"/>
        <v/>
      </c>
      <c r="L469" s="30">
        <f t="shared" si="153"/>
        <v>0</v>
      </c>
      <c r="M469" s="30"/>
    </row>
    <row r="470" spans="2:13" x14ac:dyDescent="0.25">
      <c r="B470" s="2" t="str">
        <f t="shared" si="154"/>
        <v/>
      </c>
      <c r="C470" s="30" t="str">
        <f t="shared" si="155"/>
        <v/>
      </c>
      <c r="D470" s="30">
        <f t="shared" si="156"/>
        <v>0</v>
      </c>
      <c r="E470" s="30">
        <f t="shared" si="157"/>
        <v>0</v>
      </c>
      <c r="F470" s="2">
        <f t="shared" si="158"/>
        <v>0</v>
      </c>
      <c r="G470" s="30">
        <f t="shared" si="159"/>
        <v>0</v>
      </c>
      <c r="J470" s="30">
        <f t="shared" si="160"/>
        <v>0</v>
      </c>
      <c r="K470" s="30" t="str">
        <f t="shared" si="161"/>
        <v/>
      </c>
      <c r="L470" s="30">
        <f t="shared" si="153"/>
        <v>0</v>
      </c>
      <c r="M470" s="30"/>
    </row>
    <row r="471" spans="2:13" x14ac:dyDescent="0.25">
      <c r="B471" s="2" t="str">
        <f t="shared" si="154"/>
        <v/>
      </c>
      <c r="C471" s="30" t="str">
        <f t="shared" si="155"/>
        <v/>
      </c>
      <c r="D471" s="30">
        <f t="shared" si="156"/>
        <v>0</v>
      </c>
      <c r="E471" s="30">
        <f t="shared" si="157"/>
        <v>0</v>
      </c>
      <c r="F471" s="2">
        <f t="shared" si="158"/>
        <v>0</v>
      </c>
      <c r="G471" s="30">
        <f t="shared" si="159"/>
        <v>0</v>
      </c>
      <c r="J471" s="30">
        <f t="shared" si="160"/>
        <v>0</v>
      </c>
      <c r="K471" s="30" t="str">
        <f t="shared" si="161"/>
        <v/>
      </c>
      <c r="L471" s="30">
        <f t="shared" si="153"/>
        <v>0</v>
      </c>
      <c r="M471" s="30"/>
    </row>
    <row r="472" spans="2:13" x14ac:dyDescent="0.25">
      <c r="B472" s="2" t="str">
        <f t="shared" si="154"/>
        <v/>
      </c>
      <c r="C472" s="30" t="str">
        <f t="shared" si="155"/>
        <v/>
      </c>
      <c r="D472" s="30">
        <f t="shared" si="156"/>
        <v>0</v>
      </c>
      <c r="E472" s="30">
        <f t="shared" si="157"/>
        <v>0</v>
      </c>
      <c r="F472" s="2">
        <f t="shared" si="158"/>
        <v>0</v>
      </c>
      <c r="G472" s="30">
        <f t="shared" si="159"/>
        <v>0</v>
      </c>
      <c r="J472" s="30">
        <f t="shared" si="160"/>
        <v>0</v>
      </c>
      <c r="K472" s="30" t="str">
        <f t="shared" si="161"/>
        <v/>
      </c>
      <c r="L472" s="30">
        <f t="shared" si="153"/>
        <v>0</v>
      </c>
      <c r="M472" s="30"/>
    </row>
    <row r="473" spans="2:13" x14ac:dyDescent="0.25">
      <c r="B473" s="2" t="str">
        <f t="shared" si="154"/>
        <v/>
      </c>
      <c r="C473" s="30" t="str">
        <f t="shared" si="155"/>
        <v/>
      </c>
      <c r="D473" s="30">
        <f t="shared" si="156"/>
        <v>0</v>
      </c>
      <c r="E473" s="30">
        <f t="shared" si="157"/>
        <v>0</v>
      </c>
      <c r="F473" s="2">
        <f t="shared" si="158"/>
        <v>0</v>
      </c>
      <c r="G473" s="30">
        <f t="shared" si="159"/>
        <v>0</v>
      </c>
      <c r="J473" s="30">
        <f t="shared" si="160"/>
        <v>0</v>
      </c>
      <c r="K473" s="30" t="str">
        <f t="shared" si="161"/>
        <v/>
      </c>
      <c r="L473" s="30">
        <f t="shared" si="153"/>
        <v>0</v>
      </c>
      <c r="M473" s="30"/>
    </row>
    <row r="474" spans="2:13" x14ac:dyDescent="0.25">
      <c r="B474" s="2" t="str">
        <f t="shared" si="154"/>
        <v/>
      </c>
      <c r="C474" s="30" t="str">
        <f t="shared" si="155"/>
        <v/>
      </c>
      <c r="D474" s="30">
        <f t="shared" si="156"/>
        <v>0</v>
      </c>
      <c r="E474" s="30">
        <f t="shared" si="157"/>
        <v>0</v>
      </c>
      <c r="F474" s="2">
        <f t="shared" si="158"/>
        <v>0</v>
      </c>
      <c r="G474" s="30">
        <f t="shared" si="159"/>
        <v>0</v>
      </c>
      <c r="J474" s="30">
        <f t="shared" si="160"/>
        <v>0</v>
      </c>
      <c r="K474" s="30" t="str">
        <f t="shared" si="161"/>
        <v/>
      </c>
      <c r="L474" s="30">
        <f t="shared" si="153"/>
        <v>0</v>
      </c>
      <c r="M474" s="30"/>
    </row>
    <row r="475" spans="2:13" x14ac:dyDescent="0.25">
      <c r="B475" s="2" t="str">
        <f t="shared" si="154"/>
        <v/>
      </c>
      <c r="C475" s="30" t="str">
        <f t="shared" si="155"/>
        <v/>
      </c>
      <c r="D475" s="30">
        <f t="shared" si="156"/>
        <v>0</v>
      </c>
      <c r="E475" s="30">
        <f t="shared" si="157"/>
        <v>0</v>
      </c>
      <c r="F475" s="2">
        <f t="shared" si="158"/>
        <v>0</v>
      </c>
      <c r="G475" s="30">
        <f t="shared" si="159"/>
        <v>0</v>
      </c>
      <c r="J475" s="30">
        <f t="shared" si="160"/>
        <v>0</v>
      </c>
      <c r="K475" s="30" t="str">
        <f t="shared" si="161"/>
        <v/>
      </c>
      <c r="L475" s="30">
        <f t="shared" si="153"/>
        <v>0</v>
      </c>
      <c r="M475" s="30"/>
    </row>
    <row r="476" spans="2:13" x14ac:dyDescent="0.25">
      <c r="B476" s="2" t="str">
        <f t="shared" si="154"/>
        <v/>
      </c>
      <c r="C476" s="30" t="str">
        <f t="shared" si="155"/>
        <v/>
      </c>
      <c r="D476" s="30">
        <f t="shared" si="156"/>
        <v>0</v>
      </c>
      <c r="E476" s="30">
        <f t="shared" si="157"/>
        <v>0</v>
      </c>
      <c r="F476" s="2">
        <f t="shared" si="158"/>
        <v>0</v>
      </c>
      <c r="G476" s="30">
        <f t="shared" si="159"/>
        <v>0</v>
      </c>
      <c r="J476" s="30">
        <f t="shared" si="160"/>
        <v>0</v>
      </c>
      <c r="K476" s="30" t="str">
        <f t="shared" si="161"/>
        <v/>
      </c>
      <c r="L476" s="30">
        <f t="shared" si="153"/>
        <v>0</v>
      </c>
      <c r="M476" s="30"/>
    </row>
    <row r="477" spans="2:13" x14ac:dyDescent="0.25">
      <c r="B477" s="2" t="str">
        <f t="shared" si="154"/>
        <v/>
      </c>
      <c r="C477" s="30" t="str">
        <f t="shared" si="155"/>
        <v/>
      </c>
      <c r="D477" s="30">
        <f t="shared" si="156"/>
        <v>0</v>
      </c>
      <c r="E477" s="30">
        <f t="shared" si="157"/>
        <v>0</v>
      </c>
      <c r="F477" s="2">
        <f t="shared" si="158"/>
        <v>0</v>
      </c>
      <c r="G477" s="30">
        <f t="shared" si="159"/>
        <v>0</v>
      </c>
      <c r="J477" s="30">
        <f t="shared" si="160"/>
        <v>0</v>
      </c>
      <c r="K477" s="30" t="str">
        <f t="shared" si="161"/>
        <v/>
      </c>
      <c r="L477" s="30">
        <f t="shared" si="153"/>
        <v>0</v>
      </c>
      <c r="M477" s="30"/>
    </row>
    <row r="478" spans="2:13" x14ac:dyDescent="0.25">
      <c r="B478" s="2" t="str">
        <f t="shared" si="154"/>
        <v/>
      </c>
      <c r="C478" s="30" t="str">
        <f t="shared" si="155"/>
        <v/>
      </c>
      <c r="D478" s="30">
        <f t="shared" si="156"/>
        <v>0</v>
      </c>
      <c r="E478" s="30">
        <f t="shared" si="157"/>
        <v>0</v>
      </c>
      <c r="F478" s="2">
        <f t="shared" si="158"/>
        <v>0</v>
      </c>
      <c r="G478" s="30">
        <f t="shared" si="159"/>
        <v>0</v>
      </c>
      <c r="J478" s="30">
        <f t="shared" si="160"/>
        <v>0</v>
      </c>
      <c r="K478" s="30" t="str">
        <f t="shared" si="161"/>
        <v/>
      </c>
      <c r="L478" s="30">
        <f t="shared" si="153"/>
        <v>0</v>
      </c>
      <c r="M478" s="30"/>
    </row>
    <row r="479" spans="2:13" x14ac:dyDescent="0.25">
      <c r="B479" s="2" t="str">
        <f t="shared" si="154"/>
        <v/>
      </c>
      <c r="C479" s="30" t="str">
        <f t="shared" si="155"/>
        <v/>
      </c>
      <c r="D479" s="30">
        <f t="shared" si="156"/>
        <v>0</v>
      </c>
      <c r="E479" s="30">
        <f t="shared" si="157"/>
        <v>0</v>
      </c>
      <c r="F479" s="2">
        <f t="shared" si="158"/>
        <v>0</v>
      </c>
      <c r="G479" s="30">
        <f t="shared" si="159"/>
        <v>0</v>
      </c>
      <c r="J479" s="30">
        <f t="shared" si="160"/>
        <v>0</v>
      </c>
      <c r="K479" s="30" t="str">
        <f t="shared" si="161"/>
        <v/>
      </c>
      <c r="L479" s="30">
        <f t="shared" si="153"/>
        <v>0</v>
      </c>
      <c r="M479" s="30"/>
    </row>
    <row r="480" spans="2:13" x14ac:dyDescent="0.25">
      <c r="B480" s="2" t="str">
        <f t="shared" si="154"/>
        <v/>
      </c>
      <c r="C480" s="30" t="str">
        <f t="shared" si="155"/>
        <v/>
      </c>
      <c r="D480" s="30">
        <f t="shared" si="156"/>
        <v>0</v>
      </c>
      <c r="E480" s="30">
        <f t="shared" si="157"/>
        <v>0</v>
      </c>
      <c r="F480" s="2">
        <f t="shared" si="158"/>
        <v>0</v>
      </c>
      <c r="G480" s="30">
        <f t="shared" si="159"/>
        <v>0</v>
      </c>
      <c r="J480" s="30">
        <f t="shared" si="160"/>
        <v>0</v>
      </c>
      <c r="K480" s="30" t="str">
        <f t="shared" si="161"/>
        <v/>
      </c>
      <c r="L480" s="30">
        <f t="shared" si="153"/>
        <v>0</v>
      </c>
      <c r="M480" s="30"/>
    </row>
    <row r="481" spans="2:13" x14ac:dyDescent="0.25">
      <c r="B481" s="2" t="str">
        <f t="shared" si="154"/>
        <v/>
      </c>
      <c r="C481" s="30" t="str">
        <f t="shared" si="155"/>
        <v/>
      </c>
      <c r="D481" s="30">
        <f t="shared" si="156"/>
        <v>0</v>
      </c>
      <c r="E481" s="30">
        <f t="shared" si="157"/>
        <v>0</v>
      </c>
      <c r="F481" s="2">
        <f t="shared" si="158"/>
        <v>0</v>
      </c>
      <c r="G481" s="30">
        <f t="shared" si="159"/>
        <v>0</v>
      </c>
      <c r="J481" s="30">
        <f t="shared" si="160"/>
        <v>0</v>
      </c>
      <c r="K481" s="30" t="str">
        <f t="shared" si="161"/>
        <v/>
      </c>
      <c r="L481" s="30">
        <f t="shared" si="153"/>
        <v>0</v>
      </c>
      <c r="M481" s="30"/>
    </row>
    <row r="482" spans="2:13" x14ac:dyDescent="0.25">
      <c r="B482" s="2" t="str">
        <f t="shared" si="154"/>
        <v/>
      </c>
      <c r="C482" s="30" t="str">
        <f t="shared" si="155"/>
        <v/>
      </c>
      <c r="D482" s="30">
        <f t="shared" si="156"/>
        <v>0</v>
      </c>
      <c r="E482" s="30">
        <f t="shared" si="157"/>
        <v>0</v>
      </c>
      <c r="F482" s="2">
        <f t="shared" si="158"/>
        <v>0</v>
      </c>
      <c r="G482" s="30">
        <f t="shared" si="159"/>
        <v>0</v>
      </c>
      <c r="J482" s="30">
        <f t="shared" si="160"/>
        <v>0</v>
      </c>
      <c r="K482" s="30" t="str">
        <f t="shared" si="161"/>
        <v/>
      </c>
      <c r="L482" s="30">
        <f t="shared" si="153"/>
        <v>0</v>
      </c>
      <c r="M482" s="30"/>
    </row>
    <row r="483" spans="2:13" x14ac:dyDescent="0.25">
      <c r="B483" s="2" t="str">
        <f t="shared" si="154"/>
        <v/>
      </c>
      <c r="C483" s="30" t="str">
        <f t="shared" si="155"/>
        <v/>
      </c>
      <c r="D483" s="30">
        <f t="shared" si="156"/>
        <v>0</v>
      </c>
      <c r="E483" s="30">
        <f t="shared" si="157"/>
        <v>0</v>
      </c>
      <c r="F483" s="2">
        <f t="shared" si="158"/>
        <v>0</v>
      </c>
      <c r="G483" s="30">
        <f t="shared" si="159"/>
        <v>0</v>
      </c>
      <c r="J483" s="30">
        <f t="shared" si="160"/>
        <v>0</v>
      </c>
      <c r="K483" s="30" t="str">
        <f t="shared" si="161"/>
        <v/>
      </c>
      <c r="L483" s="30">
        <f t="shared" si="153"/>
        <v>0</v>
      </c>
      <c r="M483" s="30"/>
    </row>
    <row r="484" spans="2:13" x14ac:dyDescent="0.25">
      <c r="B484" s="2" t="str">
        <f t="shared" si="154"/>
        <v/>
      </c>
      <c r="C484" s="30" t="str">
        <f t="shared" si="155"/>
        <v/>
      </c>
      <c r="D484" s="30">
        <f t="shared" si="156"/>
        <v>0</v>
      </c>
      <c r="E484" s="30">
        <f t="shared" si="157"/>
        <v>0</v>
      </c>
      <c r="F484" s="2">
        <f t="shared" si="158"/>
        <v>0</v>
      </c>
      <c r="G484" s="30">
        <f t="shared" si="159"/>
        <v>0</v>
      </c>
      <c r="J484" s="30">
        <f t="shared" si="160"/>
        <v>0</v>
      </c>
      <c r="K484" s="30" t="str">
        <f t="shared" si="161"/>
        <v/>
      </c>
      <c r="L484" s="30">
        <f t="shared" si="153"/>
        <v>0</v>
      </c>
      <c r="M484" s="30"/>
    </row>
    <row r="485" spans="2:13" x14ac:dyDescent="0.25">
      <c r="B485" s="2" t="str">
        <f t="shared" si="154"/>
        <v/>
      </c>
      <c r="C485" s="30" t="str">
        <f t="shared" si="155"/>
        <v/>
      </c>
      <c r="D485" s="30">
        <f t="shared" si="156"/>
        <v>0</v>
      </c>
      <c r="E485" s="30">
        <f t="shared" si="157"/>
        <v>0</v>
      </c>
      <c r="F485" s="2">
        <f t="shared" si="158"/>
        <v>0</v>
      </c>
      <c r="G485" s="30">
        <f t="shared" si="159"/>
        <v>0</v>
      </c>
      <c r="J485" s="30">
        <f t="shared" si="160"/>
        <v>0</v>
      </c>
      <c r="K485" s="30" t="str">
        <f t="shared" si="161"/>
        <v/>
      </c>
      <c r="L485" s="30">
        <f t="shared" si="153"/>
        <v>0</v>
      </c>
      <c r="M485" s="30"/>
    </row>
    <row r="486" spans="2:13" x14ac:dyDescent="0.25">
      <c r="B486" s="2" t="str">
        <f t="shared" si="154"/>
        <v/>
      </c>
      <c r="C486" s="30" t="str">
        <f t="shared" si="155"/>
        <v/>
      </c>
      <c r="D486" s="30">
        <f t="shared" si="156"/>
        <v>0</v>
      </c>
      <c r="E486" s="30">
        <f t="shared" si="157"/>
        <v>0</v>
      </c>
      <c r="F486" s="2">
        <f t="shared" si="158"/>
        <v>0</v>
      </c>
      <c r="G486" s="30">
        <f t="shared" si="159"/>
        <v>0</v>
      </c>
      <c r="J486" s="30">
        <f t="shared" si="160"/>
        <v>0</v>
      </c>
      <c r="K486" s="30" t="str">
        <f t="shared" si="161"/>
        <v/>
      </c>
      <c r="L486" s="30">
        <f t="shared" si="153"/>
        <v>0</v>
      </c>
      <c r="M486" s="30"/>
    </row>
    <row r="487" spans="2:13" x14ac:dyDescent="0.25">
      <c r="B487" s="2" t="str">
        <f t="shared" si="154"/>
        <v/>
      </c>
      <c r="C487" s="30" t="str">
        <f t="shared" si="155"/>
        <v/>
      </c>
      <c r="D487" s="30">
        <f t="shared" si="156"/>
        <v>0</v>
      </c>
      <c r="E487" s="30">
        <f t="shared" si="157"/>
        <v>0</v>
      </c>
      <c r="F487" s="2">
        <f t="shared" si="158"/>
        <v>0</v>
      </c>
      <c r="G487" s="30">
        <f t="shared" si="159"/>
        <v>0</v>
      </c>
      <c r="J487" s="30">
        <f t="shared" si="160"/>
        <v>0</v>
      </c>
      <c r="K487" s="30" t="str">
        <f t="shared" si="161"/>
        <v/>
      </c>
      <c r="L487" s="30">
        <f t="shared" si="153"/>
        <v>0</v>
      </c>
      <c r="M487" s="30"/>
    </row>
    <row r="488" spans="2:13" x14ac:dyDescent="0.25">
      <c r="B488" s="2" t="str">
        <f t="shared" si="154"/>
        <v/>
      </c>
      <c r="C488" s="30" t="str">
        <f t="shared" si="155"/>
        <v/>
      </c>
      <c r="D488" s="30">
        <f t="shared" si="156"/>
        <v>0</v>
      </c>
      <c r="E488" s="30">
        <f t="shared" si="157"/>
        <v>0</v>
      </c>
      <c r="F488" s="2">
        <f t="shared" si="158"/>
        <v>0</v>
      </c>
      <c r="G488" s="30">
        <f t="shared" si="159"/>
        <v>0</v>
      </c>
      <c r="J488" s="30">
        <f t="shared" si="160"/>
        <v>0</v>
      </c>
      <c r="K488" s="30" t="str">
        <f t="shared" si="161"/>
        <v/>
      </c>
      <c r="L488" s="30">
        <f t="shared" si="153"/>
        <v>0</v>
      </c>
      <c r="M488" s="30"/>
    </row>
    <row r="489" spans="2:13" x14ac:dyDescent="0.25">
      <c r="B489" s="2" t="str">
        <f t="shared" si="154"/>
        <v/>
      </c>
      <c r="C489" s="30" t="str">
        <f t="shared" si="155"/>
        <v/>
      </c>
      <c r="D489" s="30">
        <f t="shared" si="156"/>
        <v>0</v>
      </c>
      <c r="E489" s="30">
        <f t="shared" si="157"/>
        <v>0</v>
      </c>
      <c r="F489" s="2">
        <f t="shared" si="158"/>
        <v>0</v>
      </c>
      <c r="G489" s="30">
        <f t="shared" si="159"/>
        <v>0</v>
      </c>
      <c r="J489" s="30">
        <f t="shared" si="160"/>
        <v>0</v>
      </c>
      <c r="K489" s="30" t="str">
        <f t="shared" si="161"/>
        <v/>
      </c>
      <c r="L489" s="30">
        <f t="shared" si="153"/>
        <v>0</v>
      </c>
      <c r="M489" s="30"/>
    </row>
    <row r="490" spans="2:13" x14ac:dyDescent="0.25">
      <c r="B490" s="2" t="str">
        <f t="shared" si="154"/>
        <v/>
      </c>
      <c r="C490" s="30" t="str">
        <f t="shared" si="155"/>
        <v/>
      </c>
      <c r="D490" s="30">
        <f t="shared" si="156"/>
        <v>0</v>
      </c>
      <c r="E490" s="30">
        <f t="shared" si="157"/>
        <v>0</v>
      </c>
      <c r="F490" s="2">
        <f t="shared" si="158"/>
        <v>0</v>
      </c>
      <c r="G490" s="30">
        <f t="shared" si="159"/>
        <v>0</v>
      </c>
      <c r="J490" s="30">
        <f t="shared" si="160"/>
        <v>0</v>
      </c>
      <c r="K490" s="30" t="str">
        <f t="shared" si="161"/>
        <v/>
      </c>
      <c r="L490" s="30">
        <f t="shared" si="153"/>
        <v>0</v>
      </c>
      <c r="M490" s="30"/>
    </row>
    <row r="491" spans="2:13" x14ac:dyDescent="0.25">
      <c r="B491" s="2" t="str">
        <f t="shared" si="154"/>
        <v/>
      </c>
      <c r="C491" s="30" t="str">
        <f t="shared" si="155"/>
        <v/>
      </c>
      <c r="D491" s="30">
        <f t="shared" si="156"/>
        <v>0</v>
      </c>
      <c r="E491" s="30">
        <f t="shared" si="157"/>
        <v>0</v>
      </c>
      <c r="F491" s="2">
        <f t="shared" si="158"/>
        <v>0</v>
      </c>
      <c r="G491" s="30">
        <f t="shared" si="159"/>
        <v>0</v>
      </c>
      <c r="J491" s="30">
        <f t="shared" si="160"/>
        <v>0</v>
      </c>
      <c r="K491" s="30" t="str">
        <f t="shared" si="161"/>
        <v/>
      </c>
      <c r="L491" s="30">
        <f t="shared" si="153"/>
        <v>0</v>
      </c>
      <c r="M491" s="30"/>
    </row>
    <row r="492" spans="2:13" x14ac:dyDescent="0.25">
      <c r="B492" s="2" t="str">
        <f t="shared" si="154"/>
        <v/>
      </c>
      <c r="C492" s="30" t="str">
        <f t="shared" si="155"/>
        <v/>
      </c>
      <c r="D492" s="30">
        <f t="shared" si="156"/>
        <v>0</v>
      </c>
      <c r="E492" s="30">
        <f t="shared" si="157"/>
        <v>0</v>
      </c>
      <c r="F492" s="2">
        <f t="shared" si="158"/>
        <v>0</v>
      </c>
      <c r="G492" s="30">
        <f t="shared" si="159"/>
        <v>0</v>
      </c>
      <c r="J492" s="30">
        <f t="shared" si="160"/>
        <v>0</v>
      </c>
      <c r="K492" s="30" t="str">
        <f t="shared" si="161"/>
        <v/>
      </c>
      <c r="L492" s="30">
        <f t="shared" si="153"/>
        <v>0</v>
      </c>
      <c r="M492" s="30"/>
    </row>
    <row r="493" spans="2:13" x14ac:dyDescent="0.25">
      <c r="B493" s="2" t="str">
        <f t="shared" si="154"/>
        <v/>
      </c>
      <c r="C493" s="30" t="str">
        <f t="shared" si="155"/>
        <v/>
      </c>
      <c r="D493" s="30">
        <f t="shared" si="156"/>
        <v>0</v>
      </c>
      <c r="E493" s="30">
        <f t="shared" si="157"/>
        <v>0</v>
      </c>
      <c r="F493" s="2">
        <f t="shared" si="158"/>
        <v>0</v>
      </c>
      <c r="G493" s="30">
        <f t="shared" si="159"/>
        <v>0</v>
      </c>
      <c r="J493" s="30">
        <f t="shared" si="160"/>
        <v>0</v>
      </c>
      <c r="K493" s="30" t="str">
        <f t="shared" si="161"/>
        <v/>
      </c>
      <c r="L493" s="30">
        <f t="shared" si="153"/>
        <v>0</v>
      </c>
      <c r="M493" s="30"/>
    </row>
    <row r="494" spans="2:13" x14ac:dyDescent="0.25">
      <c r="B494" s="2" t="str">
        <f t="shared" si="154"/>
        <v/>
      </c>
      <c r="C494" s="30" t="str">
        <f t="shared" si="155"/>
        <v/>
      </c>
      <c r="D494" s="30">
        <f t="shared" si="156"/>
        <v>0</v>
      </c>
      <c r="E494" s="30">
        <f t="shared" si="157"/>
        <v>0</v>
      </c>
      <c r="F494" s="2">
        <f t="shared" si="158"/>
        <v>0</v>
      </c>
      <c r="G494" s="30">
        <f t="shared" si="159"/>
        <v>0</v>
      </c>
      <c r="J494" s="30">
        <f t="shared" si="160"/>
        <v>0</v>
      </c>
      <c r="K494" s="30" t="str">
        <f t="shared" si="161"/>
        <v/>
      </c>
      <c r="L494" s="30">
        <f t="shared" si="153"/>
        <v>0</v>
      </c>
      <c r="M494" s="30"/>
    </row>
    <row r="495" spans="2:13" x14ac:dyDescent="0.25">
      <c r="B495" s="2" t="str">
        <f t="shared" si="154"/>
        <v/>
      </c>
      <c r="C495" s="30" t="str">
        <f t="shared" si="155"/>
        <v/>
      </c>
      <c r="D495" s="30">
        <f t="shared" si="156"/>
        <v>0</v>
      </c>
      <c r="E495" s="30">
        <f t="shared" si="157"/>
        <v>0</v>
      </c>
      <c r="F495" s="2">
        <f t="shared" si="158"/>
        <v>0</v>
      </c>
      <c r="G495" s="30">
        <f t="shared" si="159"/>
        <v>0</v>
      </c>
      <c r="J495" s="30">
        <f t="shared" si="160"/>
        <v>0</v>
      </c>
      <c r="K495" s="30" t="str">
        <f t="shared" si="161"/>
        <v/>
      </c>
      <c r="L495" s="30">
        <f t="shared" si="153"/>
        <v>0</v>
      </c>
      <c r="M495" s="30"/>
    </row>
    <row r="496" spans="2:13" x14ac:dyDescent="0.25">
      <c r="B496" s="2" t="str">
        <f t="shared" si="154"/>
        <v/>
      </c>
      <c r="C496" s="30" t="str">
        <f t="shared" si="155"/>
        <v/>
      </c>
      <c r="D496" s="30">
        <f t="shared" si="156"/>
        <v>0</v>
      </c>
      <c r="E496" s="30">
        <f t="shared" si="157"/>
        <v>0</v>
      </c>
      <c r="F496" s="2">
        <f t="shared" si="158"/>
        <v>0</v>
      </c>
      <c r="G496" s="30">
        <f t="shared" si="159"/>
        <v>0</v>
      </c>
      <c r="J496" s="30">
        <f t="shared" si="160"/>
        <v>0</v>
      </c>
      <c r="K496" s="30" t="str">
        <f t="shared" si="161"/>
        <v/>
      </c>
      <c r="L496" s="30">
        <f t="shared" si="153"/>
        <v>0</v>
      </c>
      <c r="M496" s="30"/>
    </row>
    <row r="497" spans="2:13" x14ac:dyDescent="0.25">
      <c r="B497" s="2" t="str">
        <f t="shared" si="154"/>
        <v/>
      </c>
      <c r="C497" s="30" t="str">
        <f t="shared" si="155"/>
        <v/>
      </c>
      <c r="D497" s="30">
        <f t="shared" si="156"/>
        <v>0</v>
      </c>
      <c r="E497" s="30">
        <f t="shared" si="157"/>
        <v>0</v>
      </c>
      <c r="F497" s="2">
        <f t="shared" si="158"/>
        <v>0</v>
      </c>
      <c r="G497" s="30">
        <f t="shared" si="159"/>
        <v>0</v>
      </c>
      <c r="J497" s="30">
        <f t="shared" si="160"/>
        <v>0</v>
      </c>
      <c r="K497" s="30" t="str">
        <f t="shared" si="161"/>
        <v/>
      </c>
      <c r="L497" s="30">
        <f t="shared" si="153"/>
        <v>0</v>
      </c>
      <c r="M497" s="30"/>
    </row>
    <row r="498" spans="2:13" x14ac:dyDescent="0.25">
      <c r="B498" s="2" t="str">
        <f t="shared" si="154"/>
        <v/>
      </c>
      <c r="C498" s="30" t="str">
        <f t="shared" si="155"/>
        <v/>
      </c>
      <c r="D498" s="30">
        <f t="shared" si="156"/>
        <v>0</v>
      </c>
      <c r="E498" s="30">
        <f t="shared" si="157"/>
        <v>0</v>
      </c>
      <c r="F498" s="2">
        <f t="shared" si="158"/>
        <v>0</v>
      </c>
      <c r="G498" s="30">
        <f t="shared" si="159"/>
        <v>0</v>
      </c>
      <c r="J498" s="30">
        <f t="shared" si="160"/>
        <v>0</v>
      </c>
      <c r="K498" s="30" t="str">
        <f t="shared" si="161"/>
        <v/>
      </c>
      <c r="L498" s="30">
        <f t="shared" si="153"/>
        <v>0</v>
      </c>
      <c r="M498" s="30"/>
    </row>
    <row r="499" spans="2:13" x14ac:dyDescent="0.25">
      <c r="B499" s="2" t="str">
        <f t="shared" si="154"/>
        <v/>
      </c>
      <c r="C499" s="30" t="str">
        <f t="shared" si="155"/>
        <v/>
      </c>
      <c r="D499" s="30">
        <f t="shared" si="156"/>
        <v>0</v>
      </c>
      <c r="E499" s="30">
        <f t="shared" si="157"/>
        <v>0</v>
      </c>
      <c r="F499" s="2">
        <f t="shared" si="158"/>
        <v>0</v>
      </c>
      <c r="G499" s="30">
        <f t="shared" si="159"/>
        <v>0</v>
      </c>
      <c r="J499" s="30">
        <f t="shared" si="160"/>
        <v>0</v>
      </c>
      <c r="K499" s="30" t="str">
        <f t="shared" si="161"/>
        <v/>
      </c>
      <c r="L499" s="30">
        <f t="shared" si="153"/>
        <v>0</v>
      </c>
      <c r="M499" s="30"/>
    </row>
    <row r="500" spans="2:13" x14ac:dyDescent="0.25">
      <c r="B500" s="2" t="str">
        <f t="shared" si="154"/>
        <v/>
      </c>
      <c r="C500" s="30" t="str">
        <f t="shared" si="155"/>
        <v/>
      </c>
      <c r="D500" s="30">
        <f t="shared" si="156"/>
        <v>0</v>
      </c>
      <c r="E500" s="30">
        <f t="shared" si="157"/>
        <v>0</v>
      </c>
      <c r="F500" s="2">
        <f t="shared" si="158"/>
        <v>0</v>
      </c>
      <c r="G500" s="30">
        <f t="shared" si="159"/>
        <v>0</v>
      </c>
      <c r="J500" s="30">
        <f t="shared" si="160"/>
        <v>0</v>
      </c>
      <c r="K500" s="30" t="str">
        <f t="shared" si="161"/>
        <v/>
      </c>
      <c r="L500" s="30">
        <f t="shared" ref="L500:L501" si="162">+H500+G500+F500+E500+D500</f>
        <v>0</v>
      </c>
      <c r="M500" s="30"/>
    </row>
    <row r="501" spans="2:13" x14ac:dyDescent="0.25">
      <c r="B501" s="2" t="str">
        <f t="shared" si="154"/>
        <v/>
      </c>
      <c r="C501" s="30" t="str">
        <f t="shared" si="155"/>
        <v/>
      </c>
      <c r="D501" s="30">
        <f t="shared" si="156"/>
        <v>0</v>
      </c>
      <c r="E501" s="30">
        <f t="shared" si="157"/>
        <v>0</v>
      </c>
      <c r="F501" s="2">
        <f t="shared" si="158"/>
        <v>0</v>
      </c>
      <c r="G501" s="30">
        <f t="shared" si="159"/>
        <v>0</v>
      </c>
      <c r="J501" s="30">
        <f t="shared" si="160"/>
        <v>0</v>
      </c>
      <c r="K501" s="30" t="str">
        <f t="shared" si="161"/>
        <v/>
      </c>
      <c r="L501" s="30">
        <f t="shared" si="162"/>
        <v>0</v>
      </c>
      <c r="M501" s="30"/>
    </row>
    <row r="502" spans="2:13" x14ac:dyDescent="0.25">
      <c r="B502" s="2" t="str">
        <f t="shared" si="154"/>
        <v/>
      </c>
      <c r="C502" s="30" t="str">
        <f t="shared" si="155"/>
        <v/>
      </c>
      <c r="D502" s="30" t="str">
        <f>+IF(B502="","",-IPMT($C$5/12,B502,$C$6,$C$7))</f>
        <v/>
      </c>
      <c r="E502" s="30" t="str">
        <f>+IF(B502="","",-PPMT($C$5/12,B502,$C$6,$C$7))</f>
        <v/>
      </c>
      <c r="K502" s="30" t="str">
        <f>+IF(B502="","",C502-E502-H502)</f>
        <v/>
      </c>
    </row>
  </sheetData>
  <mergeCells count="1">
    <mergeCell ref="J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3A2F-0197-433D-B1E5-7F2C0B885A4C}">
  <sheetPr codeName="Sheet4"/>
  <dimension ref="A1:C2"/>
  <sheetViews>
    <sheetView workbookViewId="0">
      <selection activeCell="A2" sqref="A2"/>
    </sheetView>
  </sheetViews>
  <sheetFormatPr defaultRowHeight="15" x14ac:dyDescent="0.25"/>
  <cols>
    <col min="3" max="3" width="93" customWidth="1"/>
  </cols>
  <sheetData>
    <row r="1" spans="1:3" ht="21.75" x14ac:dyDescent="0.3">
      <c r="A1" s="48"/>
    </row>
    <row r="2" spans="1:3" ht="45" x14ac:dyDescent="0.25">
      <c r="A2" t="s">
        <v>9</v>
      </c>
      <c r="C2" s="49" t="s">
        <v>55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06410BD-3BF9-457D-B146-54648BF2E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Mortgage Calculator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Zenee Miller</dc:creator>
  <cp:keywords/>
  <dc:description/>
  <cp:lastModifiedBy>Bhandari</cp:lastModifiedBy>
  <dcterms:created xsi:type="dcterms:W3CDTF">2011-02-05T06:12:31Z</dcterms:created>
  <dcterms:modified xsi:type="dcterms:W3CDTF">2019-09-14T03:47:08Z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TC021320439991</vt:lpwstr>
  </property>
</Properties>
</file>