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"/>
    </mc:Choice>
  </mc:AlternateContent>
  <bookViews>
    <workbookView xWindow="0" yWindow="0" windowWidth="10890" windowHeight="6870" activeTab="1"/>
  </bookViews>
  <sheets>
    <sheet name="Capacity Planning" sheetId="1" r:id="rId1"/>
    <sheet name="Leav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F8" i="1" l="1"/>
  <c r="F13" i="1" l="1"/>
  <c r="D13" i="1"/>
  <c r="C13" i="1"/>
  <c r="B13" i="1"/>
  <c r="F10" i="1"/>
  <c r="G10" i="1" s="1"/>
  <c r="D10" i="1"/>
  <c r="F9" i="1"/>
  <c r="D9" i="1"/>
  <c r="E9" i="1" s="1"/>
  <c r="C9" i="1"/>
  <c r="D8" i="1"/>
  <c r="F7" i="1"/>
  <c r="D7" i="1"/>
  <c r="B9" i="1"/>
  <c r="B10" i="1"/>
  <c r="B8" i="1"/>
  <c r="B7" i="1"/>
  <c r="C7" i="1" s="1"/>
  <c r="F6" i="1"/>
  <c r="G6" i="1" s="1"/>
  <c r="B6" i="1"/>
  <c r="C6" i="1"/>
  <c r="C8" i="1"/>
  <c r="C10" i="1"/>
  <c r="F5" i="1"/>
  <c r="G5" i="1" s="1"/>
  <c r="D5" i="1"/>
  <c r="E5" i="1" s="1"/>
  <c r="G7" i="1"/>
  <c r="G8" i="1"/>
  <c r="G13" i="1" s="1"/>
  <c r="G9" i="1"/>
  <c r="E6" i="1"/>
  <c r="E7" i="1"/>
  <c r="E8" i="1"/>
  <c r="E10" i="1"/>
  <c r="C5" i="1"/>
  <c r="B5" i="1"/>
  <c r="F4" i="1"/>
  <c r="G4" i="1" s="1"/>
  <c r="E4" i="1"/>
  <c r="E13" i="1" s="1"/>
  <c r="B4" i="1"/>
  <c r="C4" i="1"/>
</calcChain>
</file>

<file path=xl/sharedStrings.xml><?xml version="1.0" encoding="utf-8"?>
<sst xmlns="http://schemas.openxmlformats.org/spreadsheetml/2006/main" count="32" uniqueCount="24">
  <si>
    <t>Suresh</t>
  </si>
  <si>
    <t>Sridhar</t>
  </si>
  <si>
    <t>Deepak</t>
  </si>
  <si>
    <t>Faraz</t>
  </si>
  <si>
    <t>Govind</t>
  </si>
  <si>
    <t>Saradhi</t>
  </si>
  <si>
    <t>Bhavana</t>
  </si>
  <si>
    <t>Shraddey</t>
  </si>
  <si>
    <t>Holidays</t>
  </si>
  <si>
    <t>Date</t>
  </si>
  <si>
    <t>Independence Day</t>
  </si>
  <si>
    <t>Siva Kintali</t>
  </si>
  <si>
    <t>Inception</t>
  </si>
  <si>
    <t>Iteration1</t>
  </si>
  <si>
    <t>Iteration4</t>
  </si>
  <si>
    <t>Iteration3</t>
  </si>
  <si>
    <t>Iteration2</t>
  </si>
  <si>
    <t>Inception
02/07 - 06/07</t>
  </si>
  <si>
    <t>Iteration 1
10/07 - 27/07</t>
  </si>
  <si>
    <t>Iteration 2
30/07 - 17/08</t>
  </si>
  <si>
    <t>Iteration3
20/08 - 07/09</t>
  </si>
  <si>
    <t>Iteration4
10/09 - 28/09</t>
  </si>
  <si>
    <t>Total</t>
  </si>
  <si>
    <t>Soham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</si>
</sst>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T13" sqref="T13"/>
    </sheetView>
  </sheetViews>
  <sheetFormatPr defaultColWidth="10.85546875" defaultRowHeight="15" x14ac:dyDescent="0.25"/>
  <cols>
    <col min="1" max="1" width="10.7109375" bestFit="1" customWidth="1"/>
    <col min="2" max="6" width="6.140625" bestFit="1" customWidth="1"/>
    <col min="7" max="7" width="7.140625" bestFit="1" customWidth="1"/>
    <col min="8" max="8" width="7.140625" hidden="1" customWidth="1"/>
    <col min="9" max="11" width="7" hidden="1" customWidth="1"/>
    <col min="17" max="17" width="17.85546875" bestFit="1" customWidth="1"/>
    <col min="18" max="18" width="7.140625" bestFit="1" customWidth="1"/>
  </cols>
  <sheetData>
    <row r="1" spans="1:18" ht="15" customHeight="1" x14ac:dyDescent="0.25">
      <c r="A1" s="7"/>
      <c r="B1" s="10" t="s">
        <v>12</v>
      </c>
      <c r="C1" s="10"/>
      <c r="D1" s="10" t="s">
        <v>13</v>
      </c>
      <c r="E1" s="10"/>
      <c r="F1" s="10" t="s">
        <v>16</v>
      </c>
      <c r="G1" s="10"/>
      <c r="H1" s="10" t="s">
        <v>15</v>
      </c>
      <c r="I1" s="10"/>
      <c r="J1" s="10" t="s">
        <v>14</v>
      </c>
      <c r="K1" s="10"/>
    </row>
    <row r="2" spans="1:18" s="3" customFormat="1" x14ac:dyDescent="0.25">
      <c r="A2" s="11"/>
      <c r="B2" s="5">
        <v>43283</v>
      </c>
      <c r="C2" s="5">
        <v>43287</v>
      </c>
      <c r="D2" s="5">
        <v>43290</v>
      </c>
      <c r="E2" s="5">
        <v>43308</v>
      </c>
      <c r="F2" s="5">
        <v>43311</v>
      </c>
      <c r="G2" s="5">
        <v>43329</v>
      </c>
      <c r="H2" s="5">
        <v>43332</v>
      </c>
      <c r="I2" s="5">
        <v>43350</v>
      </c>
      <c r="J2" s="5">
        <v>43353</v>
      </c>
      <c r="K2" s="5">
        <v>43371</v>
      </c>
      <c r="Q2" s="2" t="s">
        <v>8</v>
      </c>
      <c r="R2" s="2" t="s">
        <v>9</v>
      </c>
    </row>
    <row r="3" spans="1:18" s="3" customFormat="1" x14ac:dyDescent="0.25">
      <c r="A3" s="11"/>
      <c r="B3" s="2">
        <v>5</v>
      </c>
      <c r="C3" s="2">
        <v>40</v>
      </c>
      <c r="D3" s="2">
        <v>15</v>
      </c>
      <c r="E3" s="2">
        <v>120</v>
      </c>
      <c r="F3" s="2">
        <v>14</v>
      </c>
      <c r="G3" s="2">
        <v>112</v>
      </c>
      <c r="H3" s="2">
        <v>15</v>
      </c>
      <c r="I3" s="2">
        <v>120</v>
      </c>
      <c r="J3" s="2">
        <v>15</v>
      </c>
      <c r="K3" s="2">
        <v>120</v>
      </c>
      <c r="Q3" s="2"/>
      <c r="R3" s="2"/>
    </row>
    <row r="4" spans="1:18" x14ac:dyDescent="0.25">
      <c r="A4" t="s">
        <v>0</v>
      </c>
      <c r="B4">
        <f>B3*0.3</f>
        <v>1.5</v>
      </c>
      <c r="C4">
        <f>C3*0.3</f>
        <v>12</v>
      </c>
      <c r="D4">
        <f>(15-Leaves!C2)*0.3</f>
        <v>4.2</v>
      </c>
      <c r="E4">
        <f>D4*8</f>
        <v>33.6</v>
      </c>
      <c r="F4">
        <f>(14-Leaves!D2)*0.5</f>
        <v>6</v>
      </c>
      <c r="G4">
        <f>F4*8</f>
        <v>48</v>
      </c>
      <c r="Q4" t="s">
        <v>10</v>
      </c>
      <c r="R4" s="4">
        <v>43327</v>
      </c>
    </row>
    <row r="5" spans="1:18" x14ac:dyDescent="0.25">
      <c r="A5" t="s">
        <v>2</v>
      </c>
      <c r="B5">
        <f>5*0.7</f>
        <v>3.5</v>
      </c>
      <c r="C5">
        <f>B5*8</f>
        <v>28</v>
      </c>
      <c r="D5">
        <f>(15-Leaves!C3)*0.7</f>
        <v>9.7999999999999989</v>
      </c>
      <c r="E5">
        <f t="shared" ref="E5:E10" si="0">D5*8</f>
        <v>78.399999999999991</v>
      </c>
      <c r="F5">
        <f>(14-Leaves!D3)*0.7</f>
        <v>9.7999999999999989</v>
      </c>
      <c r="G5">
        <f t="shared" ref="G5:G10" si="1">F5*8</f>
        <v>78.399999999999991</v>
      </c>
    </row>
    <row r="6" spans="1:18" x14ac:dyDescent="0.25">
      <c r="A6" t="s">
        <v>3</v>
      </c>
      <c r="B6">
        <f>5*0.2</f>
        <v>1</v>
      </c>
      <c r="C6">
        <f t="shared" ref="C6:C10" si="2">B6*8</f>
        <v>8</v>
      </c>
      <c r="D6">
        <f>(15-Leaves!C4)*0.2</f>
        <v>2.8000000000000003</v>
      </c>
      <c r="E6">
        <f t="shared" si="0"/>
        <v>22.400000000000002</v>
      </c>
      <c r="F6">
        <f>(14-Leaves!D4)*0.3</f>
        <v>3.9</v>
      </c>
      <c r="G6">
        <f t="shared" si="1"/>
        <v>31.2</v>
      </c>
    </row>
    <row r="7" spans="1:18" x14ac:dyDescent="0.25">
      <c r="A7" t="s">
        <v>4</v>
      </c>
      <c r="B7">
        <f>5*0.2</f>
        <v>1</v>
      </c>
      <c r="C7">
        <f t="shared" si="2"/>
        <v>8</v>
      </c>
      <c r="D7">
        <f>(15-Leaves!C5)*0.9</f>
        <v>12.6</v>
      </c>
      <c r="E7">
        <f t="shared" si="0"/>
        <v>100.8</v>
      </c>
      <c r="F7">
        <f>(14-Leaves!D5)*0.9</f>
        <v>11.700000000000001</v>
      </c>
      <c r="G7">
        <f t="shared" si="1"/>
        <v>93.600000000000009</v>
      </c>
    </row>
    <row r="8" spans="1:18" x14ac:dyDescent="0.25">
      <c r="A8" t="s">
        <v>5</v>
      </c>
      <c r="B8">
        <f>5*0.1</f>
        <v>0.5</v>
      </c>
      <c r="C8">
        <f t="shared" si="2"/>
        <v>4</v>
      </c>
      <c r="D8">
        <f>(15-Leaves!C6)*0.2</f>
        <v>2.8000000000000003</v>
      </c>
      <c r="E8">
        <f t="shared" si="0"/>
        <v>22.400000000000002</v>
      </c>
      <c r="F8">
        <f>(14-Leaves!D6)*0.2</f>
        <v>2.6</v>
      </c>
      <c r="G8">
        <f t="shared" si="1"/>
        <v>20.8</v>
      </c>
    </row>
    <row r="9" spans="1:18" x14ac:dyDescent="0.25">
      <c r="A9" t="s">
        <v>6</v>
      </c>
      <c r="B9">
        <f>5*0.1</f>
        <v>0.5</v>
      </c>
      <c r="C9">
        <f t="shared" si="2"/>
        <v>4</v>
      </c>
      <c r="D9">
        <f>(15-Leaves!C7)*0.2</f>
        <v>3</v>
      </c>
      <c r="E9">
        <f t="shared" si="0"/>
        <v>24</v>
      </c>
      <c r="F9">
        <f>(14-Leaves!D7)*0.2</f>
        <v>2.8000000000000003</v>
      </c>
      <c r="G9">
        <f t="shared" si="1"/>
        <v>22.400000000000002</v>
      </c>
    </row>
    <row r="10" spans="1:18" x14ac:dyDescent="0.25">
      <c r="A10" t="s">
        <v>11</v>
      </c>
      <c r="B10" s="9">
        <f>5*0.2</f>
        <v>1</v>
      </c>
      <c r="C10">
        <f t="shared" si="2"/>
        <v>8</v>
      </c>
      <c r="D10">
        <f>(15-Leaves!C8)*0.7</f>
        <v>9.7999999999999989</v>
      </c>
      <c r="E10">
        <f t="shared" si="0"/>
        <v>78.399999999999991</v>
      </c>
      <c r="F10">
        <f>(14-Leaves!D8)*0.7</f>
        <v>8.3999999999999986</v>
      </c>
      <c r="G10">
        <f t="shared" si="1"/>
        <v>67.199999999999989</v>
      </c>
    </row>
    <row r="11" spans="1:18" x14ac:dyDescent="0.25">
      <c r="A11" t="s">
        <v>7</v>
      </c>
    </row>
    <row r="12" spans="1:18" x14ac:dyDescent="0.25">
      <c r="A12" t="s">
        <v>23</v>
      </c>
    </row>
    <row r="13" spans="1:18" x14ac:dyDescent="0.25">
      <c r="A13" s="1" t="s">
        <v>22</v>
      </c>
      <c r="B13">
        <f t="shared" ref="B13:G13" si="3">SUM(B4:B12)</f>
        <v>9</v>
      </c>
      <c r="C13">
        <f t="shared" si="3"/>
        <v>72</v>
      </c>
      <c r="D13">
        <f t="shared" si="3"/>
        <v>44.999999999999993</v>
      </c>
      <c r="E13">
        <f t="shared" si="3"/>
        <v>359.99999999999994</v>
      </c>
      <c r="F13">
        <f t="shared" si="3"/>
        <v>45.199999999999996</v>
      </c>
      <c r="G13">
        <f t="shared" si="3"/>
        <v>361.59999999999997</v>
      </c>
    </row>
  </sheetData>
  <mergeCells count="6">
    <mergeCell ref="J1:K1"/>
    <mergeCell ref="A2:A3"/>
    <mergeCell ref="F1:G1"/>
    <mergeCell ref="H1:I1"/>
    <mergeCell ref="B1:C1"/>
    <mergeCell ref="D1:E1"/>
  </mergeCells>
  <pageMargins left="0.7" right="0.7" top="0.75" bottom="0.75" header="0.3" footer="0.3"/>
  <pageSetup paperSize="9" orientation="portrait" r:id="rId1"/>
  <ignoredErrors>
    <ignoredError sqref="D5:D6 F4:F8 F9:F10 D7: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13.5703125" customWidth="1"/>
    <col min="3" max="3" width="12.85546875" customWidth="1"/>
    <col min="4" max="4" width="12.28515625" bestFit="1" customWidth="1"/>
    <col min="5" max="6" width="12.28515625" hidden="1" customWidth="1"/>
  </cols>
  <sheetData>
    <row r="1" spans="1:7" s="3" customFormat="1" ht="29.25" customHeight="1" x14ac:dyDescent="0.25">
      <c r="A1" s="8"/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/>
    </row>
    <row r="2" spans="1:7" x14ac:dyDescent="0.25">
      <c r="A2" t="s">
        <v>0</v>
      </c>
      <c r="B2">
        <v>0</v>
      </c>
      <c r="C2">
        <v>1</v>
      </c>
      <c r="D2">
        <v>2</v>
      </c>
    </row>
    <row r="3" spans="1:7" x14ac:dyDescent="0.25">
      <c r="A3" t="s">
        <v>2</v>
      </c>
      <c r="B3">
        <v>0</v>
      </c>
      <c r="C3">
        <v>1</v>
      </c>
      <c r="D3">
        <v>0</v>
      </c>
    </row>
    <row r="4" spans="1:7" x14ac:dyDescent="0.25">
      <c r="A4" t="s">
        <v>3</v>
      </c>
      <c r="B4">
        <v>0</v>
      </c>
      <c r="C4">
        <v>1</v>
      </c>
      <c r="D4">
        <v>1</v>
      </c>
    </row>
    <row r="5" spans="1:7" x14ac:dyDescent="0.25">
      <c r="A5" t="s">
        <v>4</v>
      </c>
      <c r="B5">
        <v>1</v>
      </c>
      <c r="C5">
        <v>1</v>
      </c>
      <c r="D5">
        <v>1</v>
      </c>
    </row>
    <row r="6" spans="1:7" x14ac:dyDescent="0.25">
      <c r="A6" t="s">
        <v>5</v>
      </c>
      <c r="B6">
        <v>0</v>
      </c>
      <c r="C6">
        <v>1</v>
      </c>
      <c r="D6">
        <v>1</v>
      </c>
    </row>
    <row r="7" spans="1:7" x14ac:dyDescent="0.25">
      <c r="A7" t="s">
        <v>6</v>
      </c>
      <c r="B7">
        <v>2</v>
      </c>
      <c r="C7">
        <v>0</v>
      </c>
      <c r="D7">
        <v>0</v>
      </c>
    </row>
    <row r="8" spans="1:7" x14ac:dyDescent="0.25">
      <c r="A8" t="s">
        <v>11</v>
      </c>
      <c r="B8">
        <v>0</v>
      </c>
      <c r="C8">
        <v>1</v>
      </c>
      <c r="D8">
        <v>2</v>
      </c>
    </row>
    <row r="9" spans="1:7" x14ac:dyDescent="0.25">
      <c r="A9" t="s">
        <v>1</v>
      </c>
      <c r="B9">
        <v>0</v>
      </c>
      <c r="C9">
        <v>1</v>
      </c>
      <c r="D9">
        <v>1</v>
      </c>
    </row>
    <row r="10" spans="1:7" x14ac:dyDescent="0.25">
      <c r="A10" t="s">
        <v>7</v>
      </c>
      <c r="B10">
        <v>1</v>
      </c>
      <c r="C10">
        <v>1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Planning</vt:lpstr>
      <vt:lpstr>Leaves</vt:lpstr>
    </vt:vector>
  </TitlesOfParts>
  <Company>Allegis Group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Vellala, Suresh Kumar</dc:creator>
  <cp:lastModifiedBy>Venkata Vellala, Suresh Kumar</cp:lastModifiedBy>
  <dcterms:created xsi:type="dcterms:W3CDTF">2018-07-02T08:53:32Z</dcterms:created>
  <dcterms:modified xsi:type="dcterms:W3CDTF">2018-07-05T06:05:19Z</dcterms:modified>
</cp:coreProperties>
</file>