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10" yWindow="660" windowWidth="23775" windowHeight="13920" tabRatio="776" firstSheet="0" activeTab="0" autoFilterDateGrouping="1"/>
  </bookViews>
  <sheets>
    <sheet name="P1 Front page" sheetId="1" state="visible" r:id="rId1"/>
    <sheet name="P2 R &amp; P page" sheetId="2" state="visible" r:id="rId2"/>
    <sheet name="P3 Summ of Orgs" sheetId="3" state="visible" r:id="rId3"/>
    <sheet name="Declaration and IE" sheetId="4" state="visible" r:id="rId4"/>
    <sheet name=" IE Statement" sheetId="5" state="visible" r:id="rId5"/>
    <sheet name="Data from streamlit" sheetId="6" state="visible" r:id="rId6"/>
  </sheets>
  <definedNames>
    <definedName name="_Hlk18748233" localSheetId="4">' IE Statement'!$A$5</definedName>
    <definedName name="_Hlk18749443" localSheetId="3">'Declaration and IE'!#REF!</definedName>
    <definedName name="_xlnm.Print_Area" localSheetId="0">'P1 Front page'!$B$1:$L$41</definedName>
    <definedName name="_xlnm.Print_Area" localSheetId="1">'P2 R &amp; P page'!$C$2:$N$41</definedName>
    <definedName name="_xlnm.Print_Area" localSheetId="2">'P3 Summ of Orgs'!$C$2:$U$49</definedName>
  </definedNames>
  <calcPr calcId="191029" fullCalcOnLoad="1" iterateDelta="0.0001"/>
</workbook>
</file>

<file path=xl/styles.xml><?xml version="1.0" encoding="utf-8"?>
<styleSheet xmlns="http://schemas.openxmlformats.org/spreadsheetml/2006/main">
  <numFmts count="4">
    <numFmt numFmtId="164" formatCode="#,##0;\ \(#,##0\)"/>
    <numFmt numFmtId="165" formatCode="#,##0;\(#,##0\)"/>
    <numFmt numFmtId="166" formatCode="_-&quot;£&quot;* #,##0.00_-;\-&quot;£&quot;* #,##0.00_-;_-&quot;£&quot;* &quot;-&quot;??_-;_-@_-"/>
    <numFmt numFmtId="167" formatCode="[$-F800]dddd\,\ mmmm\ dd\,\ yyyy"/>
  </numFmts>
  <fonts count="30">
    <font>
      <name val="Arial"/>
      <sz val="10"/>
    </font>
    <font>
      <name val="Arial"/>
      <sz val="10"/>
    </font>
    <font>
      <name val="Arial"/>
      <family val="2"/>
      <sz val="8"/>
    </font>
    <font>
      <name val="Arial"/>
      <family val="2"/>
      <sz val="20"/>
    </font>
    <font>
      <name val="Times New Roman"/>
      <family val="1"/>
      <sz val="10"/>
    </font>
    <font>
      <name val="Times New Roman"/>
      <family val="1"/>
      <b val="1"/>
      <sz val="16"/>
    </font>
    <font>
      <name val="Times New Roman"/>
      <family val="1"/>
      <b val="1"/>
      <sz val="10"/>
    </font>
    <font>
      <name val="Times New Roman"/>
      <family val="1"/>
      <b val="1"/>
      <sz val="11"/>
    </font>
    <font>
      <name val="Times New Roman"/>
      <family val="1"/>
      <color indexed="10"/>
      <sz val="12"/>
    </font>
    <font>
      <name val="Arial"/>
      <family val="2"/>
      <b val="1"/>
      <sz val="10"/>
    </font>
    <font>
      <name val="Arial"/>
      <family val="2"/>
      <color indexed="10"/>
      <sz val="10"/>
    </font>
    <font>
      <name val="Arial"/>
      <family val="2"/>
      <color indexed="10"/>
      <sz val="12"/>
    </font>
    <font>
      <name val="Arial"/>
      <family val="2"/>
      <sz val="11"/>
    </font>
    <font>
      <name val="Times New Roman"/>
      <family val="1"/>
      <sz val="11"/>
    </font>
    <font>
      <name val="Arial"/>
      <family val="2"/>
      <b val="1"/>
      <sz val="14"/>
    </font>
    <font>
      <name val="Arial"/>
      <family val="2"/>
      <b val="1"/>
      <sz val="11"/>
    </font>
    <font>
      <name val="Arial"/>
      <family val="2"/>
      <sz val="10"/>
    </font>
    <font>
      <name val="Arial"/>
      <family val="2"/>
      <b val="1"/>
      <sz val="9"/>
    </font>
    <font>
      <name val="Arial"/>
      <family val="2"/>
      <sz val="12"/>
    </font>
    <font>
      <name val="Arial"/>
      <family val="2"/>
      <sz val="14"/>
    </font>
    <font>
      <name val="Arial"/>
      <family val="2"/>
      <b val="1"/>
      <sz val="12"/>
    </font>
    <font>
      <name val="Arial"/>
      <family val="2"/>
      <b val="1"/>
      <sz val="16"/>
    </font>
    <font>
      <name val="Arial"/>
      <family val="2"/>
      <sz val="16"/>
    </font>
    <font>
      <name val="Arial"/>
      <family val="2"/>
      <b val="1"/>
      <sz val="12"/>
      <u val="single"/>
    </font>
    <font>
      <name val="Arial"/>
      <family val="2"/>
      <sz val="9"/>
    </font>
    <font>
      <name val="Arial"/>
      <family val="2"/>
      <b val="1"/>
      <sz val="10"/>
      <u val="single"/>
    </font>
    <font>
      <name val="Arial"/>
      <family val="2"/>
      <b val="1"/>
      <sz val="20"/>
    </font>
    <font>
      <name val="Symbol"/>
      <charset val="2"/>
      <family val="1"/>
      <sz val="12"/>
    </font>
    <font>
      <name val="Arial"/>
      <family val="2"/>
      <sz val="6"/>
    </font>
    <font>
      <name val="Arial"/>
      <b val="1"/>
      <sz val="10"/>
    </font>
  </fonts>
  <fills count="3">
    <fill>
      <patternFill/>
    </fill>
    <fill>
      <patternFill patternType="gray125"/>
    </fill>
    <fill>
      <patternFill patternType="solid">
        <fgColor indexed="13"/>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n">
        <color indexed="64"/>
      </top>
      <bottom style="thick">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diagonal/>
    </border>
    <border>
      <left/>
      <right style="thick">
        <color indexed="64"/>
      </right>
      <top style="thick">
        <color indexed="64"/>
      </top>
      <bottom style="thick">
        <color indexed="64"/>
      </bottom>
      <diagonal/>
    </border>
    <border>
      <left style="medium">
        <color indexed="64"/>
      </left>
      <right/>
      <top/>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ck">
        <color indexed="64"/>
      </left>
      <right/>
      <top style="thick">
        <color indexed="64"/>
      </top>
      <bottom style="thick">
        <color indexed="64"/>
      </bottom>
      <diagonal/>
    </border>
    <border>
      <left style="thin">
        <color indexed="64"/>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auto="1"/>
      </left>
      <right style="thin">
        <color auto="1"/>
      </right>
      <top style="thin">
        <color auto="1"/>
      </top>
      <bottom style="thin">
        <color auto="1"/>
      </bottom>
      <diagonal/>
    </border>
    <border>
      <left/>
      <right style="medium">
        <color indexed="64"/>
      </right>
      <top/>
      <bottom/>
      <diagonal/>
    </border>
  </borders>
  <cellStyleXfs count="3">
    <xf numFmtId="0" fontId="1" fillId="0" borderId="0"/>
    <xf numFmtId="43" fontId="1" fillId="0" borderId="0"/>
    <xf numFmtId="44" fontId="1" fillId="0" borderId="0"/>
  </cellStyleXfs>
  <cellXfs count="326">
    <xf numFmtId="0" fontId="0" fillId="0" borderId="0" pivotButton="0" quotePrefix="0" xfId="0"/>
    <xf numFmtId="0" fontId="3" fillId="0" borderId="0" pivotButton="0" quotePrefix="0" xfId="0"/>
    <xf numFmtId="0" fontId="4" fillId="0" borderId="0" pivotButton="0" quotePrefix="0" xfId="0"/>
    <xf numFmtId="164" fontId="4" fillId="0" borderId="0" pivotButton="0" quotePrefix="0" xfId="0"/>
    <xf numFmtId="164" fontId="7" fillId="0" borderId="0" applyAlignment="1" pivotButton="0" quotePrefix="0" xfId="0">
      <alignment horizontal="center" wrapText="1"/>
    </xf>
    <xf numFmtId="164" fontId="4" fillId="0" borderId="1" pivotButton="0" quotePrefix="0" xfId="0"/>
    <xf numFmtId="164" fontId="6" fillId="0" borderId="0" applyAlignment="1" pivotButton="0" quotePrefix="0" xfId="0">
      <alignment vertical="center"/>
    </xf>
    <xf numFmtId="164" fontId="6" fillId="0" borderId="0" applyAlignment="1" pivotButton="0" quotePrefix="0" xfId="1">
      <alignment vertical="center"/>
    </xf>
    <xf numFmtId="164" fontId="4" fillId="2" borderId="0" pivotButton="0" quotePrefix="0" xfId="0"/>
    <xf numFmtId="0" fontId="0" fillId="2" borderId="0" pivotButton="0" quotePrefix="0" xfId="0"/>
    <xf numFmtId="0" fontId="4" fillId="2" borderId="0" pivotButton="0" quotePrefix="0" xfId="0"/>
    <xf numFmtId="164" fontId="8" fillId="0" borderId="1" pivotButton="0" quotePrefix="0" xfId="0"/>
    <xf numFmtId="0" fontId="9" fillId="0" borderId="0" pivotButton="0" quotePrefix="0" xfId="0"/>
    <xf numFmtId="0" fontId="9" fillId="2" borderId="0" pivotButton="0" quotePrefix="0" xfId="0"/>
    <xf numFmtId="164" fontId="6" fillId="0" borderId="0" applyAlignment="1" pivotButton="0" quotePrefix="0" xfId="0">
      <alignment horizontal="center"/>
    </xf>
    <xf numFmtId="0" fontId="4" fillId="0" borderId="2" pivotButton="0" quotePrefix="0" xfId="0"/>
    <xf numFmtId="0" fontId="4" fillId="0" borderId="1" pivotButton="0" quotePrefix="0" xfId="0"/>
    <xf numFmtId="164" fontId="4" fillId="0" borderId="0" applyAlignment="1" pivotButton="0" quotePrefix="1" xfId="0">
      <alignment wrapText="1"/>
    </xf>
    <xf numFmtId="0" fontId="0" fillId="0" borderId="1" pivotButton="0" quotePrefix="0" xfId="0"/>
    <xf numFmtId="164" fontId="5" fillId="0" borderId="0" applyAlignment="1" pivotButton="0" quotePrefix="0" xfId="0">
      <alignment horizontal="center" vertical="center" wrapText="1"/>
    </xf>
    <xf numFmtId="164" fontId="6"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left" vertical="top" wrapText="1"/>
    </xf>
    <xf numFmtId="0" fontId="0" fillId="2" borderId="0" applyAlignment="1" pivotButton="0" quotePrefix="0" xfId="0">
      <alignment horizontal="center"/>
    </xf>
    <xf numFmtId="0" fontId="0" fillId="2" borderId="0" applyAlignment="1" pivotButton="0" quotePrefix="0" xfId="0">
      <alignment horizontal="left" vertical="top" wrapText="1"/>
    </xf>
    <xf numFmtId="165" fontId="0" fillId="0" borderId="0" pivotButton="0" quotePrefix="0" xfId="0"/>
    <xf numFmtId="0" fontId="2" fillId="0" borderId="1" pivotButton="0" quotePrefix="0" xfId="0"/>
    <xf numFmtId="164" fontId="4" fillId="0" borderId="3" pivotButton="0" quotePrefix="0" xfId="0"/>
    <xf numFmtId="164" fontId="8" fillId="0" borderId="4" pivotButton="0" quotePrefix="0" xfId="0"/>
    <xf numFmtId="0" fontId="10" fillId="0" borderId="1" pivotButton="0" quotePrefix="0" xfId="0"/>
    <xf numFmtId="164" fontId="11" fillId="0" borderId="1" pivotButton="0" quotePrefix="0" xfId="0"/>
    <xf numFmtId="0" fontId="2" fillId="0" borderId="5" pivotButton="0" quotePrefix="0" xfId="0"/>
    <xf numFmtId="165" fontId="0" fillId="0" borderId="6" pivotButton="0" quotePrefix="0" xfId="0"/>
    <xf numFmtId="0" fontId="12" fillId="0" borderId="0" pivotButton="0" quotePrefix="0" xfId="0"/>
    <xf numFmtId="0" fontId="13" fillId="0" borderId="0" pivotButton="0" quotePrefix="0" xfId="0"/>
    <xf numFmtId="0" fontId="12" fillId="0" borderId="7" pivotButton="0" quotePrefix="0" xfId="0"/>
    <xf numFmtId="0" fontId="22" fillId="0" borderId="0" pivotButton="0" quotePrefix="0" xfId="0"/>
    <xf numFmtId="164" fontId="16" fillId="2" borderId="0" pivotButton="0" quotePrefix="0" xfId="0"/>
    <xf numFmtId="164" fontId="16" fillId="0" borderId="0" pivotButton="0" quotePrefix="0" xfId="0"/>
    <xf numFmtId="164" fontId="15" fillId="0" borderId="0" applyAlignment="1" pivotButton="0" quotePrefix="0" xfId="0">
      <alignment horizontal="center" wrapText="1"/>
    </xf>
    <xf numFmtId="164" fontId="16" fillId="0" borderId="1" pivotButton="0" quotePrefix="0" xfId="0"/>
    <xf numFmtId="164" fontId="16" fillId="0" borderId="0" applyAlignment="1" pivotButton="0" quotePrefix="0" xfId="0">
      <alignment horizontal="center"/>
    </xf>
    <xf numFmtId="164" fontId="16" fillId="0" borderId="8" pivotButton="0" quotePrefix="0" xfId="0"/>
    <xf numFmtId="164" fontId="16" fillId="0" borderId="1" applyAlignment="1" applyProtection="1" pivotButton="0" quotePrefix="0" xfId="0">
      <alignment horizontal="center"/>
      <protection locked="0" hidden="0"/>
    </xf>
    <xf numFmtId="164" fontId="18" fillId="0" borderId="1" applyProtection="1" pivotButton="0" quotePrefix="0" xfId="0">
      <protection locked="0" hidden="0"/>
    </xf>
    <xf numFmtId="164" fontId="18" fillId="0" borderId="0" pivotButton="0" quotePrefix="0" xfId="0"/>
    <xf numFmtId="164" fontId="16" fillId="0" borderId="0" applyAlignment="1" pivotButton="0" quotePrefix="0" xfId="0">
      <alignment horizontal="center" wrapText="1"/>
    </xf>
    <xf numFmtId="164" fontId="16" fillId="0" borderId="0" applyAlignment="1" pivotButton="0" quotePrefix="0" xfId="1">
      <alignment vertical="center"/>
    </xf>
    <xf numFmtId="164" fontId="16" fillId="0" borderId="0" applyAlignment="1" pivotButton="0" quotePrefix="0" xfId="1">
      <alignment horizontal="center" vertical="center"/>
    </xf>
    <xf numFmtId="0" fontId="16" fillId="0" borderId="0" pivotButton="0" quotePrefix="0" xfId="0"/>
    <xf numFmtId="164" fontId="16" fillId="0" borderId="5" pivotButton="0" quotePrefix="0" xfId="0"/>
    <xf numFmtId="164" fontId="16" fillId="0" borderId="9" pivotButton="0" quotePrefix="0" xfId="0"/>
    <xf numFmtId="164" fontId="16" fillId="0" borderId="10" pivotButton="0" quotePrefix="0" xfId="0"/>
    <xf numFmtId="0" fontId="16" fillId="2" borderId="0" pivotButton="0" quotePrefix="0" xfId="0"/>
    <xf numFmtId="0" fontId="18" fillId="2" borderId="0" pivotButton="0" quotePrefix="0" xfId="0"/>
    <xf numFmtId="0" fontId="19" fillId="0" borderId="5" applyProtection="1" pivotButton="0" quotePrefix="0" xfId="0">
      <protection locked="0" hidden="0"/>
    </xf>
    <xf numFmtId="0" fontId="19" fillId="0" borderId="8" applyProtection="1" pivotButton="0" quotePrefix="0" xfId="0">
      <protection locked="0" hidden="0"/>
    </xf>
    <xf numFmtId="0" fontId="23" fillId="0" borderId="0" applyAlignment="1" pivotButton="0" quotePrefix="0" xfId="0">
      <alignment horizontal="left" wrapText="1"/>
    </xf>
    <xf numFmtId="0" fontId="18" fillId="0" borderId="0" applyAlignment="1" pivotButton="0" quotePrefix="0" xfId="0">
      <alignment horizontal="left" wrapText="1"/>
    </xf>
    <xf numFmtId="0" fontId="16" fillId="0" borderId="1" applyAlignment="1" pivotButton="0" quotePrefix="0" xfId="0">
      <alignment horizontal="center" wrapText="1"/>
    </xf>
    <xf numFmtId="0" fontId="18" fillId="0" borderId="0" applyAlignment="1" pivotButton="0" quotePrefix="0" xfId="0">
      <alignment horizontal="center" wrapText="1"/>
    </xf>
    <xf numFmtId="165" fontId="18" fillId="0" borderId="1" applyProtection="1" pivotButton="0" quotePrefix="0" xfId="0">
      <protection locked="0" hidden="0"/>
    </xf>
    <xf numFmtId="165" fontId="18" fillId="0" borderId="0" pivotButton="0" quotePrefix="0" xfId="0"/>
    <xf numFmtId="165" fontId="18" fillId="0" borderId="1" pivotButton="0" quotePrefix="0" xfId="0"/>
    <xf numFmtId="0" fontId="18" fillId="0" borderId="11" applyProtection="1" pivotButton="0" quotePrefix="0" xfId="0">
      <protection locked="0" hidden="0"/>
    </xf>
    <xf numFmtId="165" fontId="18" fillId="0" borderId="12" pivotButton="0" quotePrefix="0" xfId="0"/>
    <xf numFmtId="165" fontId="18" fillId="0" borderId="7" pivotButton="0" quotePrefix="0" xfId="0"/>
    <xf numFmtId="165" fontId="20" fillId="0" borderId="11" pivotButton="0" quotePrefix="0" xfId="0"/>
    <xf numFmtId="165" fontId="20" fillId="0" borderId="5" pivotButton="0" quotePrefix="0" xfId="0"/>
    <xf numFmtId="165" fontId="20" fillId="0" borderId="15" pivotButton="0" quotePrefix="0" xfId="0"/>
    <xf numFmtId="164" fontId="16" fillId="0" borderId="17" pivotButton="0" quotePrefix="0" xfId="0"/>
    <xf numFmtId="165" fontId="18" fillId="0" borderId="18" pivotButton="0" quotePrefix="0" xfId="0"/>
    <xf numFmtId="165" fontId="18" fillId="0" borderId="19" pivotButton="0" quotePrefix="0" xfId="0"/>
    <xf numFmtId="165" fontId="20" fillId="0" borderId="20" pivotButton="0" quotePrefix="0" xfId="0"/>
    <xf numFmtId="165" fontId="20" fillId="0" borderId="21" applyAlignment="1" pivotButton="0" quotePrefix="0" xfId="0">
      <alignment horizontal="right"/>
    </xf>
    <xf numFmtId="165" fontId="20" fillId="0" borderId="17" applyAlignment="1" pivotButton="0" quotePrefix="0" xfId="0">
      <alignment horizontal="center"/>
    </xf>
    <xf numFmtId="166" fontId="24" fillId="0" borderId="0" applyAlignment="1" pivotButton="0" quotePrefix="0" xfId="2">
      <alignment wrapText="1"/>
    </xf>
    <xf numFmtId="166" fontId="24" fillId="0" borderId="0" applyAlignment="1" pivotButton="0" quotePrefix="0" xfId="2">
      <alignment horizontal="right" wrapText="1"/>
    </xf>
    <xf numFmtId="166" fontId="16" fillId="2" borderId="0" pivotButton="0" quotePrefix="0" xfId="2"/>
    <xf numFmtId="165" fontId="18" fillId="0" borderId="0" applyAlignment="1" pivotButton="0" quotePrefix="0" xfId="0">
      <alignment vertical="center"/>
    </xf>
    <xf numFmtId="166" fontId="16" fillId="0" borderId="2" pivotButton="0" quotePrefix="0" xfId="2"/>
    <xf numFmtId="166" fontId="18" fillId="0" borderId="2" pivotButton="0" quotePrefix="0" xfId="2"/>
    <xf numFmtId="165" fontId="18" fillId="0" borderId="2" pivotButton="0" quotePrefix="0" xfId="0"/>
    <xf numFmtId="166" fontId="16" fillId="0" borderId="0" pivotButton="0" quotePrefix="0" xfId="2"/>
    <xf numFmtId="166" fontId="18" fillId="0" borderId="0" pivotButton="0" quotePrefix="0" xfId="2"/>
    <xf numFmtId="164" fontId="15" fillId="0" borderId="0" applyAlignment="1" pivotButton="0" quotePrefix="0" xfId="0">
      <alignment wrapText="1"/>
    </xf>
    <xf numFmtId="0" fontId="16" fillId="0" borderId="0" applyAlignment="1" pivotButton="0" quotePrefix="0" xfId="0">
      <alignment horizontal="center"/>
    </xf>
    <xf numFmtId="0" fontId="16" fillId="0" borderId="14" pivotButton="0" quotePrefix="0" xfId="0"/>
    <xf numFmtId="164" fontId="15" fillId="0" borderId="7" pivotButton="0" quotePrefix="0" xfId="0"/>
    <xf numFmtId="164" fontId="15" fillId="0" borderId="14" pivotButton="0" quotePrefix="0" xfId="0"/>
    <xf numFmtId="164" fontId="15" fillId="0" borderId="0" pivotButton="0" quotePrefix="0" xfId="0"/>
    <xf numFmtId="164" fontId="16" fillId="0" borderId="7" pivotButton="0" quotePrefix="0" xfId="0"/>
    <xf numFmtId="164" fontId="18" fillId="0" borderId="6" applyProtection="1" pivotButton="0" quotePrefix="0" xfId="0">
      <protection locked="0" hidden="0"/>
    </xf>
    <xf numFmtId="164" fontId="16" fillId="0" borderId="14" pivotButton="0" quotePrefix="0" xfId="0"/>
    <xf numFmtId="164" fontId="18" fillId="0" borderId="22" applyProtection="1" pivotButton="0" quotePrefix="0" xfId="0">
      <protection locked="0" hidden="0"/>
    </xf>
    <xf numFmtId="164" fontId="15" fillId="0" borderId="23" pivotButton="0" quotePrefix="0" xfId="0"/>
    <xf numFmtId="164" fontId="18" fillId="0" borderId="24" applyProtection="1" pivotButton="0" quotePrefix="0" xfId="0">
      <protection locked="0" hidden="0"/>
    </xf>
    <xf numFmtId="164" fontId="16" fillId="0" borderId="23" pivotButton="0" quotePrefix="0" xfId="0"/>
    <xf numFmtId="164" fontId="20" fillId="0" borderId="12" pivotButton="0" quotePrefix="0" xfId="0"/>
    <xf numFmtId="164" fontId="16" fillId="0" borderId="13" applyAlignment="1" pivotButton="0" quotePrefix="0" xfId="0">
      <alignment horizontal="center"/>
    </xf>
    <xf numFmtId="164" fontId="20" fillId="0" borderId="13" pivotButton="0" quotePrefix="0" xfId="0"/>
    <xf numFmtId="164" fontId="16" fillId="0" borderId="25" applyAlignment="1" pivotButton="0" quotePrefix="0" xfId="0">
      <alignment horizontal="center"/>
    </xf>
    <xf numFmtId="164" fontId="20" fillId="0" borderId="15" pivotButton="0" quotePrefix="0" xfId="0"/>
    <xf numFmtId="164" fontId="16" fillId="0" borderId="15" applyAlignment="1" pivotButton="0" quotePrefix="0" xfId="0">
      <alignment horizontal="center"/>
    </xf>
    <xf numFmtId="164" fontId="20" fillId="0" borderId="26" pivotButton="0" quotePrefix="0" xfId="0"/>
    <xf numFmtId="164" fontId="16" fillId="0" borderId="19" pivotButton="0" quotePrefix="0" xfId="0"/>
    <xf numFmtId="164" fontId="20" fillId="0" borderId="27" pivotButton="0" quotePrefix="0" xfId="0"/>
    <xf numFmtId="0" fontId="16" fillId="0" borderId="17" applyAlignment="1" pivotButton="0" quotePrefix="0" xfId="0">
      <alignment horizontal="center"/>
    </xf>
    <xf numFmtId="164" fontId="20" fillId="0" borderId="21" pivotButton="0" quotePrefix="0" xfId="0"/>
    <xf numFmtId="164" fontId="16" fillId="0" borderId="17" applyAlignment="1" pivotButton="0" quotePrefix="0" xfId="0">
      <alignment horizontal="center"/>
    </xf>
    <xf numFmtId="164" fontId="16" fillId="0" borderId="2" pivotButton="0" quotePrefix="0" xfId="0"/>
    <xf numFmtId="0" fontId="20" fillId="0" borderId="2" applyAlignment="1" pivotButton="0" quotePrefix="0" xfId="0">
      <alignment horizontal="center"/>
    </xf>
    <xf numFmtId="0" fontId="16" fillId="0" borderId="2" pivotButton="0" quotePrefix="0" xfId="0"/>
    <xf numFmtId="164" fontId="20" fillId="0" borderId="2" applyAlignment="1" pivotButton="0" quotePrefix="0" xfId="0">
      <alignment horizontal="center"/>
    </xf>
    <xf numFmtId="0" fontId="20" fillId="0" borderId="0" applyAlignment="1" pivotButton="0" quotePrefix="0" xfId="0">
      <alignment horizontal="center"/>
    </xf>
    <xf numFmtId="164" fontId="20" fillId="0" borderId="0" applyAlignment="1" pivotButton="0" quotePrefix="0" xfId="0">
      <alignment horizontal="center"/>
    </xf>
    <xf numFmtId="49" fontId="16" fillId="0" borderId="0" applyAlignment="1" pivotButton="0" quotePrefix="0" xfId="0">
      <alignment horizontal="center" vertical="top"/>
    </xf>
    <xf numFmtId="0" fontId="18" fillId="0" borderId="0" pivotButton="0" quotePrefix="0" xfId="0"/>
    <xf numFmtId="0" fontId="18" fillId="0" borderId="7" pivotButton="0" quotePrefix="0" xfId="0"/>
    <xf numFmtId="3" fontId="18" fillId="0" borderId="1" applyProtection="1" pivotButton="0" quotePrefix="0" xfId="0">
      <protection locked="0" hidden="0"/>
    </xf>
    <xf numFmtId="0" fontId="18" fillId="0" borderId="14" pivotButton="0" quotePrefix="0" xfId="0"/>
    <xf numFmtId="164" fontId="18" fillId="0" borderId="14" pivotButton="0" quotePrefix="0" xfId="0"/>
    <xf numFmtId="164" fontId="18" fillId="0" borderId="0" applyAlignment="1" pivotButton="0" quotePrefix="0" xfId="0">
      <alignment wrapText="1"/>
    </xf>
    <xf numFmtId="164" fontId="18" fillId="0" borderId="7" applyAlignment="1" pivotButton="0" quotePrefix="0" xfId="0">
      <alignment wrapText="1"/>
    </xf>
    <xf numFmtId="164" fontId="18" fillId="0" borderId="1" applyAlignment="1" applyProtection="1" pivotButton="0" quotePrefix="0" xfId="0">
      <alignment wrapText="1"/>
      <protection locked="0" hidden="0"/>
    </xf>
    <xf numFmtId="164" fontId="18" fillId="0" borderId="14" applyAlignment="1" pivotButton="0" quotePrefix="0" xfId="0">
      <alignment wrapText="1"/>
    </xf>
    <xf numFmtId="164" fontId="18" fillId="0" borderId="14" applyAlignment="1" pivotButton="0" quotePrefix="0" xfId="0">
      <alignment horizontal="left" wrapText="1"/>
    </xf>
    <xf numFmtId="164" fontId="18" fillId="0" borderId="0" applyAlignment="1" pivotButton="0" quotePrefix="0" xfId="0">
      <alignment horizontal="left" wrapText="1"/>
    </xf>
    <xf numFmtId="164" fontId="18" fillId="0" borderId="7" applyAlignment="1" pivotButton="0" quotePrefix="0" xfId="0">
      <alignment horizontal="left" wrapText="1"/>
    </xf>
    <xf numFmtId="164" fontId="18" fillId="0" borderId="1" applyAlignment="1" applyProtection="1" pivotButton="0" quotePrefix="0" xfId="0">
      <alignment horizontal="right" wrapText="1"/>
      <protection locked="0" hidden="0"/>
    </xf>
    <xf numFmtId="164" fontId="18" fillId="0" borderId="7" pivotButton="0" quotePrefix="0" xfId="0"/>
    <xf numFmtId="164" fontId="13" fillId="2" borderId="0" pivotButton="0" quotePrefix="0" xfId="0"/>
    <xf numFmtId="164" fontId="12" fillId="0" borderId="0" pivotButton="0" quotePrefix="0" xfId="0"/>
    <xf numFmtId="164" fontId="13" fillId="0" borderId="0" pivotButton="0" quotePrefix="0" xfId="0"/>
    <xf numFmtId="164" fontId="9" fillId="0" borderId="0" pivotButton="0" quotePrefix="0" xfId="0"/>
    <xf numFmtId="164" fontId="9" fillId="0" borderId="0" applyAlignment="1" pivotButton="0" quotePrefix="0" xfId="0">
      <alignment horizontal="center" wrapText="1"/>
    </xf>
    <xf numFmtId="164" fontId="9" fillId="0" borderId="1" pivotButton="0" quotePrefix="0" xfId="0"/>
    <xf numFmtId="164" fontId="9" fillId="0" borderId="5" pivotButton="0" quotePrefix="0" xfId="0"/>
    <xf numFmtId="164" fontId="9" fillId="0" borderId="6" pivotButton="0" quotePrefix="0" xfId="0"/>
    <xf numFmtId="164" fontId="9" fillId="0" borderId="1" applyAlignment="1" pivotButton="0" quotePrefix="0" xfId="0">
      <alignment horizontal="center"/>
    </xf>
    <xf numFmtId="164" fontId="9" fillId="0" borderId="0" applyAlignment="1" pivotButton="0" quotePrefix="0" xfId="0">
      <alignment horizontal="center"/>
    </xf>
    <xf numFmtId="164" fontId="16" fillId="0" borderId="1" applyProtection="1" pivotButton="0" quotePrefix="0" xfId="0">
      <protection locked="0" hidden="0"/>
    </xf>
    <xf numFmtId="164" fontId="16" fillId="0" borderId="11" applyProtection="1" pivotButton="0" quotePrefix="0" xfId="0">
      <protection locked="0" hidden="0"/>
    </xf>
    <xf numFmtId="164" fontId="9" fillId="0" borderId="11" pivotButton="0" quotePrefix="0" xfId="0"/>
    <xf numFmtId="164" fontId="9" fillId="0" borderId="5" applyAlignment="1" pivotButton="0" quotePrefix="0" xfId="0">
      <alignment vertical="center"/>
    </xf>
    <xf numFmtId="164" fontId="9" fillId="0" borderId="8" applyAlignment="1" pivotButton="0" quotePrefix="0" xfId="0">
      <alignment vertical="center"/>
    </xf>
    <xf numFmtId="164" fontId="9" fillId="0" borderId="5" applyAlignment="1" applyProtection="1" pivotButton="0" quotePrefix="0" xfId="0">
      <alignment horizontal="center" vertical="center"/>
      <protection locked="0" hidden="0"/>
    </xf>
    <xf numFmtId="164" fontId="9" fillId="0" borderId="28" applyAlignment="1" pivotButton="0" quotePrefix="0" xfId="0">
      <alignment vertical="center"/>
    </xf>
    <xf numFmtId="164" fontId="9" fillId="0" borderId="0" applyAlignment="1" pivotButton="0" quotePrefix="0" xfId="0">
      <alignment vertical="center"/>
    </xf>
    <xf numFmtId="164" fontId="9" fillId="0" borderId="29" applyAlignment="1" pivotButton="0" quotePrefix="0" xfId="0">
      <alignment vertical="center"/>
    </xf>
    <xf numFmtId="164" fontId="9" fillId="0" borderId="30" applyAlignment="1" pivotButton="0" quotePrefix="0" xfId="0">
      <alignment horizontal="center" vertical="center"/>
    </xf>
    <xf numFmtId="164" fontId="16" fillId="0" borderId="5" applyAlignment="1" pivotButton="0" quotePrefix="0" xfId="0">
      <alignment horizontal="left" vertical="top" wrapText="1"/>
    </xf>
    <xf numFmtId="164" fontId="9" fillId="0" borderId="5" applyAlignment="1" pivotButton="0" quotePrefix="0" xfId="1">
      <alignment vertical="center"/>
    </xf>
    <xf numFmtId="164" fontId="9" fillId="0" borderId="8" applyAlignment="1" pivotButton="0" quotePrefix="0" xfId="1">
      <alignment vertical="center"/>
    </xf>
    <xf numFmtId="164" fontId="9" fillId="0" borderId="5" applyAlignment="1" applyProtection="1" pivotButton="0" quotePrefix="0" xfId="1">
      <alignment horizontal="center" vertical="center"/>
      <protection locked="0" hidden="0"/>
    </xf>
    <xf numFmtId="164" fontId="9" fillId="0" borderId="28" applyAlignment="1" pivotButton="0" quotePrefix="0" xfId="1">
      <alignment vertical="center"/>
    </xf>
    <xf numFmtId="164" fontId="9" fillId="0" borderId="0" applyAlignment="1" pivotButton="0" quotePrefix="0" xfId="1">
      <alignment vertical="center"/>
    </xf>
    <xf numFmtId="164" fontId="9" fillId="0" borderId="6" applyAlignment="1" pivotButton="0" quotePrefix="0" xfId="0">
      <alignment horizontal="center"/>
    </xf>
    <xf numFmtId="164" fontId="9" fillId="0" borderId="8" applyAlignment="1" pivotButton="0" quotePrefix="0" xfId="0">
      <alignment horizontal="center"/>
    </xf>
    <xf numFmtId="164" fontId="9" fillId="0" borderId="4" pivotButton="0" quotePrefix="0" xfId="0"/>
    <xf numFmtId="164" fontId="9" fillId="0" borderId="31" pivotButton="0" quotePrefix="0" xfId="0"/>
    <xf numFmtId="164" fontId="9" fillId="0" borderId="8" pivotButton="0" quotePrefix="0" xfId="0"/>
    <xf numFmtId="164" fontId="16" fillId="0" borderId="4" pivotButton="0" quotePrefix="0" xfId="0"/>
    <xf numFmtId="164" fontId="9" fillId="0" borderId="32" applyAlignment="1" pivotButton="0" quotePrefix="0" xfId="0">
      <alignment horizontal="center"/>
    </xf>
    <xf numFmtId="164" fontId="16" fillId="0" borderId="8" applyAlignment="1" pivotButton="0" quotePrefix="0" xfId="0">
      <alignment vertical="center"/>
    </xf>
    <xf numFmtId="164" fontId="9" fillId="0" borderId="8" applyAlignment="1" pivotButton="0" quotePrefix="0" xfId="0">
      <alignment horizontal="center" vertical="center"/>
    </xf>
    <xf numFmtId="164" fontId="9" fillId="0" borderId="6" applyAlignment="1" pivotButton="0" quotePrefix="0" xfId="0">
      <alignment horizontal="center" vertical="center"/>
    </xf>
    <xf numFmtId="164" fontId="16" fillId="0" borderId="33" applyAlignment="1" pivotButton="0" quotePrefix="0" xfId="0">
      <alignment horizontal="center" wrapText="1"/>
    </xf>
    <xf numFmtId="164" fontId="16" fillId="0" borderId="0" applyAlignment="1" pivotButton="0" quotePrefix="0" xfId="0">
      <alignment vertical="center"/>
    </xf>
    <xf numFmtId="164" fontId="16" fillId="0" borderId="34" applyProtection="1" pivotButton="0" quotePrefix="0" xfId="0">
      <protection locked="0" hidden="0"/>
    </xf>
    <xf numFmtId="164" fontId="9" fillId="0" borderId="14" pivotButton="0" quotePrefix="0" xfId="0"/>
    <xf numFmtId="164" fontId="16" fillId="0" borderId="35" applyProtection="1" pivotButton="0" quotePrefix="0" xfId="0">
      <protection locked="0" hidden="0"/>
    </xf>
    <xf numFmtId="164" fontId="9" fillId="0" borderId="28" pivotButton="0" quotePrefix="0" xfId="0"/>
    <xf numFmtId="164" fontId="9" fillId="0" borderId="10" pivotButton="0" quotePrefix="0" xfId="0"/>
    <xf numFmtId="164" fontId="16" fillId="0" borderId="0" applyAlignment="1" pivotButton="0" quotePrefix="1" xfId="0">
      <alignment wrapText="1"/>
    </xf>
    <xf numFmtId="0" fontId="12" fillId="0" borderId="4" pivotButton="0" quotePrefix="0" xfId="0"/>
    <xf numFmtId="164" fontId="17" fillId="0" borderId="0" pivotButton="0" quotePrefix="0" xfId="0"/>
    <xf numFmtId="0" fontId="9" fillId="0" borderId="22" pivotButton="0" quotePrefix="0" xfId="0"/>
    <xf numFmtId="0" fontId="25" fillId="0" borderId="0" pivotButton="0" quotePrefix="0" xfId="0"/>
    <xf numFmtId="0" fontId="9" fillId="0" borderId="1" applyAlignment="1" pivotButton="0" quotePrefix="0" xfId="0">
      <alignment wrapText="1"/>
    </xf>
    <xf numFmtId="0" fontId="16" fillId="0" borderId="0" applyAlignment="1" pivotButton="0" quotePrefix="0" xfId="0">
      <alignment horizontal="center" wrapText="1"/>
    </xf>
    <xf numFmtId="0" fontId="16" fillId="0" borderId="7" applyAlignment="1" pivotButton="0" quotePrefix="0" xfId="0">
      <alignment horizontal="center" wrapText="1"/>
    </xf>
    <xf numFmtId="0" fontId="16" fillId="0" borderId="14" applyAlignment="1" pivotButton="0" quotePrefix="0" xfId="0">
      <alignment horizontal="center" wrapText="1"/>
    </xf>
    <xf numFmtId="0" fontId="9" fillId="0" borderId="1" applyAlignment="1" applyProtection="1" pivotButton="0" quotePrefix="0" xfId="0">
      <alignment wrapText="1"/>
      <protection locked="0" hidden="0"/>
    </xf>
    <xf numFmtId="165" fontId="16" fillId="0" borderId="1" applyProtection="1" pivotButton="0" quotePrefix="0" xfId="0">
      <protection locked="0" hidden="0"/>
    </xf>
    <xf numFmtId="165" fontId="16" fillId="0" borderId="0" pivotButton="0" quotePrefix="0" xfId="0"/>
    <xf numFmtId="165" fontId="16" fillId="0" borderId="1" pivotButton="0" quotePrefix="0" xfId="0"/>
    <xf numFmtId="0" fontId="9" fillId="0" borderId="1" applyProtection="1" pivotButton="0" quotePrefix="0" xfId="0">
      <protection locked="0" hidden="0"/>
    </xf>
    <xf numFmtId="0" fontId="16" fillId="0" borderId="12" applyAlignment="1" pivotButton="0" quotePrefix="0" xfId="0">
      <alignment wrapText="1"/>
    </xf>
    <xf numFmtId="165" fontId="16" fillId="0" borderId="36" pivotButton="0" quotePrefix="0" xfId="0"/>
    <xf numFmtId="165" fontId="16" fillId="0" borderId="37" pivotButton="0" quotePrefix="0" xfId="0"/>
    <xf numFmtId="165" fontId="9" fillId="0" borderId="11" pivotButton="0" quotePrefix="0" xfId="0"/>
    <xf numFmtId="0" fontId="9" fillId="0" borderId="16" applyAlignment="1" pivotButton="0" quotePrefix="0" xfId="0">
      <alignment horizontal="center"/>
    </xf>
    <xf numFmtId="164" fontId="9" fillId="0" borderId="1" applyAlignment="1" pivotButton="0" quotePrefix="0" xfId="0">
      <alignment horizontal="left" wrapText="1"/>
    </xf>
    <xf numFmtId="165" fontId="9" fillId="0" borderId="38" pivotButton="0" quotePrefix="0" xfId="0"/>
    <xf numFmtId="165" fontId="9" fillId="0" borderId="28" pivotButton="0" quotePrefix="0" xfId="0"/>
    <xf numFmtId="165" fontId="9" fillId="0" borderId="0" pivotButton="0" quotePrefix="0" xfId="0"/>
    <xf numFmtId="0" fontId="16" fillId="0" borderId="0" applyAlignment="1" pivotButton="0" quotePrefix="0" xfId="0">
      <alignment vertical="center" wrapText="1"/>
    </xf>
    <xf numFmtId="165" fontId="16" fillId="0" borderId="0" applyAlignment="1" pivotButton="0" quotePrefix="0" xfId="0">
      <alignment vertical="center"/>
    </xf>
    <xf numFmtId="164" fontId="25" fillId="0" borderId="0" pivotButton="0" quotePrefix="0" xfId="0"/>
    <xf numFmtId="164" fontId="9" fillId="0" borderId="0" applyAlignment="1" pivotButton="0" quotePrefix="0" xfId="0">
      <alignment wrapText="1"/>
    </xf>
    <xf numFmtId="164" fontId="9" fillId="0" borderId="7" pivotButton="0" quotePrefix="0" xfId="0"/>
    <xf numFmtId="164" fontId="16" fillId="0" borderId="6" applyProtection="1" pivotButton="0" quotePrefix="0" xfId="0">
      <protection locked="0" hidden="0"/>
    </xf>
    <xf numFmtId="164" fontId="9" fillId="0" borderId="2" applyAlignment="1" pivotButton="0" quotePrefix="0" xfId="0">
      <alignment horizontal="left" wrapText="1"/>
    </xf>
    <xf numFmtId="164" fontId="9" fillId="0" borderId="0" applyAlignment="1" pivotButton="0" quotePrefix="0" xfId="0">
      <alignment horizontal="left" wrapText="1"/>
    </xf>
    <xf numFmtId="0" fontId="16" fillId="0" borderId="6" pivotButton="0" quotePrefix="0" xfId="0"/>
    <xf numFmtId="164" fontId="16" fillId="0" borderId="6" applyAlignment="1" pivotButton="0" quotePrefix="0" xfId="0">
      <alignment wrapText="1"/>
    </xf>
    <xf numFmtId="164" fontId="16" fillId="0" borderId="6" pivotButton="0" quotePrefix="0" xfId="0"/>
    <xf numFmtId="164" fontId="9" fillId="0" borderId="5" applyAlignment="1" pivotButton="0" quotePrefix="0" xfId="0">
      <alignment horizontal="left" vertical="top" wrapText="1"/>
    </xf>
    <xf numFmtId="0" fontId="9" fillId="0" borderId="0" applyAlignment="1" pivotButton="0" quotePrefix="0" xfId="0">
      <alignment vertical="center" wrapText="1"/>
    </xf>
    <xf numFmtId="0" fontId="20" fillId="0" borderId="0" applyAlignment="1" pivotButton="0" quotePrefix="0" xfId="0">
      <alignment vertical="center" wrapText="1"/>
    </xf>
    <xf numFmtId="0" fontId="9" fillId="0" borderId="1" applyAlignment="1" pivotButton="0" quotePrefix="0" xfId="0">
      <alignment vertical="center" wrapText="1"/>
    </xf>
    <xf numFmtId="0" fontId="12" fillId="2" borderId="0" pivotButton="0" quotePrefix="0" xfId="0"/>
    <xf numFmtId="0" fontId="12" fillId="0" borderId="0" applyAlignment="1" pivotButton="0" quotePrefix="0" xfId="0">
      <alignment vertical="top" wrapText="1"/>
    </xf>
    <xf numFmtId="164" fontId="2" fillId="0" borderId="1" applyAlignment="1" pivotButton="0" quotePrefix="1" xfId="0">
      <alignment vertical="top" wrapText="1"/>
    </xf>
    <xf numFmtId="164" fontId="2" fillId="0" borderId="1" pivotButton="0" quotePrefix="0" xfId="0"/>
    <xf numFmtId="0" fontId="9" fillId="0" borderId="1" pivotButton="0" quotePrefix="0" xfId="0"/>
    <xf numFmtId="165" fontId="9" fillId="0" borderId="16" applyAlignment="1" pivotButton="0" quotePrefix="0" xfId="0">
      <alignment horizontal="center"/>
    </xf>
    <xf numFmtId="164" fontId="9" fillId="0" borderId="0" applyAlignment="1" pivotButton="0" quotePrefix="0" xfId="0">
      <alignment vertical="center" wrapText="1"/>
    </xf>
    <xf numFmtId="164" fontId="9" fillId="0" borderId="0" applyAlignment="1" pivotButton="0" quotePrefix="0" xfId="0">
      <alignment horizontal="center" vertical="center" wrapText="1"/>
    </xf>
    <xf numFmtId="0" fontId="18" fillId="0" borderId="0" applyAlignment="1" pivotButton="0" quotePrefix="0" xfId="0">
      <alignment vertical="center"/>
    </xf>
    <xf numFmtId="0" fontId="26" fillId="0" borderId="0" applyAlignment="1" pivotButton="0" quotePrefix="0" xfId="0">
      <alignment horizontal="center" vertical="center"/>
    </xf>
    <xf numFmtId="0" fontId="20" fillId="0" borderId="0" applyAlignment="1" pivotButton="0" quotePrefix="0" xfId="0">
      <alignment vertical="center"/>
    </xf>
    <xf numFmtId="0" fontId="14" fillId="0" borderId="0" applyAlignment="1" pivotButton="0" quotePrefix="0" xfId="0">
      <alignment horizontal="center" vertical="center"/>
    </xf>
    <xf numFmtId="0" fontId="2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27" fillId="0" borderId="0" applyAlignment="1" pivotButton="0" quotePrefix="0" xfId="0">
      <alignment horizontal="left" vertical="center" indent="2"/>
    </xf>
    <xf numFmtId="49" fontId="16" fillId="0" borderId="0" applyAlignment="1" pivotButton="0" quotePrefix="0" xfId="0">
      <alignment horizontal="center" vertical="top" wrapText="1"/>
    </xf>
    <xf numFmtId="0" fontId="28" fillId="0" borderId="0" pivotButton="0" quotePrefix="0" xfId="0"/>
    <xf numFmtId="17" fontId="28" fillId="0" borderId="0" applyAlignment="1" pivotButton="0" quotePrefix="0" xfId="0">
      <alignment vertical="center"/>
    </xf>
    <xf numFmtId="0" fontId="12" fillId="0" borderId="0" applyAlignment="1" pivotButton="0" quotePrefix="0" xfId="0">
      <alignment horizontal="left" vertical="top" wrapText="1"/>
    </xf>
    <xf numFmtId="164" fontId="17" fillId="0" borderId="0" applyAlignment="1" pivotButton="0" quotePrefix="0" xfId="0">
      <alignment horizontal="center" wrapText="1"/>
    </xf>
    <xf numFmtId="164" fontId="16" fillId="0" borderId="5" applyAlignment="1" pivotButton="0" quotePrefix="0" xfId="0">
      <alignment horizontal="left" wrapText="1"/>
    </xf>
    <xf numFmtId="164" fontId="16" fillId="0" borderId="8" applyAlignment="1" pivotButton="0" quotePrefix="0" xfId="0">
      <alignment horizontal="left" wrapText="1"/>
    </xf>
    <xf numFmtId="0" fontId="16" fillId="0" borderId="8" applyAlignment="1" pivotButton="0" quotePrefix="0" xfId="0">
      <alignment horizontal="left"/>
    </xf>
    <xf numFmtId="0" fontId="18" fillId="0" borderId="0" applyAlignment="1" pivotButton="0" quotePrefix="0" xfId="0">
      <alignment horizontal="left" vertical="top" wrapText="1"/>
    </xf>
    <xf numFmtId="0" fontId="9" fillId="0" borderId="6" applyAlignment="1" pivotButton="0" quotePrefix="0" xfId="0">
      <alignment horizontal="left"/>
    </xf>
    <xf numFmtId="0" fontId="3" fillId="2" borderId="0" pivotButton="0" quotePrefix="0" xfId="0"/>
    <xf numFmtId="165" fontId="9" fillId="0" borderId="13" applyAlignment="1" pivotButton="0" quotePrefix="0" xfId="0">
      <alignment horizontal="center"/>
    </xf>
    <xf numFmtId="165" fontId="9" fillId="0" borderId="14" applyAlignment="1" pivotButton="0" quotePrefix="0" xfId="0">
      <alignment horizontal="center"/>
    </xf>
    <xf numFmtId="164" fontId="9" fillId="0" borderId="17" applyAlignment="1" pivotButton="0" quotePrefix="0" xfId="0">
      <alignment horizontal="center"/>
    </xf>
    <xf numFmtId="0" fontId="9" fillId="0" borderId="0" applyAlignment="1" pivotButton="0" quotePrefix="0" xfId="0">
      <alignment horizontal="center"/>
    </xf>
    <xf numFmtId="0" fontId="15" fillId="0" borderId="8" applyAlignment="1" pivotButton="0" quotePrefix="0" xfId="0">
      <alignment vertical="center"/>
    </xf>
    <xf numFmtId="0" fontId="15" fillId="0" borderId="6" applyAlignment="1" pivotButton="0" quotePrefix="0" xfId="0">
      <alignment vertical="center"/>
    </xf>
    <xf numFmtId="0" fontId="15" fillId="0" borderId="6" applyAlignment="1" pivotButton="0" quotePrefix="0" xfId="0">
      <alignment horizontal="right" vertical="center"/>
    </xf>
    <xf numFmtId="0" fontId="29" fillId="0" borderId="46" applyAlignment="1" pivotButton="0" quotePrefix="0" xfId="0">
      <alignment horizontal="center" vertical="top"/>
    </xf>
    <xf numFmtId="0" fontId="12" fillId="0" borderId="0" applyAlignment="1" pivotButton="0" quotePrefix="0" xfId="0">
      <alignment horizontal="center"/>
    </xf>
    <xf numFmtId="0" fontId="12" fillId="0" borderId="0" pivotButton="0" quotePrefix="0" xfId="0"/>
    <xf numFmtId="0" fontId="15" fillId="0" borderId="16" applyAlignment="1" applyProtection="1" pivotButton="0" quotePrefix="0" xfId="0">
      <alignment horizontal="center" vertical="center"/>
      <protection locked="0" hidden="0"/>
    </xf>
    <xf numFmtId="0" fontId="0" fillId="0" borderId="4" applyProtection="1" pivotButton="0" quotePrefix="0" xfId="0">
      <protection locked="0" hidden="0"/>
    </xf>
    <xf numFmtId="0" fontId="0" fillId="0" borderId="16" applyProtection="1" pivotButton="0" quotePrefix="0" xfId="0">
      <protection locked="0" hidden="0"/>
    </xf>
    <xf numFmtId="0" fontId="15" fillId="0" borderId="39" applyAlignment="1" applyProtection="1" pivotButton="0" quotePrefix="0" xfId="0">
      <alignment horizontal="center" vertical="center"/>
      <protection locked="0" hidden="0"/>
    </xf>
    <xf numFmtId="0" fontId="13" fillId="0" borderId="14" applyAlignment="1" applyProtection="1" pivotButton="0" quotePrefix="0" xfId="0">
      <alignment horizontal="center" vertical="top"/>
      <protection locked="0" hidden="0"/>
    </xf>
    <xf numFmtId="0" fontId="0" fillId="0" borderId="0" applyProtection="1" pivotButton="0" quotePrefix="0" xfId="0">
      <protection locked="0" hidden="0"/>
    </xf>
    <xf numFmtId="0" fontId="15" fillId="0" borderId="7" applyAlignment="1" applyProtection="1" pivotButton="0" quotePrefix="0" xfId="0">
      <alignment horizontal="center" vertical="center"/>
      <protection locked="0" hidden="0"/>
    </xf>
    <xf numFmtId="0" fontId="0" fillId="0" borderId="7" applyProtection="1" pivotButton="0" quotePrefix="0" xfId="0">
      <protection locked="0" hidden="0"/>
    </xf>
    <xf numFmtId="0" fontId="13" fillId="0" borderId="7" applyAlignment="1" applyProtection="1" pivotButton="0" quotePrefix="0" xfId="0">
      <alignment horizontal="center" vertical="top"/>
      <protection locked="0" hidden="0"/>
    </xf>
    <xf numFmtId="0" fontId="15" fillId="0" borderId="14" applyAlignment="1" applyProtection="1" pivotButton="0" quotePrefix="0" xfId="0">
      <alignment horizontal="center" vertical="center"/>
      <protection locked="0" hidden="0"/>
    </xf>
    <xf numFmtId="0" fontId="12" fillId="0" borderId="0" applyAlignment="1" pivotButton="0" quotePrefix="0" xfId="0">
      <alignment horizontal="left" vertical="top" wrapText="1"/>
    </xf>
    <xf numFmtId="0" fontId="0" fillId="0" borderId="0" applyAlignment="1" pivotButton="0" quotePrefix="0" xfId="0">
      <alignment horizontal="left" vertical="top" wrapText="1"/>
    </xf>
    <xf numFmtId="0" fontId="12" fillId="0" borderId="1" applyAlignment="1" applyProtection="1" pivotButton="0" quotePrefix="0" xfId="0">
      <alignment horizontal="center"/>
      <protection locked="0" hidden="0"/>
    </xf>
    <xf numFmtId="0" fontId="0" fillId="0" borderId="6" applyProtection="1" pivotButton="0" quotePrefix="0" xfId="0">
      <protection locked="0" hidden="0"/>
    </xf>
    <xf numFmtId="0" fontId="0" fillId="0" borderId="0" pivotButton="0" quotePrefix="0" xfId="0"/>
    <xf numFmtId="0" fontId="15" fillId="0" borderId="1" applyAlignment="1" applyProtection="1" pivotButton="0" quotePrefix="0" xfId="0">
      <alignment horizontal="center" vertical="center"/>
      <protection locked="0" hidden="0"/>
    </xf>
    <xf numFmtId="0" fontId="0" fillId="0" borderId="8" applyProtection="1" pivotButton="0" quotePrefix="0" xfId="0">
      <protection locked="0" hidden="0"/>
    </xf>
    <xf numFmtId="0" fontId="13" fillId="0" borderId="25" applyAlignment="1" applyProtection="1" pivotButton="0" quotePrefix="0" xfId="0">
      <alignment horizontal="center" vertical="top"/>
      <protection locked="0" hidden="0"/>
    </xf>
    <xf numFmtId="0" fontId="0" fillId="0" borderId="31" applyProtection="1" pivotButton="0" quotePrefix="0" xfId="0">
      <protection locked="0" hidden="0"/>
    </xf>
    <xf numFmtId="0" fontId="0" fillId="0" borderId="25" applyProtection="1" pivotButton="0" quotePrefix="0" xfId="0">
      <protection locked="0" hidden="0"/>
    </xf>
    <xf numFmtId="0" fontId="13" fillId="0" borderId="37" applyAlignment="1" applyProtection="1" pivotButton="0" quotePrefix="0" xfId="0">
      <alignment horizontal="center" vertical="top"/>
      <protection locked="0" hidden="0"/>
    </xf>
    <xf numFmtId="0" fontId="20" fillId="0" borderId="0" applyAlignment="1" pivotButton="0" quotePrefix="0" xfId="0">
      <alignment horizontal="right"/>
    </xf>
    <xf numFmtId="0" fontId="21" fillId="0" borderId="0" applyAlignment="1" pivotButton="0" quotePrefix="0" xfId="0">
      <alignment horizontal="center"/>
    </xf>
    <xf numFmtId="0" fontId="0" fillId="0" borderId="0" applyAlignment="1" pivotButton="0" quotePrefix="0" xfId="0">
      <alignment horizontal="center"/>
    </xf>
    <xf numFmtId="0" fontId="15" fillId="0" borderId="0" applyAlignment="1" pivotButton="0" quotePrefix="0" xfId="0">
      <alignment horizontal="center"/>
    </xf>
    <xf numFmtId="0" fontId="15" fillId="0" borderId="5" applyAlignment="1" pivotButton="0" quotePrefix="0" xfId="0">
      <alignment horizontal="center" vertical="center"/>
    </xf>
    <xf numFmtId="0" fontId="0" fillId="0" borderId="8" pivotButton="0" quotePrefix="0" xfId="0"/>
    <xf numFmtId="0" fontId="22" fillId="0" borderId="0" applyAlignment="1" pivotButton="0" quotePrefix="0" xfId="0">
      <alignment horizontal="center"/>
    </xf>
    <xf numFmtId="49" fontId="15" fillId="0" borderId="1" applyAlignment="1" applyProtection="1" pivotButton="0" quotePrefix="0" xfId="0">
      <alignment horizontal="center" vertical="center"/>
      <protection locked="0" hidden="0"/>
    </xf>
    <xf numFmtId="167" fontId="22" fillId="0" borderId="0" applyAlignment="1" pivotButton="0" quotePrefix="0" xfId="0">
      <alignment horizontal="center"/>
    </xf>
    <xf numFmtId="0" fontId="15" fillId="0" borderId="0" applyAlignment="1" pivotButton="0" quotePrefix="0" xfId="0">
      <alignment horizontal="left" wrapText="1"/>
    </xf>
    <xf numFmtId="164" fontId="9" fillId="0" borderId="6" applyAlignment="1" pivotButton="0" quotePrefix="0" xfId="0">
      <alignment horizontal="center" vertical="center" wrapText="1"/>
    </xf>
    <xf numFmtId="0" fontId="0" fillId="0" borderId="6" pivotButton="0" quotePrefix="0" xfId="0"/>
    <xf numFmtId="164" fontId="16" fillId="0" borderId="5" applyAlignment="1" pivotButton="0" quotePrefix="0" xfId="0">
      <alignment horizontal="center"/>
    </xf>
    <xf numFmtId="0" fontId="0" fillId="0" borderId="37" pivotButton="0" quotePrefix="0" xfId="0"/>
    <xf numFmtId="164" fontId="9" fillId="0" borderId="45" applyAlignment="1" pivotButton="0" quotePrefix="0" xfId="0">
      <alignment horizontal="left" vertical="center" wrapText="1"/>
    </xf>
    <xf numFmtId="0" fontId="0" fillId="0" borderId="33" pivotButton="0" quotePrefix="0" xfId="0"/>
    <xf numFmtId="0" fontId="0" fillId="0" borderId="40" pivotButton="0" quotePrefix="0" xfId="0"/>
    <xf numFmtId="164" fontId="9" fillId="0" borderId="0" applyAlignment="1" pivotButton="0" quotePrefix="0" xfId="0">
      <alignment horizontal="left" vertical="center" wrapText="1"/>
    </xf>
    <xf numFmtId="164" fontId="4" fillId="0" borderId="0" pivotButton="0" quotePrefix="0" xfId="0"/>
    <xf numFmtId="164" fontId="17" fillId="0" borderId="0" applyAlignment="1" pivotButton="0" quotePrefix="0" xfId="0">
      <alignment horizontal="center" wrapText="1"/>
    </xf>
    <xf numFmtId="164" fontId="13" fillId="0" borderId="0" pivotButton="0" quotePrefix="0" xfId="0"/>
    <xf numFmtId="164" fontId="20" fillId="0" borderId="5" applyAlignment="1" pivotButton="0" quotePrefix="0" xfId="0">
      <alignment horizontal="center" vertical="center" wrapText="1"/>
    </xf>
    <xf numFmtId="164" fontId="16" fillId="0" borderId="1" applyAlignment="1" applyProtection="1" pivotButton="0" quotePrefix="0" xfId="0">
      <alignment horizontal="center" wrapText="1"/>
      <protection locked="0" hidden="0"/>
    </xf>
    <xf numFmtId="164" fontId="9" fillId="0" borderId="43" applyAlignment="1" pivotButton="0" quotePrefix="0" xfId="0">
      <alignment horizontal="left"/>
    </xf>
    <xf numFmtId="0" fontId="0" fillId="0" borderId="10" pivotButton="0" quotePrefix="0" xfId="0"/>
    <xf numFmtId="0" fontId="0" fillId="0" borderId="41" pivotButton="0" quotePrefix="0" xfId="0"/>
    <xf numFmtId="164" fontId="9" fillId="0" borderId="5" applyAlignment="1" pivotButton="0" quotePrefix="0" xfId="0">
      <alignment horizontal="left"/>
    </xf>
    <xf numFmtId="164" fontId="16" fillId="0" borderId="44" applyAlignment="1" pivotButton="0" quotePrefix="0" xfId="0">
      <alignment horizontal="left"/>
    </xf>
    <xf numFmtId="164" fontId="9" fillId="0" borderId="42" applyAlignment="1" pivotButton="0" quotePrefix="0" xfId="0">
      <alignment horizontal="left" vertical="center" wrapText="1"/>
    </xf>
    <xf numFmtId="0" fontId="0" fillId="0" borderId="31" pivotButton="0" quotePrefix="0" xfId="0"/>
    <xf numFmtId="0" fontId="16" fillId="0" borderId="0" applyAlignment="1" pivotButton="0" quotePrefix="0" xfId="0">
      <alignment horizontal="left"/>
    </xf>
    <xf numFmtId="164" fontId="16" fillId="0" borderId="1" applyAlignment="1" pivotButton="0" quotePrefix="0" xfId="0">
      <alignment horizontal="left" wrapText="1"/>
    </xf>
    <xf numFmtId="164" fontId="16" fillId="0" borderId="5" applyAlignment="1" pivotButton="0" quotePrefix="0" xfId="0">
      <alignment horizontal="left" wrapText="1"/>
    </xf>
    <xf numFmtId="0" fontId="16" fillId="0" borderId="5" applyAlignment="1" pivotButton="0" quotePrefix="0" xfId="0">
      <alignment horizontal="left"/>
    </xf>
    <xf numFmtId="0" fontId="25" fillId="0" borderId="0" applyAlignment="1" pivotButton="0" quotePrefix="0" xfId="0">
      <alignment horizontal="left" wrapText="1"/>
    </xf>
    <xf numFmtId="0" fontId="16" fillId="0" borderId="43" applyAlignment="1" pivotButton="0" quotePrefix="0" xfId="0">
      <alignment horizontal="left" wrapText="1"/>
    </xf>
    <xf numFmtId="164" fontId="9" fillId="0" borderId="1" applyAlignment="1" pivotButton="0" quotePrefix="0" xfId="0">
      <alignment horizontal="left" wrapText="1"/>
    </xf>
    <xf numFmtId="0" fontId="19" fillId="0" borderId="8" applyAlignment="1" applyProtection="1" pivotButton="0" quotePrefix="0" xfId="0">
      <alignment horizontal="center"/>
      <protection locked="0" hidden="0"/>
    </xf>
    <xf numFmtId="0" fontId="16" fillId="0" borderId="0" applyAlignment="1" pivotButton="0" quotePrefix="0" xfId="0">
      <alignment horizontal="left" wrapText="1"/>
    </xf>
    <xf numFmtId="0" fontId="16" fillId="0" borderId="45" applyAlignment="1" applyProtection="1" pivotButton="0" quotePrefix="0" xfId="0">
      <alignment horizontal="left" vertical="top" wrapText="1"/>
      <protection locked="0" hidden="0"/>
    </xf>
    <xf numFmtId="0" fontId="0" fillId="0" borderId="33" applyProtection="1" pivotButton="0" quotePrefix="0" xfId="0">
      <protection locked="0" hidden="0"/>
    </xf>
    <xf numFmtId="0" fontId="0" fillId="0" borderId="40" applyProtection="1" pivotButton="0" quotePrefix="0" xfId="0">
      <protection locked="0" hidden="0"/>
    </xf>
    <xf numFmtId="0" fontId="9" fillId="0" borderId="28" applyAlignment="1" pivotButton="0" quotePrefix="0" xfId="0">
      <alignment horizontal="center" vertical="center" wrapText="1"/>
    </xf>
    <xf numFmtId="0" fontId="0" fillId="0" borderId="30" pivotButton="0" quotePrefix="0" xfId="0"/>
    <xf numFmtId="0" fontId="18" fillId="0" borderId="0" applyAlignment="1" pivotButton="0" quotePrefix="0" xfId="0">
      <alignment horizontal="left" vertical="top" wrapText="1"/>
    </xf>
    <xf numFmtId="0" fontId="18" fillId="0" borderId="0" applyAlignment="1" pivotButton="0" quotePrefix="0" xfId="0">
      <alignment horizontal="left" wrapText="1"/>
    </xf>
    <xf numFmtId="0" fontId="12" fillId="0" borderId="1" applyAlignment="1" applyProtection="1" pivotButton="0" quotePrefix="0" xfId="0">
      <alignment horizontal="center" vertical="center" wrapText="1"/>
      <protection locked="0" hidden="0"/>
    </xf>
    <xf numFmtId="0" fontId="0" fillId="0" borderId="6" applyAlignment="1" applyProtection="1" pivotButton="0" quotePrefix="0" xfId="0">
      <alignment vertical="center"/>
      <protection locked="0" hidden="0"/>
    </xf>
    <xf numFmtId="167" fontId="22" fillId="0" borderId="0" applyAlignment="1" pivotButton="0" quotePrefix="0" xfId="0">
      <alignment horizontal="center"/>
    </xf>
    <xf numFmtId="166" fontId="24" fillId="0" borderId="0" applyAlignment="1" pivotButton="0" quotePrefix="0" xfId="2">
      <alignment wrapText="1"/>
    </xf>
    <xf numFmtId="166" fontId="24" fillId="0" borderId="0" applyAlignment="1" pivotButton="0" quotePrefix="0" xfId="2">
      <alignment horizontal="right" wrapText="1"/>
    </xf>
    <xf numFmtId="166" fontId="16" fillId="2" borderId="0" pivotButton="0" quotePrefix="0" xfId="2"/>
    <xf numFmtId="166" fontId="16" fillId="0" borderId="2" pivotButton="0" quotePrefix="0" xfId="2"/>
    <xf numFmtId="166" fontId="18" fillId="0" borderId="2" pivotButton="0" quotePrefix="0" xfId="2"/>
    <xf numFmtId="166" fontId="16" fillId="0" borderId="0" pivotButton="0" quotePrefix="0" xfId="2"/>
    <xf numFmtId="166" fontId="18" fillId="0" borderId="0" pivotButton="0" quotePrefix="0" xfId="2"/>
  </cellXfs>
  <cellStyles count="3">
    <cellStyle name="Normal" xfId="0" builtinId="0"/>
    <cellStyle name="Comma" xfId="1" builtinId="3"/>
    <cellStyle name="Currency" xfId="2"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drawings/_rels/drawing1.xml.rels><Relationships xmlns="http://schemas.openxmlformats.org/package/2006/relationships" />
</file>

<file path=xl/drawings/drawing1.xml><?xml version="1.0" encoding="utf-8"?>
<wsDr xmlns:a="http://schemas.openxmlformats.org/drawingml/2006/main" xmlns="http://schemas.openxmlformats.org/drawingml/2006/spreadsheetDrawing">
  <twoCellAnchor>
    <from>
      <col>2</col>
      <colOff>0</colOff>
      <row>29</row>
      <rowOff>0</rowOff>
    </from>
    <to>
      <col>11</col>
      <colOff>657225</colOff>
      <row>29</row>
      <rowOff>28575</rowOff>
    </to>
    <sp macro="" textlink="">
      <nvSpPr>
        <cNvPr id="8500" name="Line 1"/>
        <cNvSpPr>
          <a:spLocks noChangeShapeType="1"/>
        </cNvSpPr>
      </nvSpPr>
      <spPr bwMode="auto">
        <a:xfrm flipV="1">
          <a:off x="95250" y="7305675"/>
          <a:ext cx="6219825" cy="28575"/>
        </a:xfrm>
        <a:prstGeom prst="line">
          <a:avLst/>
        </a:prstGeom>
        <a:noFill/>
        <a:ln w="9525">
          <a:solidFill>
            <a:srgbClr val="000000"/>
          </a:solidFill>
          <a:prstDash val="sysDot"/>
          <a:round/>
          <a:headEnd/>
          <a:tailEnd/>
        </a:ln>
      </spPr>
    </sp>
    <clientData/>
  </twoCellAnchor>
  <twoCellAnchor>
    <from>
      <col>2</col>
      <colOff>0</colOff>
      <row>27</row>
      <rowOff>0</rowOff>
    </from>
    <to>
      <col>12</col>
      <colOff>0</colOff>
      <row>27</row>
      <rowOff>0</rowOff>
    </to>
    <sp macro="" textlink="">
      <nvSpPr>
        <cNvPr id="8501" name="Line 2"/>
        <cNvSpPr>
          <a:spLocks noChangeShapeType="1"/>
        </cNvSpPr>
      </nvSpPr>
      <spPr bwMode="auto">
        <a:xfrm>
          <a:off x="95250" y="6543675"/>
          <a:ext cx="6219825" cy="0"/>
        </a:xfrm>
        <a:prstGeom prst="line">
          <a:avLst/>
        </a:prstGeom>
        <a:noFill/>
        <a:ln w="9525">
          <a:solidFill>
            <a:srgbClr val="000000"/>
          </a:solidFill>
          <a:prstDash val="sysDot"/>
          <a:round/>
          <a:headEnd/>
          <a:tailEnd/>
        </a:ln>
      </spPr>
    </sp>
    <clientData/>
  </twoCellAnchor>
  <twoCellAnchor>
    <from>
      <col>2</col>
      <colOff>28575</colOff>
      <row>29</row>
      <rowOff>371475</rowOff>
    </from>
    <to>
      <col>11</col>
      <colOff>657225</colOff>
      <row>29</row>
      <rowOff>371475</rowOff>
    </to>
    <sp macro="" textlink="">
      <nvSpPr>
        <cNvPr id="8502" name="Line 3"/>
        <cNvSpPr>
          <a:spLocks noChangeShapeType="1"/>
        </cNvSpPr>
      </nvSpPr>
      <spPr bwMode="auto">
        <a:xfrm>
          <a:off x="123825" y="7677150"/>
          <a:ext cx="6191250" cy="0"/>
        </a:xfrm>
        <a:prstGeom prst="line">
          <a:avLst/>
        </a:prstGeom>
        <a:noFill/>
        <a:ln w="9525" cap="rnd">
          <a:solidFill>
            <a:srgbClr val="000000"/>
          </a:solidFill>
          <a:prstDash val="sysDot"/>
          <a:round/>
          <a:headEnd/>
          <a:tailEnd/>
        </a:ln>
      </spPr>
    </sp>
    <clientData/>
  </twoCellAnchor>
  <twoCellAnchor>
    <from>
      <col>2</col>
      <colOff>0</colOff>
      <row>25</row>
      <rowOff>371475</rowOff>
    </from>
    <to>
      <col>12</col>
      <colOff>9525</colOff>
      <row>26</row>
      <rowOff>0</rowOff>
    </to>
    <sp macro="" textlink="">
      <nvSpPr>
        <cNvPr id="8503" name="Line 5"/>
        <cNvSpPr>
          <a:spLocks noChangeShapeType="1"/>
        </cNvSpPr>
      </nvSpPr>
      <spPr bwMode="auto">
        <a:xfrm flipV="1">
          <a:off x="95250" y="6153150"/>
          <a:ext cx="6229350" cy="9525"/>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4" name="Line 7"/>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5" name="Line 9"/>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6" name="Line 11"/>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7" name="Line 13"/>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8" name="Line 15"/>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9" name="Line 17"/>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0</colOff>
      <row>27</row>
      <rowOff>371475</rowOff>
    </from>
    <to>
      <col>11</col>
      <colOff>657225</colOff>
      <row>27</row>
      <rowOff>371475</rowOff>
    </to>
    <sp macro="" textlink="">
      <nvSpPr>
        <cNvPr id="8510" name="Line 20"/>
        <cNvSpPr>
          <a:spLocks noChangeShapeType="1"/>
        </cNvSpPr>
      </nvSpPr>
      <spPr bwMode="auto">
        <a:xfrm flipV="1">
          <a:off x="95250" y="6915150"/>
          <a:ext cx="6219825" cy="0"/>
        </a:xfrm>
        <a:prstGeom prst="line">
          <a:avLst/>
        </a:prstGeom>
        <a:noFill/>
        <a:ln w="9525">
          <a:solidFill>
            <a:srgbClr val="000000"/>
          </a:solidFill>
          <a:prstDash val="sysDot"/>
          <a:round/>
          <a:headEnd/>
          <a:tailEnd/>
        </a:ln>
      </spPr>
    </sp>
    <clientData/>
  </two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outlinePr summaryBelow="1" summaryRight="1"/>
    <pageSetUpPr/>
  </sheetPr>
  <dimension ref="A1:N40"/>
  <sheetViews>
    <sheetView tabSelected="1" topLeftCell="A11" zoomScaleNormal="100" zoomScaleSheetLayoutView="100" workbookViewId="0">
      <selection activeCell="P21" sqref="P21"/>
    </sheetView>
  </sheetViews>
  <sheetFormatPr baseColWidth="8" defaultRowHeight="12.75"/>
  <cols>
    <col width="1" customWidth="1" style="263" min="1" max="1"/>
    <col width="0.42578125" customWidth="1" style="263" min="2" max="2"/>
    <col width="3.140625" customWidth="1" style="263" min="3" max="3"/>
    <col width="3.42578125" customWidth="1" style="263" min="4" max="6"/>
    <col width="30.140625" customWidth="1" style="263" min="7" max="7"/>
    <col width="0.42578125" customWidth="1" style="263" min="8" max="8"/>
    <col width="11.42578125" customWidth="1" style="263" min="9" max="9"/>
    <col width="20" customWidth="1" style="263" min="10" max="10"/>
    <col width="8.42578125" customWidth="1" style="263" min="11" max="11"/>
    <col width="11.140625" customWidth="1" style="263" min="12" max="12"/>
    <col width="2.42578125" customWidth="1" style="263" min="13" max="13"/>
    <col width="0.85546875" customWidth="1" style="263" min="14" max="14"/>
  </cols>
  <sheetData>
    <row r="1" ht="6" customHeight="1" s="263">
      <c r="B1" s="248" t="n"/>
      <c r="C1" s="248" t="n"/>
      <c r="D1" s="248" t="n"/>
      <c r="E1" s="248" t="n"/>
      <c r="F1" s="248" t="n"/>
      <c r="G1" s="248" t="n"/>
      <c r="H1" s="248" t="n"/>
      <c r="I1" s="248" t="n"/>
      <c r="J1" s="248" t="n"/>
      <c r="K1" s="248" t="n"/>
      <c r="L1" s="248" t="n"/>
    </row>
    <row r="2" ht="15.75" customHeight="1" s="263">
      <c r="A2" s="9" t="n"/>
      <c r="B2" s="270" t="inlineStr">
        <is>
          <t>CHURCH</t>
        </is>
      </c>
      <c r="N2" s="29" t="n"/>
    </row>
    <row r="3" ht="15.75" customHeight="1" s="263">
      <c r="A3" s="9" t="n"/>
      <c r="B3" s="270" t="inlineStr">
        <is>
          <t xml:space="preserve">        RECEIPTS AND PAYMENTS</t>
        </is>
      </c>
    </row>
    <row r="4" ht="15.75" customHeight="1" s="263">
      <c r="A4" s="9" t="n"/>
      <c r="B4" s="270" t="inlineStr">
        <is>
          <t>ACCOUNTS</t>
        </is>
      </c>
    </row>
    <row r="5" ht="6.75" customHeight="1" s="263">
      <c r="A5" s="9" t="n"/>
      <c r="B5" s="248" t="n"/>
      <c r="C5" s="248" t="n"/>
      <c r="D5" s="248" t="n"/>
      <c r="E5" s="248" t="n"/>
      <c r="F5" s="248" t="n"/>
      <c r="G5" s="248" t="n"/>
      <c r="H5" s="248" t="n"/>
      <c r="I5" s="248" t="n"/>
      <c r="J5" s="248" t="n"/>
      <c r="K5" s="248" t="n"/>
      <c r="L5" s="248" t="n"/>
    </row>
    <row r="6" ht="18.75" customHeight="1" s="263">
      <c r="A6" s="9" t="n"/>
      <c r="B6" s="271" t="inlineStr">
        <is>
          <t>THE METHODIST CHURCH</t>
        </is>
      </c>
    </row>
    <row r="7" ht="9.75" customHeight="1" s="263">
      <c r="A7" s="9" t="n"/>
      <c r="B7" s="248" t="n"/>
      <c r="C7" s="248" t="n"/>
      <c r="D7" s="248" t="n"/>
      <c r="E7" s="248" t="n"/>
      <c r="F7" s="248" t="n"/>
      <c r="G7" s="248" t="n"/>
      <c r="H7" s="248" t="n"/>
      <c r="I7" s="248" t="n"/>
      <c r="J7" s="248" t="n"/>
      <c r="K7" s="248" t="n"/>
      <c r="L7" s="248" t="n"/>
    </row>
    <row r="8" ht="22.7" customFormat="1" customHeight="1" s="272">
      <c r="A8" s="23" t="n"/>
      <c r="B8" s="271" t="inlineStr">
        <is>
          <t xml:space="preserve">STANDARD FORM OF ACCOUNTS </t>
        </is>
      </c>
    </row>
    <row r="9" ht="7.5" customFormat="1" customHeight="1" s="272">
      <c r="A9" s="23" t="n"/>
      <c r="B9" s="273" t="n"/>
    </row>
    <row r="10" ht="5.25" customHeight="1" s="263">
      <c r="A10" s="9" t="n"/>
      <c r="B10" s="248" t="n"/>
      <c r="C10" s="248" t="n"/>
      <c r="D10" s="248" t="n"/>
      <c r="E10" s="248" t="n"/>
      <c r="F10" s="248" t="n"/>
      <c r="G10" s="248" t="n"/>
      <c r="H10" s="248" t="n"/>
      <c r="I10" s="248" t="n"/>
      <c r="J10" s="248" t="n"/>
      <c r="K10" s="248" t="n"/>
      <c r="L10" s="248" t="n"/>
    </row>
    <row r="11" ht="30.2" customHeight="1" s="263">
      <c r="A11" s="9" t="n"/>
      <c r="B11" s="35" t="n"/>
      <c r="C11" s="274" t="inlineStr">
        <is>
          <t>Briggswath and Sleights Methodist</t>
        </is>
      </c>
      <c r="D11" s="275" t="n"/>
      <c r="E11" s="275" t="n"/>
      <c r="F11" s="275" t="n"/>
      <c r="G11" s="275" t="n"/>
      <c r="H11" s="275" t="n"/>
      <c r="I11" s="275" t="n"/>
      <c r="J11" s="275" t="n"/>
      <c r="K11" s="275" t="n"/>
      <c r="L11" s="245" t="inlineStr">
        <is>
          <t>Church</t>
        </is>
      </c>
    </row>
    <row r="12" ht="8.449999999999999" customHeight="1" s="263">
      <c r="A12" s="9" t="n"/>
      <c r="B12" s="248" t="n"/>
      <c r="C12" s="248" t="n"/>
      <c r="D12" s="248" t="n"/>
      <c r="E12" s="248" t="n"/>
      <c r="F12" s="248" t="n"/>
      <c r="G12" s="248" t="n"/>
      <c r="H12" s="248" t="n"/>
      <c r="I12" s="248" t="n"/>
      <c r="J12" s="248" t="n"/>
      <c r="K12" s="248" t="n"/>
      <c r="L12" s="248" t="n"/>
    </row>
    <row r="13" ht="20.25" customHeight="1" s="263">
      <c r="A13" s="9" t="n"/>
      <c r="B13" s="276" t="inlineStr">
        <is>
          <t xml:space="preserve">        FOR THE YEAR ENDED      </t>
        </is>
      </c>
    </row>
    <row r="14" ht="8.449999999999999" customHeight="1" s="263">
      <c r="A14" s="9" t="n"/>
      <c r="B14" s="36" t="n"/>
      <c r="C14" s="36" t="n"/>
      <c r="D14" s="36" t="n"/>
      <c r="E14" s="36" t="n"/>
      <c r="F14" s="36" t="n"/>
      <c r="G14" s="36" t="n"/>
      <c r="H14" s="36" t="n"/>
      <c r="I14" s="36" t="n"/>
      <c r="J14" s="36" t="n"/>
      <c r="K14" s="36" t="n"/>
      <c r="L14" s="36" t="n"/>
    </row>
    <row r="15" ht="20.25" customHeight="1" s="263">
      <c r="A15" s="9" t="n"/>
      <c r="B15" s="318" t="n">
        <v>45535</v>
      </c>
    </row>
    <row r="16" ht="3.2" customHeight="1" s="263">
      <c r="A16" s="9" t="n"/>
      <c r="B16" s="248" t="n"/>
      <c r="C16" s="248" t="n"/>
      <c r="D16" s="248" t="n"/>
      <c r="E16" s="248" t="n"/>
      <c r="F16" s="248" t="n"/>
      <c r="G16" s="248" t="n"/>
      <c r="H16" s="248" t="n"/>
      <c r="I16" s="248" t="n"/>
      <c r="J16" s="248" t="n"/>
      <c r="K16" s="248" t="n"/>
      <c r="L16" s="248" t="n"/>
    </row>
    <row r="17" ht="30.2" customHeight="1" s="263">
      <c r="A17" s="9" t="n"/>
      <c r="B17" s="248" t="n"/>
      <c r="C17" s="274" t="inlineStr">
        <is>
          <t>North Yorkshire Coast</t>
        </is>
      </c>
      <c r="D17" s="275" t="n"/>
      <c r="E17" s="275" t="n"/>
      <c r="F17" s="275" t="n"/>
      <c r="G17" s="275" t="n"/>
      <c r="H17" s="243" t="n"/>
      <c r="I17" s="244" t="inlineStr">
        <is>
          <t>Circuit</t>
        </is>
      </c>
      <c r="J17" s="243" t="inlineStr">
        <is>
          <t>Circuit no.</t>
        </is>
      </c>
      <c r="K17" s="277" t="inlineStr">
        <is>
          <t>29/31</t>
        </is>
      </c>
      <c r="L17" s="262" t="n"/>
    </row>
    <row r="18" ht="6.75" customHeight="1" s="263">
      <c r="A18" s="9" t="n"/>
      <c r="B18" s="248" t="n"/>
      <c r="C18" s="248" t="n"/>
      <c r="D18" s="248" t="n"/>
      <c r="E18" s="248" t="n"/>
      <c r="F18" s="248" t="n"/>
      <c r="G18" s="248" t="n"/>
      <c r="H18" s="248" t="n"/>
      <c r="I18" s="175" t="n"/>
      <c r="J18" s="248" t="n"/>
      <c r="K18" s="248" t="n"/>
      <c r="L18" s="248" t="n"/>
    </row>
    <row r="19" ht="26.45" customHeight="1" s="263">
      <c r="A19" s="9" t="n"/>
      <c r="B19" s="248" t="n"/>
      <c r="C19" s="279" t="inlineStr">
        <is>
          <t>Registered Charity - Charity Registration number</t>
        </is>
      </c>
      <c r="J19" s="248" t="n"/>
      <c r="K19" s="261" t="n"/>
      <c r="L19" s="262" t="n"/>
    </row>
    <row r="20" ht="7.5" customHeight="1" s="263">
      <c r="A20" s="9" t="n"/>
      <c r="B20" s="248" t="n"/>
      <c r="C20" s="259" t="n"/>
      <c r="K20" s="248" t="n"/>
      <c r="L20" s="248" t="n"/>
    </row>
    <row r="21" ht="30.75" customFormat="1" customHeight="1" s="260">
      <c r="A21" s="24" t="n"/>
      <c r="B21" s="259" t="n"/>
      <c r="C21" s="259" t="inlineStr">
        <is>
          <t>If not a registered charity His Majesty's Revenue and Customs Gift Aid number</t>
        </is>
      </c>
      <c r="J21" s="213" t="n"/>
      <c r="K21" s="316" t="inlineStr">
        <is>
          <t>X65308</t>
        </is>
      </c>
      <c r="L21" s="262" t="n"/>
    </row>
    <row r="22" ht="72.75" customHeight="1" s="263">
      <c r="A22" s="9" t="n"/>
      <c r="B22" s="248" t="n"/>
      <c r="C22" s="259" t="inlineStr">
        <is>
          <t>(The HMRC number is equivalent to a registered charity number in terms of evidence of charitable status and may be used to give to donors or grant funders wishing to see evidence of the organisation's charitable status.  Methodist charities in England and Wales that are not registered charities are excepted from registration under Statutory Instrument  2014  No.242)</t>
        </is>
      </c>
    </row>
    <row r="23" ht="14.25" customFormat="1" customHeight="1" s="248">
      <c r="A23" s="212" t="n"/>
      <c r="B23" s="247" t="inlineStr">
        <is>
          <t>Minister:</t>
        </is>
      </c>
    </row>
    <row r="24" ht="30.2" customFormat="1" customHeight="1" s="248">
      <c r="A24" s="212" t="n"/>
      <c r="C24" s="264" t="inlineStr">
        <is>
          <t>Gareth Phillips</t>
        </is>
      </c>
      <c r="D24" s="265" t="n"/>
      <c r="E24" s="265" t="n"/>
      <c r="F24" s="265" t="n"/>
      <c r="G24" s="265" t="n"/>
      <c r="H24" s="265" t="n"/>
      <c r="I24" s="265" t="n"/>
      <c r="J24" s="265" t="n"/>
      <c r="K24" s="265" t="n"/>
      <c r="L24" s="262" t="n"/>
    </row>
    <row r="25" ht="23.25" customFormat="1" customHeight="1" s="248">
      <c r="A25" s="212" t="n"/>
      <c r="B25" s="247" t="inlineStr">
        <is>
          <t>Church Stewards:</t>
        </is>
      </c>
    </row>
    <row r="26" ht="30.2" customFormat="1" customHeight="1" s="248">
      <c r="A26" s="212" t="n"/>
      <c r="C26" s="252" t="inlineStr">
        <is>
          <t>Ann North</t>
        </is>
      </c>
      <c r="D26" s="250" t="n"/>
      <c r="E26" s="250" t="n"/>
      <c r="F26" s="250" t="n"/>
      <c r="G26" s="250" t="n"/>
      <c r="H26" s="250" t="n"/>
      <c r="I26" s="249" t="inlineStr">
        <is>
          <t>Dennis Buck</t>
        </is>
      </c>
      <c r="J26" s="250" t="n"/>
      <c r="K26" s="250" t="n"/>
      <c r="L26" s="251" t="n"/>
    </row>
    <row r="27" ht="30.2" customFormat="1" customHeight="1" s="248">
      <c r="A27" s="212" t="n"/>
      <c r="C27" s="258" t="inlineStr">
        <is>
          <t>Peter Brown</t>
        </is>
      </c>
      <c r="D27" s="254" t="n"/>
      <c r="E27" s="254" t="n"/>
      <c r="F27" s="254" t="n"/>
      <c r="G27" s="254" t="n"/>
      <c r="H27" s="254" t="n"/>
      <c r="I27" s="255" t="inlineStr">
        <is>
          <t>Sally Wardell</t>
        </is>
      </c>
      <c r="J27" s="254" t="n"/>
      <c r="K27" s="254" t="n"/>
      <c r="L27" s="256" t="n"/>
    </row>
    <row r="28" ht="30.2" customFormat="1" customHeight="1" s="248">
      <c r="A28" s="212" t="n"/>
      <c r="B28" s="34" t="n"/>
      <c r="C28" s="253" t="n"/>
      <c r="D28" s="254" t="n"/>
      <c r="E28" s="254" t="n"/>
      <c r="F28" s="254" t="n"/>
      <c r="G28" s="254" t="n"/>
      <c r="H28" s="254" t="n"/>
      <c r="I28" s="257" t="n"/>
      <c r="J28" s="254" t="n"/>
      <c r="K28" s="254" t="n"/>
      <c r="L28" s="256" t="n"/>
    </row>
    <row r="29" ht="30.2" customFormat="1" customHeight="1" s="248">
      <c r="A29" s="212" t="n"/>
      <c r="B29" s="34" t="n"/>
      <c r="C29" s="253" t="n"/>
      <c r="D29" s="254" t="n"/>
      <c r="E29" s="254" t="n"/>
      <c r="F29" s="254" t="n"/>
      <c r="G29" s="254" t="n"/>
      <c r="H29" s="254" t="n"/>
      <c r="I29" s="257" t="n"/>
      <c r="J29" s="254" t="n"/>
      <c r="K29" s="254" t="n"/>
      <c r="L29" s="256" t="n"/>
    </row>
    <row r="30" ht="30.2" customFormat="1" customHeight="1" s="248">
      <c r="A30" s="212" t="n"/>
      <c r="B30" s="34" t="n"/>
      <c r="C30" s="253" t="n"/>
      <c r="D30" s="254" t="n"/>
      <c r="E30" s="254" t="n"/>
      <c r="F30" s="254" t="n"/>
      <c r="G30" s="254" t="n"/>
      <c r="H30" s="254" t="n"/>
      <c r="I30" s="257" t="n"/>
      <c r="J30" s="254" t="n"/>
      <c r="K30" s="254" t="n"/>
      <c r="L30" s="256" t="n"/>
    </row>
    <row r="31" ht="30.2" customFormat="1" customHeight="1" s="248">
      <c r="A31" s="212" t="n"/>
      <c r="B31" s="34" t="n"/>
      <c r="C31" s="253" t="n"/>
      <c r="D31" s="254" t="n"/>
      <c r="E31" s="254" t="n"/>
      <c r="F31" s="254" t="n"/>
      <c r="G31" s="254" t="n"/>
      <c r="H31" s="254" t="n"/>
      <c r="I31" s="257" t="n"/>
      <c r="J31" s="254" t="n"/>
      <c r="K31" s="254" t="n"/>
      <c r="L31" s="256" t="n"/>
    </row>
    <row r="32" ht="30.2" customFormat="1" customHeight="1" s="248">
      <c r="A32" s="212" t="n"/>
      <c r="B32" s="34" t="n"/>
      <c r="C32" s="269" t="n"/>
      <c r="D32" s="267" t="n"/>
      <c r="E32" s="267" t="n"/>
      <c r="F32" s="267" t="n"/>
      <c r="G32" s="267" t="n"/>
      <c r="H32" s="267" t="n"/>
      <c r="I32" s="266" t="n"/>
      <c r="J32" s="267" t="n"/>
      <c r="K32" s="267" t="n"/>
      <c r="L32" s="268" t="n"/>
    </row>
    <row r="33" ht="9" customFormat="1" customHeight="1" s="248">
      <c r="A33" s="212" t="n"/>
      <c r="B33" s="34" t="n"/>
      <c r="C33" s="34" t="n"/>
      <c r="D33" s="34" t="n"/>
      <c r="E33" s="34" t="n"/>
      <c r="F33" s="34" t="n"/>
      <c r="G33" s="34" t="n"/>
      <c r="H33" s="34" t="n"/>
      <c r="I33" s="34" t="n"/>
      <c r="J33" s="34" t="n"/>
      <c r="K33" s="34" t="n"/>
      <c r="L33" s="34" t="n"/>
    </row>
    <row r="34" hidden="1" ht="3.75" customFormat="1" customHeight="1" s="248">
      <c r="A34" s="212" t="n"/>
      <c r="B34" s="34" t="n"/>
      <c r="C34" s="34" t="n"/>
      <c r="D34" s="34" t="n"/>
      <c r="E34" s="34" t="n"/>
      <c r="F34" s="34" t="n"/>
      <c r="G34" s="34" t="n"/>
      <c r="H34" s="34" t="n"/>
      <c r="I34" s="34" t="n"/>
      <c r="J34" s="34" t="n"/>
      <c r="K34" s="34" t="n"/>
      <c r="L34" s="34" t="n"/>
    </row>
    <row r="35" ht="14.25" customFormat="1" customHeight="1" s="248">
      <c r="A35" s="212" t="n"/>
      <c r="B35" s="247" t="inlineStr">
        <is>
          <t>Treasurer:</t>
        </is>
      </c>
    </row>
    <row r="36" ht="30.2" customFormat="1" customHeight="1" s="248">
      <c r="A36" s="212" t="n"/>
      <c r="B36" s="34" t="n"/>
      <c r="C36" s="264" t="inlineStr">
        <is>
          <t>Ann Brown</t>
        </is>
      </c>
      <c r="D36" s="265" t="n"/>
      <c r="E36" s="265" t="n"/>
      <c r="F36" s="265" t="n"/>
      <c r="G36" s="265" t="n"/>
      <c r="H36" s="265" t="n"/>
      <c r="I36" s="265" t="n"/>
      <c r="J36" s="265" t="n"/>
      <c r="K36" s="265" t="n"/>
      <c r="L36" s="262" t="n"/>
    </row>
    <row r="37" ht="6" customHeight="1" s="263">
      <c r="A37" s="9" t="n"/>
    </row>
    <row r="38" ht="6" customHeight="1" s="263"/>
    <row r="40"/>
  </sheetData>
  <mergeCells count="37">
    <mergeCell ref="B2:L2"/>
    <mergeCell ref="C20:J20"/>
    <mergeCell ref="B3:L3"/>
    <mergeCell ref="B4:L4"/>
    <mergeCell ref="B6:L6"/>
    <mergeCell ref="B8:L8"/>
    <mergeCell ref="B9:L9"/>
    <mergeCell ref="C11:K11"/>
    <mergeCell ref="B13:L13"/>
    <mergeCell ref="K17:L17"/>
    <mergeCell ref="B15:L15"/>
    <mergeCell ref="C17:G17"/>
    <mergeCell ref="C19:I19"/>
    <mergeCell ref="C21:I21"/>
    <mergeCell ref="K19:L19"/>
    <mergeCell ref="K21:L21"/>
    <mergeCell ref="B40:L40"/>
    <mergeCell ref="B35:L35"/>
    <mergeCell ref="I31:L31"/>
    <mergeCell ref="I30:L30"/>
    <mergeCell ref="C30:H30"/>
    <mergeCell ref="C31:H31"/>
    <mergeCell ref="C36:L36"/>
    <mergeCell ref="I32:L32"/>
    <mergeCell ref="C32:H32"/>
    <mergeCell ref="C29:H29"/>
    <mergeCell ref="I29:L29"/>
    <mergeCell ref="C22:L22"/>
    <mergeCell ref="C24:L24"/>
    <mergeCell ref="B25:L25"/>
    <mergeCell ref="B23:L23"/>
    <mergeCell ref="I26:L26"/>
    <mergeCell ref="C26:H26"/>
    <mergeCell ref="C28:H28"/>
    <mergeCell ref="I27:L27"/>
    <mergeCell ref="I28:L28"/>
    <mergeCell ref="C27:H27"/>
  </mergeCells>
  <pageMargins left="0.3937007874015748" right="0.2362204724409449" top="0.3937007874015748" bottom="0.3937007874015748" header="0.2362204724409449" footer="0.1574803149606299"/>
  <pageSetup orientation="portrait" paperSize="9"/>
  <headerFooter alignWithMargins="0">
    <oddHeader/>
    <oddFooter>&amp;L&amp;F&amp;R1 of 5</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codeName="Sheet2">
    <outlinePr summaryBelow="1" summaryRight="1"/>
    <pageSetUpPr fitToPage="1"/>
  </sheetPr>
  <dimension ref="B1:R42"/>
  <sheetViews>
    <sheetView showZeros="0" zoomScaleNormal="100" workbookViewId="0">
      <pane xSplit="6" ySplit="5" topLeftCell="G6" activePane="bottomRight" state="frozen"/>
      <selection pane="topRight" activeCell="G1" sqref="G1"/>
      <selection pane="bottomLeft" activeCell="A6" sqref="A6"/>
      <selection pane="bottomRight" activeCell="J10" sqref="J10"/>
    </sheetView>
  </sheetViews>
  <sheetFormatPr baseColWidth="8" defaultRowHeight="12.75"/>
  <cols>
    <col width="1.42578125" customWidth="1" style="288" min="1" max="1"/>
    <col width="0.5703125" customWidth="1" style="288" min="2" max="2"/>
    <col width="3" bestFit="1" customWidth="1" style="288" min="3" max="3"/>
    <col width="28.140625" customWidth="1" style="288" min="4" max="4"/>
    <col width="6" customWidth="1" style="288" min="5" max="5"/>
    <col width="14" customWidth="1" style="288" min="6" max="6"/>
    <col width="11.42578125" customWidth="1" style="288" min="7" max="7"/>
    <col width="10" customWidth="1" style="288" min="8" max="8"/>
    <col width="0.85546875" customWidth="1" style="288" min="9" max="9"/>
    <col width="10" customWidth="1" style="288" min="10" max="10"/>
    <col width="4.85546875" bestFit="1" customWidth="1" style="288" min="11" max="11"/>
    <col width="0.85546875" customWidth="1" style="288" min="12" max="12"/>
    <col width="10" customWidth="1" style="288" min="13" max="13"/>
    <col width="5.42578125" customWidth="1" style="288" min="14" max="14"/>
    <col width="1" customWidth="1" style="288" min="15" max="15"/>
    <col width="0.5703125" customWidth="1" style="288" min="16" max="16"/>
    <col width="10" customWidth="1" style="288" min="17" max="17"/>
    <col width="6.42578125" customWidth="1" style="288" min="18" max="18"/>
    <col width="17.5703125" customWidth="1" style="288" min="19" max="19"/>
    <col width="9.140625" customWidth="1" style="288" min="20" max="32"/>
    <col width="9.140625" customWidth="1" style="288" min="33" max="16384"/>
  </cols>
  <sheetData>
    <row r="1" ht="7.5" customHeight="1" s="263">
      <c r="B1" s="8" t="n"/>
      <c r="C1" s="37" t="n"/>
      <c r="D1" s="37" t="n"/>
      <c r="E1" s="37" t="n"/>
      <c r="F1" s="37" t="n"/>
      <c r="G1" s="37" t="n"/>
      <c r="H1" s="37" t="n"/>
      <c r="I1" s="37" t="n"/>
      <c r="J1" s="37" t="n"/>
      <c r="K1" s="37" t="n"/>
      <c r="L1" s="37" t="n"/>
      <c r="M1" s="37" t="n"/>
      <c r="N1" s="37" t="n"/>
      <c r="O1" s="8" t="n"/>
      <c r="P1" s="8" t="n"/>
    </row>
    <row r="2" ht="37.5" customHeight="1" s="263">
      <c r="B2" s="8" t="n"/>
      <c r="C2" s="287" t="inlineStr">
        <is>
          <t>ACCOUNTS FOR THE YEAR ENDED 31 AUGUST 2024</t>
        </is>
      </c>
      <c r="H2" s="291">
        <f>'P1 Front page'!$C$11</f>
        <v/>
      </c>
      <c r="I2" s="275" t="n"/>
      <c r="J2" s="275" t="n"/>
      <c r="K2" s="275" t="n"/>
      <c r="L2" s="275" t="n"/>
      <c r="M2" s="280" t="inlineStr">
        <is>
          <t>Church</t>
        </is>
      </c>
      <c r="N2" s="281" t="n"/>
      <c r="O2" s="19" t="n"/>
      <c r="P2" s="8" t="n"/>
      <c r="Q2" s="11" t="inlineStr">
        <is>
          <t>PAGE 2</t>
        </is>
      </c>
    </row>
    <row r="3" ht="7.5" customFormat="1" customHeight="1" s="290">
      <c r="B3" s="131" t="n"/>
      <c r="C3" s="132" t="n"/>
      <c r="D3" s="132" t="n"/>
      <c r="E3" s="132" t="n"/>
      <c r="F3" s="132" t="n"/>
      <c r="G3" s="289" t="inlineStr">
        <is>
          <t>Unrestricted Funds</t>
        </is>
      </c>
      <c r="H3" s="289" t="inlineStr">
        <is>
          <t>Restricted Funds</t>
        </is>
      </c>
      <c r="I3" s="176" t="n"/>
      <c r="J3" s="289" t="inlineStr">
        <is>
          <t>Totals this year</t>
        </is>
      </c>
      <c r="K3" s="289" t="n"/>
      <c r="L3" s="289" t="n"/>
      <c r="M3" s="289" t="inlineStr">
        <is>
          <t>Totals last year</t>
        </is>
      </c>
      <c r="N3" s="39" t="n"/>
      <c r="O3" s="4" t="n"/>
      <c r="P3" s="131" t="n"/>
    </row>
    <row r="4" ht="23.25" customFormat="1" customHeight="1" s="290">
      <c r="B4" s="131" t="n"/>
      <c r="C4" s="132" t="n"/>
      <c r="D4" s="136" t="inlineStr">
        <is>
          <t>SECTION A</t>
        </is>
      </c>
      <c r="E4" s="132" t="n"/>
      <c r="F4" s="132" t="n"/>
      <c r="I4" s="176" t="n"/>
      <c r="K4" s="289" t="n"/>
      <c r="L4" s="289" t="n"/>
      <c r="N4" s="39" t="n"/>
      <c r="O4" s="4" t="n"/>
      <c r="P4" s="131" t="n"/>
    </row>
    <row r="5" ht="23.25" customFormat="1" customHeight="1" s="290">
      <c r="B5" s="131" t="n"/>
      <c r="C5" s="40" t="n"/>
      <c r="D5" s="137" t="n"/>
      <c r="E5" s="138" t="n"/>
      <c r="F5" s="139" t="n"/>
      <c r="G5" s="139" t="inlineStr">
        <is>
          <t>£</t>
        </is>
      </c>
      <c r="H5" s="139" t="inlineStr">
        <is>
          <t>£</t>
        </is>
      </c>
      <c r="I5" s="41" t="n"/>
      <c r="J5" s="139" t="inlineStr">
        <is>
          <t>£</t>
        </is>
      </c>
      <c r="K5" s="140" t="n"/>
      <c r="L5" s="140" t="n"/>
      <c r="M5" s="139" t="inlineStr">
        <is>
          <t>£</t>
        </is>
      </c>
      <c r="N5" s="39" t="n"/>
      <c r="O5" s="4" t="n"/>
      <c r="P5" s="131" t="n"/>
    </row>
    <row r="6" ht="18.75" customHeight="1" s="263">
      <c r="B6" s="8" t="n"/>
      <c r="C6" s="40" t="inlineStr">
        <is>
          <t>a1</t>
        </is>
      </c>
      <c r="D6" s="137" t="inlineStr">
        <is>
          <t xml:space="preserve">RECEIPTS </t>
        </is>
      </c>
      <c r="E6" s="138" t="n"/>
      <c r="F6" s="139" t="inlineStr">
        <is>
          <t>Note</t>
        </is>
      </c>
      <c r="G6" s="139" t="n"/>
      <c r="H6" s="139" t="n"/>
      <c r="I6" s="41" t="n"/>
      <c r="J6" s="139" t="n"/>
      <c r="K6" s="140" t="n"/>
      <c r="L6" s="140" t="n"/>
      <c r="M6" s="139" t="n"/>
      <c r="N6" s="140" t="n"/>
      <c r="O6" s="14" t="n"/>
      <c r="P6" s="8" t="n"/>
    </row>
    <row r="7" ht="18.75" customHeight="1" s="263">
      <c r="B7" s="8" t="n"/>
      <c r="C7" s="40" t="inlineStr">
        <is>
          <t>a2</t>
        </is>
      </c>
      <c r="D7" s="50" t="inlineStr">
        <is>
          <t>Offerings and Tax recovered</t>
        </is>
      </c>
      <c r="E7" s="42" t="n"/>
      <c r="F7" s="43" t="n"/>
      <c r="G7" s="141" t="n"/>
      <c r="H7" s="141" t="n"/>
      <c r="I7" s="38" t="n"/>
      <c r="J7" s="136" t="n">
        <v>3553.8</v>
      </c>
      <c r="K7" s="134" t="n"/>
      <c r="L7" s="134" t="n"/>
      <c r="M7" s="141" t="n"/>
      <c r="N7" s="38" t="n"/>
      <c r="P7" s="8" t="n"/>
    </row>
    <row r="8" ht="27" customHeight="1" s="263">
      <c r="B8" s="8" t="n"/>
      <c r="C8" s="40" t="inlineStr">
        <is>
          <t>a3</t>
        </is>
      </c>
      <c r="D8" s="151" t="inlineStr">
        <is>
          <t>Bank and CFB interest and Investment income</t>
        </is>
      </c>
      <c r="E8" s="42" t="n"/>
      <c r="F8" s="43" t="n"/>
      <c r="G8" s="141" t="n"/>
      <c r="H8" s="141" t="n"/>
      <c r="I8" s="38" t="n"/>
      <c r="J8" s="136">
        <f>SUM('Data from streamlit'!D19:D21)</f>
        <v/>
      </c>
      <c r="K8" s="134" t="n"/>
      <c r="L8" s="134" t="n"/>
      <c r="M8" s="141" t="n"/>
      <c r="N8" s="38" t="n"/>
      <c r="P8" s="8" t="n"/>
    </row>
    <row r="9" ht="18" customHeight="1" s="263">
      <c r="B9" s="8" t="n"/>
      <c r="C9" s="40" t="inlineStr">
        <is>
          <t>a4</t>
        </is>
      </c>
      <c r="D9" s="50" t="inlineStr">
        <is>
          <t>Lettings</t>
        </is>
      </c>
      <c r="E9" s="42" t="n"/>
      <c r="F9" s="43" t="n"/>
      <c r="G9" s="141" t="n"/>
      <c r="H9" s="141" t="n"/>
      <c r="I9" s="38" t="n"/>
      <c r="J9" s="136">
        <f>SUM('Data from streamlit'!D24:D25)</f>
        <v/>
      </c>
      <c r="K9" s="134" t="n"/>
      <c r="L9" s="134" t="n"/>
      <c r="M9" s="141" t="n"/>
      <c r="N9" s="38" t="n"/>
      <c r="P9" s="8" t="n"/>
    </row>
    <row r="10" ht="18.75" customHeight="1" s="263" thickBot="1">
      <c r="B10" s="8" t="n"/>
      <c r="C10" s="40" t="inlineStr">
        <is>
          <t>a5</t>
        </is>
      </c>
      <c r="D10" s="50" t="inlineStr">
        <is>
          <t>Other receipts</t>
        </is>
      </c>
      <c r="E10" s="42" t="n"/>
      <c r="F10" s="43" t="n"/>
      <c r="G10" s="142" t="n"/>
      <c r="H10" s="142" t="n"/>
      <c r="I10" s="38" t="n"/>
      <c r="J10" s="143">
        <f>SUM(G10:H10)</f>
        <v/>
      </c>
      <c r="K10" s="134" t="n"/>
      <c r="L10" s="134" t="n"/>
      <c r="M10" s="142" t="n"/>
      <c r="N10" s="38" t="n"/>
      <c r="P10" s="8" t="n"/>
    </row>
    <row r="11" ht="17.45" customHeight="1" s="263" thickBot="1">
      <c r="B11" s="8" t="n"/>
      <c r="C11" s="40" t="inlineStr">
        <is>
          <t>a6</t>
        </is>
      </c>
      <c r="D11" s="144" t="inlineStr">
        <is>
          <t>TOTAL RECEIPTS</t>
        </is>
      </c>
      <c r="E11" s="145" t="n"/>
      <c r="F11" s="146" t="n"/>
      <c r="G11" s="147">
        <f>SUM(G7:G10)</f>
        <v/>
      </c>
      <c r="H11" s="147">
        <f>SUM(H7:H10)</f>
        <v/>
      </c>
      <c r="I11" s="148" t="n"/>
      <c r="J11" s="149">
        <f>SUM(J7:J10)</f>
        <v/>
      </c>
      <c r="K11" s="150" t="inlineStr">
        <is>
          <t>(a7)</t>
        </is>
      </c>
      <c r="L11" s="148" t="n"/>
      <c r="M11" s="147">
        <f>SUM(M7:M10)</f>
        <v/>
      </c>
      <c r="N11" s="148" t="n"/>
      <c r="O11" s="6" t="n"/>
      <c r="P11" s="8" t="n"/>
    </row>
    <row r="12" ht="8.449999999999999" customHeight="1" s="263">
      <c r="B12" s="8" t="n"/>
      <c r="C12" s="38" t="n"/>
      <c r="D12" s="38" t="n"/>
      <c r="E12" s="38" t="n"/>
      <c r="F12" s="41" t="n"/>
      <c r="G12" s="38" t="n"/>
      <c r="H12" s="38" t="n"/>
      <c r="I12" s="38" t="n"/>
      <c r="J12" s="46" t="n"/>
      <c r="K12" s="46" t="n"/>
      <c r="L12" s="46" t="n"/>
      <c r="M12" s="38" t="n"/>
      <c r="N12" s="38" t="n"/>
      <c r="P12" s="8" t="n"/>
    </row>
    <row r="13" ht="18.75" customHeight="1" s="263">
      <c r="B13" s="8" t="n"/>
      <c r="C13" s="38" t="n"/>
      <c r="D13" s="136" t="inlineStr">
        <is>
          <t>SECTION B</t>
        </is>
      </c>
      <c r="E13" s="38" t="n"/>
      <c r="F13" s="41" t="n"/>
      <c r="G13" s="38" t="n"/>
      <c r="H13" s="38" t="n"/>
      <c r="I13" s="38" t="n"/>
      <c r="J13" s="46" t="n"/>
      <c r="K13" s="46" t="n"/>
      <c r="L13" s="46" t="n"/>
      <c r="M13" s="38" t="n"/>
      <c r="N13" s="38" t="n"/>
      <c r="P13" s="8" t="n"/>
    </row>
    <row r="14" ht="18.75" customHeight="1" s="263">
      <c r="B14" s="8" t="n"/>
      <c r="C14" s="40" t="inlineStr">
        <is>
          <t>b1</t>
        </is>
      </c>
      <c r="D14" s="137" t="inlineStr">
        <is>
          <t>PAYMENTS</t>
        </is>
      </c>
      <c r="E14" s="138" t="n"/>
      <c r="F14" s="41" t="n"/>
      <c r="G14" s="38" t="n"/>
      <c r="H14" s="38" t="n"/>
      <c r="I14" s="38" t="n"/>
      <c r="J14" s="38" t="n"/>
      <c r="K14" s="38" t="n"/>
      <c r="L14" s="38" t="n"/>
      <c r="M14" s="38" t="n"/>
      <c r="N14" s="38" t="n"/>
      <c r="P14" s="8" t="n"/>
    </row>
    <row r="15" ht="18" customHeight="1" s="263">
      <c r="B15" s="8" t="n"/>
      <c r="C15" s="40" t="inlineStr">
        <is>
          <t>b2</t>
        </is>
      </c>
      <c r="D15" s="50" t="inlineStr">
        <is>
          <t>Circuit Assessment or Share</t>
        </is>
      </c>
      <c r="E15" s="42" t="n"/>
      <c r="F15" s="43" t="n"/>
      <c r="G15" s="141" t="n"/>
      <c r="H15" s="141" t="n"/>
      <c r="I15" s="38" t="n"/>
      <c r="J15" s="136">
        <f>+G15+H15</f>
        <v/>
      </c>
      <c r="K15" s="134" t="n"/>
      <c r="L15" s="134" t="n"/>
      <c r="M15" s="141" t="n"/>
      <c r="N15" s="38" t="n"/>
      <c r="P15" s="8" t="n"/>
    </row>
    <row r="16" ht="18.75" customHeight="1" s="263">
      <c r="B16" s="8" t="n"/>
      <c r="C16" s="40" t="inlineStr">
        <is>
          <t>b3</t>
        </is>
      </c>
      <c r="D16" s="50" t="inlineStr">
        <is>
          <t xml:space="preserve">Donations </t>
        </is>
      </c>
      <c r="E16" s="42" t="n"/>
      <c r="F16" s="43" t="n"/>
      <c r="G16" s="141" t="n"/>
      <c r="H16" s="141" t="n"/>
      <c r="I16" s="38" t="n"/>
      <c r="J16" s="136">
        <f>+G16+H16</f>
        <v/>
      </c>
      <c r="K16" s="134" t="n"/>
      <c r="L16" s="134" t="n"/>
      <c r="M16" s="141" t="n"/>
      <c r="N16" s="38" t="n"/>
      <c r="P16" s="8" t="n"/>
    </row>
    <row r="17" ht="18.75" customHeight="1" s="263">
      <c r="B17" s="8" t="n"/>
      <c r="C17" s="40" t="inlineStr">
        <is>
          <t>b4</t>
        </is>
      </c>
      <c r="D17" s="50" t="inlineStr">
        <is>
          <t>Repairs and Maintenance</t>
        </is>
      </c>
      <c r="E17" s="42" t="n"/>
      <c r="F17" s="43" t="n"/>
      <c r="G17" s="141" t="n"/>
      <c r="H17" s="141" t="n"/>
      <c r="I17" s="38" t="n"/>
      <c r="J17" s="136">
        <f>+G17+H17</f>
        <v/>
      </c>
      <c r="K17" s="134" t="n"/>
      <c r="L17" s="134" t="n"/>
      <c r="M17" s="141" t="n"/>
      <c r="N17" s="38" t="n"/>
      <c r="P17" s="8" t="n"/>
    </row>
    <row r="18" ht="26.45" customHeight="1" s="263">
      <c r="B18" s="8" t="n"/>
      <c r="C18" s="40" t="inlineStr">
        <is>
          <t>b5</t>
        </is>
      </c>
      <c r="D18" s="151" t="inlineStr">
        <is>
          <t>Utilities (Insurances, water charges, heating &amp; lighting)</t>
        </is>
      </c>
      <c r="E18" s="42" t="n"/>
      <c r="F18" s="43" t="n"/>
      <c r="G18" s="141" t="n"/>
      <c r="H18" s="141" t="n"/>
      <c r="I18" s="38" t="n"/>
      <c r="J18" s="136">
        <f>+G18+H18</f>
        <v/>
      </c>
      <c r="K18" s="134" t="n"/>
      <c r="L18" s="134" t="n"/>
      <c r="M18" s="141" t="n"/>
      <c r="N18" s="38" t="n"/>
      <c r="P18" s="8" t="n"/>
    </row>
    <row r="19" ht="18.75" customHeight="1" s="263">
      <c r="B19" s="8" t="n"/>
      <c r="C19" s="40" t="inlineStr">
        <is>
          <t>b6</t>
        </is>
      </c>
      <c r="D19" s="292" t="n"/>
      <c r="E19" s="262" t="n"/>
      <c r="F19" s="43" t="n"/>
      <c r="G19" s="142" t="n"/>
      <c r="H19" s="142" t="n"/>
      <c r="I19" s="38" t="n"/>
      <c r="J19" s="143">
        <f>+G19+H19</f>
        <v/>
      </c>
      <c r="K19" s="134" t="n"/>
      <c r="L19" s="134" t="n"/>
      <c r="M19" s="142" t="n"/>
      <c r="N19" s="38" t="n"/>
      <c r="P19" s="8" t="n"/>
    </row>
    <row r="20" ht="18.75" customHeight="1" s="263" thickBot="1">
      <c r="B20" s="8" t="n"/>
      <c r="C20" s="40" t="inlineStr">
        <is>
          <t>b7</t>
        </is>
      </c>
      <c r="D20" s="50" t="inlineStr">
        <is>
          <t>Other payments</t>
        </is>
      </c>
      <c r="E20" s="42" t="n"/>
      <c r="F20" s="43" t="n"/>
      <c r="G20" s="142" t="n"/>
      <c r="H20" s="142" t="n"/>
      <c r="I20" s="38" t="n"/>
      <c r="J20" s="143">
        <f>+G20+H20</f>
        <v/>
      </c>
      <c r="K20" s="134" t="n"/>
      <c r="L20" s="134" t="n"/>
      <c r="M20" s="142" t="n"/>
      <c r="N20" s="38" t="n"/>
      <c r="P20" s="8" t="n"/>
    </row>
    <row r="21" ht="18" customHeight="1" s="263" thickBot="1">
      <c r="B21" s="8" t="n"/>
      <c r="C21" s="40" t="inlineStr">
        <is>
          <t>b8</t>
        </is>
      </c>
      <c r="D21" s="152" t="inlineStr">
        <is>
          <t xml:space="preserve">TOTAL PAYMENTS                        </t>
        </is>
      </c>
      <c r="E21" s="153" t="n"/>
      <c r="F21" s="154" t="n"/>
      <c r="G21" s="155">
        <f>SUM(G15:G20)</f>
        <v/>
      </c>
      <c r="H21" s="155">
        <f>SUM(H15:H20)</f>
        <v/>
      </c>
      <c r="I21" s="47" t="n"/>
      <c r="J21" s="149">
        <f>SUM(G21:H21)</f>
        <v/>
      </c>
      <c r="K21" s="150" t="inlineStr">
        <is>
          <t>(b9)</t>
        </is>
      </c>
      <c r="L21" s="156" t="n"/>
      <c r="M21" s="155">
        <f>SUM(M15:M20)</f>
        <v/>
      </c>
      <c r="N21" s="156" t="n"/>
      <c r="O21" s="7" t="n"/>
      <c r="P21" s="8" t="n"/>
    </row>
    <row r="22" ht="8.449999999999999" customHeight="1" s="263">
      <c r="B22" s="8" t="n"/>
      <c r="C22" s="38" t="n"/>
      <c r="D22" s="156" t="n"/>
      <c r="E22" s="156" t="n"/>
      <c r="F22" s="48" t="n"/>
      <c r="G22" s="156" t="n"/>
      <c r="H22" s="156" t="n"/>
      <c r="I22" s="47" t="n"/>
      <c r="J22" s="46" t="n"/>
      <c r="K22" s="46" t="n"/>
      <c r="L22" s="46" t="n"/>
      <c r="M22" s="156" t="n"/>
      <c r="N22" s="156" t="n"/>
      <c r="O22" s="7" t="n"/>
      <c r="P22" s="8" t="n"/>
    </row>
    <row r="23" ht="18.75" customHeight="1" s="263">
      <c r="B23" s="8" t="n"/>
      <c r="C23" s="38" t="n"/>
      <c r="D23" s="136" t="inlineStr">
        <is>
          <t>SECTION C</t>
        </is>
      </c>
      <c r="E23" s="38" t="n"/>
      <c r="F23" s="41" t="n"/>
      <c r="G23" s="38" t="n"/>
      <c r="H23" s="38" t="n"/>
      <c r="I23" s="38" t="n"/>
      <c r="J23" s="134" t="n"/>
      <c r="K23" s="134" t="n"/>
      <c r="L23" s="134" t="n"/>
      <c r="M23" s="38" t="n"/>
      <c r="N23" s="38" t="n"/>
      <c r="P23" s="8" t="n"/>
    </row>
    <row r="24" ht="25.5" customHeight="1" s="263">
      <c r="B24" s="8" t="n"/>
      <c r="C24" s="40" t="inlineStr">
        <is>
          <t>c1</t>
        </is>
      </c>
      <c r="D24" s="208" t="inlineStr">
        <is>
          <t xml:space="preserve">NET RECEIPTS/PAYMENTS FOR THE YEAR            </t>
        </is>
      </c>
      <c r="E24" s="42" t="n"/>
      <c r="F24" s="157" t="inlineStr">
        <is>
          <t>(a6-b8)</t>
        </is>
      </c>
      <c r="G24" s="40">
        <f>G11-G21</f>
        <v/>
      </c>
      <c r="H24" s="40">
        <f>H11-H21</f>
        <v/>
      </c>
      <c r="I24" s="38" t="n"/>
      <c r="J24" s="136">
        <f>SUM(G24:H24)</f>
        <v/>
      </c>
      <c r="K24" s="134" t="n"/>
      <c r="L24" s="134" t="n"/>
      <c r="M24" s="40">
        <f>M11-M21</f>
        <v/>
      </c>
      <c r="N24" s="38" t="n"/>
      <c r="P24" s="8" t="n"/>
      <c r="Q24" s="17" t="n"/>
    </row>
    <row r="25" ht="7.5" customHeight="1" s="263">
      <c r="B25" s="8" t="n"/>
      <c r="C25" s="38" t="n"/>
      <c r="D25" s="42" t="n"/>
      <c r="E25" s="42" t="n"/>
      <c r="F25" s="158" t="n"/>
      <c r="G25" s="42" t="n"/>
      <c r="H25" s="42" t="n"/>
      <c r="I25" s="38" t="n"/>
      <c r="J25" s="159" t="n"/>
      <c r="K25" s="134" t="n"/>
      <c r="L25" s="134" t="n"/>
      <c r="M25" s="42" t="n"/>
      <c r="N25" s="38" t="n"/>
      <c r="P25" s="8" t="n"/>
      <c r="Q25" s="17" t="n"/>
    </row>
    <row r="26" ht="33.75" customHeight="1" s="263">
      <c r="B26" s="8" t="n"/>
      <c r="C26" s="40" t="inlineStr">
        <is>
          <t>c2</t>
        </is>
      </c>
      <c r="D26" s="151" t="inlineStr">
        <is>
          <t>Total funds brought forward from last year</t>
        </is>
      </c>
      <c r="E26" s="42" t="n"/>
      <c r="F26" s="158" t="n"/>
      <c r="G26" s="141" t="n"/>
      <c r="H26" s="141" t="n"/>
      <c r="I26" s="38" t="n"/>
      <c r="J26" s="136">
        <f>SUM(G26:H26)</f>
        <v/>
      </c>
      <c r="K26" s="157" t="inlineStr">
        <is>
          <t>(c6)</t>
        </is>
      </c>
      <c r="L26" s="134" t="n"/>
      <c r="M26" s="141" t="n"/>
      <c r="N26" s="38" t="n"/>
      <c r="P26" s="8" t="n"/>
      <c r="Q26" s="214" t="inlineStr">
        <is>
          <t>Check Res+Unres total</t>
        </is>
      </c>
      <c r="R26" s="5">
        <f>+J26=G26+H26</f>
        <v/>
      </c>
    </row>
    <row r="27" ht="7.5" customHeight="1" s="263">
      <c r="B27" s="8" t="n"/>
      <c r="C27" s="38" t="n"/>
      <c r="D27" s="42" t="n"/>
      <c r="E27" s="42" t="n"/>
      <c r="F27" s="158" t="n"/>
      <c r="G27" s="42" t="n"/>
      <c r="H27" s="42" t="n"/>
      <c r="I27" s="38" t="n"/>
      <c r="J27" s="160" t="n"/>
      <c r="K27" s="140" t="n"/>
      <c r="L27" s="134" t="n"/>
      <c r="M27" s="42" t="n"/>
      <c r="N27" s="38" t="n"/>
      <c r="P27" s="8" t="n"/>
    </row>
    <row r="28" ht="19.5" customHeight="1" s="263">
      <c r="B28" s="8" t="n"/>
      <c r="C28" s="40" t="inlineStr">
        <is>
          <t>c3</t>
        </is>
      </c>
      <c r="D28" s="296" t="inlineStr">
        <is>
          <t xml:space="preserve">Sub total                                                               </t>
        </is>
      </c>
      <c r="E28" s="275" t="n"/>
      <c r="F28" s="157" t="inlineStr">
        <is>
          <t>(c1+c2)</t>
        </is>
      </c>
      <c r="G28" s="40">
        <f>G24+G26</f>
        <v/>
      </c>
      <c r="H28" s="40">
        <f>H24+H26</f>
        <v/>
      </c>
      <c r="I28" s="38" t="n"/>
      <c r="J28" s="136">
        <f>J24+J26</f>
        <v/>
      </c>
      <c r="K28" s="140" t="n"/>
      <c r="L28" s="134" t="n"/>
      <c r="M28" s="136">
        <f>M24+M26</f>
        <v/>
      </c>
      <c r="N28" s="38" t="n"/>
      <c r="P28" s="8" t="n"/>
    </row>
    <row r="29" ht="7.5" customHeight="1" s="263">
      <c r="B29" s="8" t="n"/>
      <c r="C29" s="38" t="n"/>
      <c r="D29" s="42" t="n"/>
      <c r="E29" s="42" t="n"/>
      <c r="F29" s="158" t="n"/>
      <c r="G29" s="42" t="n"/>
      <c r="H29" s="42" t="n"/>
      <c r="I29" s="38" t="n"/>
      <c r="J29" s="161" t="n"/>
      <c r="K29" s="140" t="n"/>
      <c r="L29" s="134" t="n"/>
      <c r="M29" s="42" t="n"/>
      <c r="N29" s="38" t="n"/>
      <c r="P29" s="8" t="n"/>
    </row>
    <row r="30" ht="18" customHeight="1" s="263">
      <c r="B30" s="8" t="n"/>
      <c r="C30" s="40" t="inlineStr">
        <is>
          <t>c4</t>
        </is>
      </c>
      <c r="D30" s="50" t="inlineStr">
        <is>
          <t>Transfers and adjustments</t>
        </is>
      </c>
      <c r="E30" s="42" t="n"/>
      <c r="F30" s="157" t="n"/>
      <c r="G30" s="141" t="n"/>
      <c r="H30" s="141" t="n"/>
      <c r="I30" s="38" t="n"/>
      <c r="J30" s="136">
        <f>SUM(G30:H30)</f>
        <v/>
      </c>
      <c r="K30" s="139" t="inlineStr">
        <is>
          <t>(c7)</t>
        </is>
      </c>
      <c r="L30" s="134" t="n"/>
      <c r="M30" s="141" t="n"/>
      <c r="N30" s="38" t="n"/>
      <c r="P30" s="8" t="n"/>
    </row>
    <row r="31" ht="7.5" customHeight="1" s="263" thickBot="1">
      <c r="B31" s="8" t="n"/>
      <c r="C31" s="38" t="n"/>
      <c r="D31" s="42" t="n"/>
      <c r="E31" s="42" t="n"/>
      <c r="F31" s="158" t="n"/>
      <c r="G31" s="162" t="n"/>
      <c r="H31" s="162" t="n"/>
      <c r="I31" s="38" t="n"/>
      <c r="J31" s="159" t="n"/>
      <c r="K31" s="163" t="n"/>
      <c r="L31" s="134" t="n"/>
      <c r="M31" s="162" t="n"/>
      <c r="N31" s="38" t="n"/>
      <c r="P31" s="8" t="n"/>
    </row>
    <row r="32" ht="18" customHeight="1" s="263" thickBot="1">
      <c r="B32" s="8" t="n"/>
      <c r="C32" s="40" t="inlineStr">
        <is>
          <t>c5</t>
        </is>
      </c>
      <c r="D32" s="144" t="inlineStr">
        <is>
          <t xml:space="preserve">TOTAL FUNDS AT END OF YEAR  </t>
        </is>
      </c>
      <c r="E32" s="164" t="n"/>
      <c r="F32" s="165" t="inlineStr">
        <is>
          <t>(c3+c4)</t>
        </is>
      </c>
      <c r="G32" s="147">
        <f>G28+G30</f>
        <v/>
      </c>
      <c r="H32" s="147">
        <f>H28+H30</f>
        <v/>
      </c>
      <c r="I32" s="148" t="n"/>
      <c r="J32" s="147">
        <f>J28+J30</f>
        <v/>
      </c>
      <c r="K32" s="150" t="inlineStr">
        <is>
          <t>(c8)</t>
        </is>
      </c>
      <c r="L32" s="148" t="n"/>
      <c r="M32" s="147">
        <f>M28+M30</f>
        <v/>
      </c>
      <c r="N32" s="166" t="inlineStr">
        <is>
          <t>(c6)</t>
        </is>
      </c>
      <c r="O32" s="20" t="n"/>
      <c r="P32" s="8" t="n"/>
      <c r="Q32" s="215" t="inlineStr">
        <is>
          <t>c6 totals</t>
        </is>
      </c>
      <c r="R32" s="40">
        <f>+J26=M32</f>
        <v/>
      </c>
    </row>
    <row r="33" ht="18" customHeight="1" s="263">
      <c r="B33" s="8" t="n"/>
      <c r="C33" s="38" t="n"/>
      <c r="D33" s="38" t="n"/>
      <c r="E33" s="38" t="n"/>
      <c r="F33" s="41" t="n"/>
      <c r="G33" s="38" t="n"/>
      <c r="H33" s="38" t="n"/>
      <c r="I33" s="38" t="n"/>
      <c r="J33" s="167" t="n"/>
      <c r="K33" s="46" t="n"/>
      <c r="L33" s="46" t="n"/>
      <c r="M33" s="167" t="n"/>
      <c r="N33" s="38" t="n"/>
      <c r="P33" s="8" t="n"/>
    </row>
    <row r="34" ht="23.25" customHeight="1" s="263" thickBot="1">
      <c r="B34" s="8" t="n"/>
      <c r="C34" s="38" t="n"/>
      <c r="D34" s="143" t="inlineStr">
        <is>
          <t>SECTION D</t>
        </is>
      </c>
      <c r="E34" s="38" t="n"/>
      <c r="F34" s="38" t="n"/>
      <c r="G34" s="38" t="n"/>
      <c r="H34" s="38" t="n"/>
      <c r="I34" s="38" t="n"/>
      <c r="J34" s="134" t="n"/>
      <c r="K34" s="134" t="n"/>
      <c r="L34" s="134" t="n"/>
      <c r="M34" s="38" t="n"/>
      <c r="N34" s="38" t="n"/>
      <c r="P34" s="8" t="n"/>
    </row>
    <row r="35" ht="37.5" customFormat="1" customHeight="1" s="49">
      <c r="B35" s="53" t="n"/>
      <c r="C35" s="282" t="inlineStr">
        <is>
          <t>d</t>
        </is>
      </c>
      <c r="D35" s="284" t="inlineStr">
        <is>
          <t xml:space="preserve">FOR INFORMATION ONLY: MONEY RECEIVED AND PASSED ON TO  EXTERNAL ORGANISATIONS                                </t>
        </is>
      </c>
      <c r="E35" s="285" t="n"/>
      <c r="F35" s="285" t="n"/>
      <c r="G35" s="285" t="n"/>
      <c r="H35" s="285" t="n"/>
      <c r="I35" s="285" t="n"/>
      <c r="J35" s="285" t="n"/>
      <c r="K35" s="285" t="n"/>
      <c r="L35" s="285" t="n"/>
      <c r="M35" s="286" t="n"/>
      <c r="P35" s="53" t="n"/>
    </row>
    <row r="36" ht="13.7" customHeight="1" s="263">
      <c r="B36" s="8" t="n"/>
      <c r="C36" s="283" t="n"/>
      <c r="D36" s="298" t="inlineStr">
        <is>
          <t>(these amounts are not to be included in total receipts/payments figures above)</t>
        </is>
      </c>
      <c r="E36" s="299" t="n"/>
      <c r="F36" s="299" t="n"/>
      <c r="G36" s="299" t="n"/>
      <c r="H36" s="299" t="n"/>
      <c r="I36" s="218" t="n"/>
      <c r="J36" s="219" t="inlineStr">
        <is>
          <t>£</t>
        </is>
      </c>
      <c r="K36" s="218" t="n"/>
      <c r="L36" s="168" t="n"/>
      <c r="M36" s="219" t="inlineStr">
        <is>
          <t>£</t>
        </is>
      </c>
      <c r="N36" s="148" t="n"/>
      <c r="O36" s="6" t="n"/>
      <c r="P36" s="8" t="n"/>
    </row>
    <row r="37" ht="31.7" customHeight="1" s="263">
      <c r="B37" s="8" t="n"/>
      <c r="C37" s="50" t="inlineStr">
        <is>
          <t>d1</t>
        </is>
      </c>
      <c r="D37" s="297" t="inlineStr">
        <is>
          <t>Balance brought forward from last year</t>
        </is>
      </c>
      <c r="E37" s="275" t="n"/>
      <c r="F37" s="275" t="n"/>
      <c r="G37" s="275" t="n"/>
      <c r="H37" s="281" t="n"/>
      <c r="I37" s="134" t="n"/>
      <c r="J37" s="141">
        <f>+M40</f>
        <v/>
      </c>
      <c r="K37" s="38" t="n"/>
      <c r="L37" s="38" t="n"/>
      <c r="M37" s="169" t="n"/>
      <c r="N37" s="148" t="n"/>
      <c r="O37" s="6" t="n"/>
      <c r="P37" s="8" t="n"/>
    </row>
    <row r="38" ht="31.7" customHeight="1" s="263">
      <c r="B38" s="8" t="n"/>
      <c r="C38" s="50" t="inlineStr">
        <is>
          <t>d2</t>
        </is>
      </c>
      <c r="D38" s="297" t="inlineStr">
        <is>
          <t>Offerings/Gifts - received for external organisations</t>
        </is>
      </c>
      <c r="E38" s="275" t="n"/>
      <c r="F38" s="275" t="n"/>
      <c r="G38" s="275" t="n"/>
      <c r="H38" s="281" t="n"/>
      <c r="I38" s="51" t="n"/>
      <c r="J38" s="141" t="n"/>
      <c r="K38" s="134" t="n"/>
      <c r="L38" s="134" t="n"/>
      <c r="M38" s="169" t="n"/>
      <c r="N38" s="38" t="n"/>
      <c r="P38" s="8" t="n"/>
    </row>
    <row r="39" ht="31.7" customHeight="1" s="263" thickBot="1">
      <c r="B39" s="8" t="n"/>
      <c r="C39" s="50" t="inlineStr">
        <is>
          <t>d3</t>
        </is>
      </c>
      <c r="D39" s="297" t="inlineStr">
        <is>
          <t>Offerings/Gifts  - passed to external organisations</t>
        </is>
      </c>
      <c r="E39" s="275" t="n"/>
      <c r="F39" s="275" t="n"/>
      <c r="G39" s="275" t="n"/>
      <c r="H39" s="281" t="n"/>
      <c r="I39" s="51" t="n"/>
      <c r="J39" s="142" t="n"/>
      <c r="K39" s="170" t="n"/>
      <c r="L39" s="134" t="n"/>
      <c r="M39" s="171" t="n"/>
      <c r="N39" s="38" t="n"/>
      <c r="P39" s="8" t="n"/>
    </row>
    <row r="40" ht="33.75" customHeight="1" s="263" thickBot="1">
      <c r="B40" s="8" t="n"/>
      <c r="C40" s="50" t="inlineStr">
        <is>
          <t>d4</t>
        </is>
      </c>
      <c r="D40" s="293" t="inlineStr">
        <is>
          <t>BALANCE STILL TO BE PAID                     (d1+d2-d3)</t>
        </is>
      </c>
      <c r="E40" s="294" t="n"/>
      <c r="F40" s="294" t="n"/>
      <c r="G40" s="294" t="n"/>
      <c r="H40" s="295" t="n"/>
      <c r="I40" s="52" t="n"/>
      <c r="J40" s="172">
        <f>SUM(J37+J38-J39)</f>
        <v/>
      </c>
      <c r="K40" s="173" t="n"/>
      <c r="L40" s="173" t="n"/>
      <c r="M40" s="172">
        <f>SUM(M37+M38-M39)</f>
        <v/>
      </c>
      <c r="N40" s="38" t="n"/>
      <c r="P40" s="8" t="n"/>
      <c r="Q40" s="174" t="n"/>
    </row>
    <row r="41" ht="6.75" customFormat="1" customHeight="1" s="290">
      <c r="B41" s="131" t="n"/>
      <c r="P41" s="131" t="n"/>
    </row>
    <row r="42" ht="2.25" customHeight="1" s="263">
      <c r="B42" s="8" t="n"/>
      <c r="C42" s="8" t="n"/>
      <c r="D42" s="8" t="n"/>
      <c r="E42" s="8" t="n"/>
      <c r="F42" s="8" t="n"/>
      <c r="G42" s="8" t="n"/>
      <c r="H42" s="8" t="n"/>
      <c r="I42" s="8" t="n"/>
      <c r="J42" s="8" t="n"/>
      <c r="K42" s="8" t="n"/>
      <c r="L42" s="8" t="n"/>
      <c r="M42" s="8" t="n"/>
      <c r="N42" s="8" t="n"/>
      <c r="O42" s="8" t="n"/>
      <c r="P42" s="8" t="n"/>
    </row>
    <row r="43" ht="18" customHeight="1" s="263"/>
    <row r="44" ht="18" customHeight="1" s="263"/>
    <row r="45" ht="18" customHeight="1" s="263"/>
    <row r="46" ht="18" customHeight="1" s="263"/>
    <row r="47" ht="18" customHeight="1" s="263"/>
    <row r="48" ht="18" customHeight="1" s="263"/>
    <row r="49" ht="18" customHeight="1" s="263"/>
    <row r="50" ht="18" customHeight="1" s="263"/>
    <row r="51" ht="18" customHeight="1" s="263"/>
    <row r="52" ht="18" customHeight="1" s="263"/>
    <row r="53" ht="6.75" customHeight="1" s="263"/>
    <row r="54" ht="6.75" customHeight="1" s="263"/>
  </sheetData>
  <mergeCells count="16">
    <mergeCell ref="D40:H40"/>
    <mergeCell ref="D28:E28"/>
    <mergeCell ref="D37:H37"/>
    <mergeCell ref="D38:H38"/>
    <mergeCell ref="D39:H39"/>
    <mergeCell ref="D36:H36"/>
    <mergeCell ref="M2:N2"/>
    <mergeCell ref="C35:C36"/>
    <mergeCell ref="D35:M35"/>
    <mergeCell ref="C2:G2"/>
    <mergeCell ref="G3:G4"/>
    <mergeCell ref="H3:H4"/>
    <mergeCell ref="J3:J4"/>
    <mergeCell ref="M3:M4"/>
    <mergeCell ref="H2:L2"/>
    <mergeCell ref="D19:E19"/>
  </mergeCells>
  <pageMargins left="0.1574803149606299" right="0.1574803149606299" top="0.2755905511811024" bottom="0.3937007874015748" header="0.1574803149606299" footer="0.2362204724409449"/>
  <pageSetup orientation="portrait" paperSize="9" scale="99"/>
  <headerFooter alignWithMargins="0">
    <oddHeader/>
    <oddFooter>&amp;L&amp;"Times New Roman,Regular"&amp;8 &amp;F&amp;R&amp;14 2 of 5</oddFooter>
    <evenHeader/>
    <evenFooter/>
    <firstHeader/>
    <firstFooter/>
  </headerFooter>
</worksheet>
</file>

<file path=xl/worksheets/sheet3.xml><?xml version="1.0" encoding="utf-8"?>
<worksheet xmlns="http://schemas.openxmlformats.org/spreadsheetml/2006/main">
  <sheetPr codeName="Sheet3">
    <outlinePr summaryBelow="1" summaryRight="1"/>
    <pageSetUpPr fitToPage="1"/>
  </sheetPr>
  <dimension ref="A1:Z50"/>
  <sheetViews>
    <sheetView showZeros="0" showWhiteSpace="0" view="pageLayout" topLeftCell="A38" zoomScaleNormal="90" workbookViewId="0">
      <selection activeCell="F18" sqref="F18"/>
    </sheetView>
  </sheetViews>
  <sheetFormatPr baseColWidth="8" defaultRowHeight="12.75"/>
  <cols>
    <col width="1.42578125" customWidth="1" style="263" min="1" max="1"/>
    <col width="1.140625" customWidth="1" style="263" min="2" max="2"/>
    <col width="3.42578125" bestFit="1" customWidth="1" style="263" min="3" max="3"/>
    <col width="25" customWidth="1" style="263" min="4" max="4"/>
    <col width="1.5703125" customWidth="1" style="263" min="5" max="5"/>
    <col width="12.85546875" customWidth="1" style="263" min="6" max="6"/>
    <col width="4" bestFit="1" customWidth="1" style="263" min="7" max="7"/>
    <col width="0.85546875" customWidth="1" style="263" min="8" max="8"/>
    <col width="14" customWidth="1" style="263" min="9" max="9"/>
    <col width="5" customWidth="1" style="263" min="10" max="10"/>
    <col width="14" customWidth="1" style="263" min="11" max="11"/>
    <col width="1.42578125" customWidth="1" style="263" min="12" max="12"/>
    <col width="0.85546875" customWidth="1" style="263" min="13" max="13"/>
    <col width="15.5703125" customWidth="1" style="263" min="14" max="14"/>
    <col width="5.5703125" bestFit="1" customWidth="1" style="263" min="15" max="15"/>
    <col width="0.5703125" customWidth="1" style="263" min="16" max="16"/>
    <col width="13" customWidth="1" style="263" min="17" max="17"/>
    <col width="5" bestFit="1" customWidth="1" style="263" min="18" max="18"/>
    <col width="0.85546875" customWidth="1" style="263" min="19" max="19"/>
    <col width="15.5703125" customWidth="1" style="263" min="20" max="20"/>
    <col width="5.85546875" bestFit="1" customWidth="1" style="263" min="21" max="21"/>
    <col width="1" customWidth="1" style="263" min="22" max="22"/>
    <col width="9.5703125" customWidth="1" style="263" min="23" max="23"/>
    <col width="7.85546875" bestFit="1" customWidth="1" style="263" min="25" max="25"/>
    <col width="2.5703125" customWidth="1" style="263" min="27" max="27"/>
  </cols>
  <sheetData>
    <row r="1" ht="8.449999999999999" customHeight="1" s="263">
      <c r="B1" s="10" t="n"/>
      <c r="C1" s="10" t="n"/>
      <c r="D1" s="53" t="n"/>
      <c r="E1" s="53" t="n"/>
      <c r="F1" s="53" t="inlineStr">
        <is>
          <t xml:space="preserve">       </t>
        </is>
      </c>
      <c r="G1" s="53" t="n"/>
      <c r="H1" s="53" t="n"/>
      <c r="I1" s="53" t="inlineStr">
        <is>
          <t xml:space="preserve">        </t>
        </is>
      </c>
      <c r="J1" s="53" t="n"/>
      <c r="K1" s="53" t="n"/>
      <c r="L1" s="53" t="n"/>
      <c r="M1" s="53" t="n"/>
      <c r="N1" s="54" t="inlineStr">
        <is>
          <t xml:space="preserve">   </t>
        </is>
      </c>
      <c r="O1" s="53" t="n"/>
      <c r="P1" s="53" t="n"/>
      <c r="Q1" s="53" t="n"/>
      <c r="R1" s="53" t="n"/>
      <c r="S1" s="53" t="n"/>
      <c r="T1" s="53" t="n"/>
      <c r="U1" s="53" t="n"/>
      <c r="V1" s="53" t="n"/>
    </row>
    <row r="2" ht="27" customHeight="1" s="263">
      <c r="B2" s="10" t="n"/>
      <c r="C2" s="2" t="n"/>
      <c r="D2" s="49" t="n"/>
      <c r="E2" s="49" t="n"/>
      <c r="F2" s="49" t="n"/>
      <c r="G2" s="49" t="n"/>
      <c r="H2" s="49" t="n"/>
      <c r="I2" s="49" t="n"/>
      <c r="J2" s="55" t="n"/>
      <c r="K2" s="56" t="n"/>
      <c r="L2" s="56" t="n"/>
      <c r="M2" s="56" t="n"/>
      <c r="N2" s="307">
        <f>'P1 Front page'!$C$11</f>
        <v/>
      </c>
      <c r="O2" s="265" t="n"/>
      <c r="P2" s="265" t="n"/>
      <c r="Q2" s="265" t="n"/>
      <c r="R2" s="265" t="n"/>
      <c r="S2" s="265" t="n"/>
      <c r="T2" s="237" t="inlineStr">
        <is>
          <t>Church</t>
        </is>
      </c>
      <c r="U2" s="49" t="n"/>
      <c r="V2" s="53" t="n"/>
      <c r="W2" s="30" t="inlineStr">
        <is>
          <t>Page 3</t>
        </is>
      </c>
    </row>
    <row r="3" ht="25.5" customHeight="1" s="263">
      <c r="B3" s="10" t="n"/>
      <c r="C3" s="2" t="n"/>
      <c r="D3" s="304" t="inlineStr">
        <is>
          <t>SUMMARY OF CHURCH ACCOUNTS AND INTERNAL ORGANISATIONS REPORTING TO THE CHURCH COUNCIL</t>
        </is>
      </c>
      <c r="U3" s="57" t="n"/>
      <c r="V3" s="238" t="n"/>
      <c r="W3" s="28" t="n"/>
      <c r="X3" s="1" t="n"/>
      <c r="Y3" s="1" t="n"/>
      <c r="Z3" s="1" t="n"/>
    </row>
    <row r="4" ht="23.25" customHeight="1" s="263" thickBot="1">
      <c r="B4" s="10" t="n"/>
      <c r="C4" s="2" t="n"/>
      <c r="D4" s="177" t="inlineStr">
        <is>
          <t>SECTION E</t>
        </is>
      </c>
      <c r="E4" s="178" t="inlineStr">
        <is>
          <t>Please follow the Guidance Notes to complete this page</t>
        </is>
      </c>
      <c r="F4" s="49" t="n"/>
      <c r="G4" s="49" t="n"/>
      <c r="H4" s="49" t="n"/>
      <c r="I4" s="49" t="n"/>
      <c r="J4" s="49" t="n"/>
      <c r="K4" s="49" t="n"/>
      <c r="L4" s="49" t="n"/>
      <c r="M4" s="49" t="n"/>
      <c r="N4" s="49" t="n"/>
      <c r="O4" s="49" t="n"/>
      <c r="P4" s="49" t="n"/>
      <c r="Q4" s="49" t="n"/>
      <c r="R4" s="49" t="n"/>
      <c r="S4" s="49" t="n"/>
      <c r="T4" s="49" t="n"/>
      <c r="U4" s="49" t="n"/>
      <c r="V4" s="53" t="n"/>
    </row>
    <row r="5" ht="63.75" customHeight="1" s="263">
      <c r="B5" s="10" t="n"/>
      <c r="C5" s="2" t="n"/>
      <c r="D5" s="309" t="inlineStr">
        <is>
          <t xml:space="preserve">Summary of the Church accounts for the year ended 31 August 2024 and Internal Organisations reporting to the Church Council/Church Meeting. Note that the funds of an Internal Organisation would normally be Restricted funds unless it could be clearly shown that they could be used for any Methodist purpose.   This section must be completed to arrive at the gross income and expenditure totals of the Church. If gross income exceeds the Accruals threshold, then the Accruals method of accounting AND A DIFFERENT FORM must be used to report the accounts (see Methodist website).  Please refer to the guidance notes regarding transfers between the District and connected  District Organisations. </t>
        </is>
      </c>
      <c r="E5" s="310" t="n"/>
      <c r="F5" s="310" t="n"/>
      <c r="G5" s="310" t="n"/>
      <c r="H5" s="310" t="n"/>
      <c r="I5" s="310" t="n"/>
      <c r="J5" s="310" t="n"/>
      <c r="K5" s="310" t="n"/>
      <c r="L5" s="310" t="n"/>
      <c r="M5" s="310" t="n"/>
      <c r="N5" s="310" t="n"/>
      <c r="O5" s="310" t="n"/>
      <c r="P5" s="310" t="n"/>
      <c r="Q5" s="310" t="n"/>
      <c r="R5" s="310" t="n"/>
      <c r="S5" s="310" t="n"/>
      <c r="T5" s="311" t="n"/>
      <c r="U5" s="315" t="n"/>
      <c r="V5" s="53" t="n"/>
    </row>
    <row r="6" ht="3.75" customHeight="1" s="263" thickBot="1">
      <c r="B6" s="10" t="n"/>
      <c r="C6" s="2" t="n"/>
      <c r="D6" s="305" t="n"/>
      <c r="E6" s="294" t="n"/>
      <c r="F6" s="294" t="n"/>
      <c r="G6" s="294" t="n"/>
      <c r="H6" s="294" t="n"/>
      <c r="I6" s="294" t="n"/>
      <c r="J6" s="294" t="n"/>
      <c r="K6" s="294" t="n"/>
      <c r="L6" s="294" t="n"/>
      <c r="M6" s="294" t="n"/>
      <c r="N6" s="294" t="n"/>
      <c r="O6" s="294" t="n"/>
      <c r="P6" s="294" t="n"/>
      <c r="Q6" s="294" t="n"/>
      <c r="R6" s="294" t="n"/>
      <c r="S6" s="294" t="n"/>
      <c r="T6" s="295" t="n"/>
      <c r="U6" s="315" t="n"/>
      <c r="V6" s="53" t="n"/>
    </row>
    <row r="7" ht="6" customHeight="1" s="263">
      <c r="B7" s="10" t="n"/>
      <c r="C7" s="2" t="n"/>
      <c r="D7" s="308" t="n"/>
      <c r="U7" s="315" t="n"/>
      <c r="V7" s="53" t="n"/>
    </row>
    <row r="8" ht="35.45" customHeight="1" s="263">
      <c r="B8" s="10" t="n"/>
      <c r="C8" s="2" t="n"/>
      <c r="D8" s="179" t="inlineStr">
        <is>
          <t>INTERNAL ORGANISATIONS</t>
        </is>
      </c>
      <c r="E8" s="49" t="n"/>
      <c r="F8" s="59" t="inlineStr">
        <is>
          <t>Receipts</t>
        </is>
      </c>
      <c r="G8" s="180" t="n"/>
      <c r="H8" s="180" t="n"/>
      <c r="I8" s="59" t="inlineStr">
        <is>
          <t>Payments</t>
        </is>
      </c>
      <c r="J8" s="180" t="n"/>
      <c r="K8" s="59" t="inlineStr">
        <is>
          <t>Net Receipts/ Payments</t>
        </is>
      </c>
      <c r="L8" s="180" t="n"/>
      <c r="M8" s="180" t="n"/>
      <c r="N8" s="59" t="inlineStr">
        <is>
          <t xml:space="preserve"> Adjustments</t>
        </is>
      </c>
      <c r="O8" s="180" t="n"/>
      <c r="P8" s="181" t="n"/>
      <c r="Q8" s="59" t="inlineStr">
        <is>
          <t>Opening balances</t>
        </is>
      </c>
      <c r="R8" s="182" t="n"/>
      <c r="S8" s="181" t="n"/>
      <c r="T8" s="59" t="inlineStr">
        <is>
          <t>Closing balances</t>
        </is>
      </c>
      <c r="U8" s="60" t="n"/>
      <c r="V8" s="53" t="n"/>
    </row>
    <row r="9" ht="24.75" customHeight="1" s="263">
      <c r="B9" s="10" t="n"/>
      <c r="C9" s="16" t="inlineStr">
        <is>
          <t>e1</t>
        </is>
      </c>
      <c r="D9" s="183" t="n"/>
      <c r="E9" s="49" t="n"/>
      <c r="F9" s="184" t="n"/>
      <c r="G9" s="185" t="n"/>
      <c r="H9" s="49" t="n"/>
      <c r="I9" s="184" t="n"/>
      <c r="J9" s="185" t="n"/>
      <c r="K9" s="186">
        <f>+F9-I9</f>
        <v/>
      </c>
      <c r="L9" s="185" t="n"/>
      <c r="M9" s="185" t="n"/>
      <c r="N9" s="184" t="n"/>
      <c r="O9" s="185" t="n"/>
      <c r="P9" s="185" t="n"/>
      <c r="Q9" s="184" t="n"/>
      <c r="R9" s="185" t="n"/>
      <c r="S9" s="185" t="n"/>
      <c r="T9" s="186">
        <f>+K9+N9+Q9</f>
        <v/>
      </c>
      <c r="U9" s="62" t="n"/>
      <c r="V9" s="53" t="n"/>
    </row>
    <row r="10" ht="24.75" customHeight="1" s="263">
      <c r="B10" s="10" t="n"/>
      <c r="C10" s="16" t="inlineStr">
        <is>
          <t>e2</t>
        </is>
      </c>
      <c r="D10" s="183" t="n"/>
      <c r="E10" s="49" t="n"/>
      <c r="F10" s="184" t="n"/>
      <c r="G10" s="185" t="n"/>
      <c r="H10" s="49" t="n"/>
      <c r="I10" s="184" t="n"/>
      <c r="J10" s="185" t="n"/>
      <c r="K10" s="186">
        <f>+F10-I10</f>
        <v/>
      </c>
      <c r="L10" s="185" t="n"/>
      <c r="M10" s="185" t="n"/>
      <c r="N10" s="184" t="n"/>
      <c r="O10" s="185" t="n"/>
      <c r="P10" s="185" t="n"/>
      <c r="Q10" s="184" t="n"/>
      <c r="R10" s="185" t="n"/>
      <c r="S10" s="185" t="n"/>
      <c r="T10" s="186">
        <f>+K10+N10+Q10</f>
        <v/>
      </c>
      <c r="U10" s="62" t="n"/>
      <c r="V10" s="53" t="n"/>
    </row>
    <row r="11" ht="24.75" customHeight="1" s="263">
      <c r="B11" s="10" t="n"/>
      <c r="C11" s="16" t="inlineStr">
        <is>
          <t>e3</t>
        </is>
      </c>
      <c r="D11" s="187" t="n"/>
      <c r="E11" s="49" t="n"/>
      <c r="F11" s="184" t="n"/>
      <c r="G11" s="185" t="n"/>
      <c r="H11" s="185" t="n"/>
      <c r="I11" s="184" t="n"/>
      <c r="J11" s="185" t="n"/>
      <c r="K11" s="186">
        <f>+F11-I11</f>
        <v/>
      </c>
      <c r="L11" s="185" t="n"/>
      <c r="M11" s="185" t="n"/>
      <c r="N11" s="184" t="n"/>
      <c r="O11" s="185" t="n"/>
      <c r="P11" s="185" t="n"/>
      <c r="Q11" s="184" t="n"/>
      <c r="R11" s="185" t="n"/>
      <c r="S11" s="185" t="n"/>
      <c r="T11" s="186">
        <f>+K11+N11+Q11</f>
        <v/>
      </c>
      <c r="U11" s="62" t="n"/>
      <c r="V11" s="53" t="n"/>
    </row>
    <row r="12" ht="24.75" customHeight="1" s="263">
      <c r="B12" s="10" t="n"/>
      <c r="C12" s="16" t="inlineStr">
        <is>
          <t>e4</t>
        </is>
      </c>
      <c r="D12" s="187" t="n"/>
      <c r="E12" s="49" t="n"/>
      <c r="F12" s="184" t="n"/>
      <c r="G12" s="185" t="n"/>
      <c r="H12" s="185" t="n"/>
      <c r="I12" s="184" t="n"/>
      <c r="J12" s="185" t="n"/>
      <c r="K12" s="186">
        <f>+F12-I12</f>
        <v/>
      </c>
      <c r="L12" s="185" t="n"/>
      <c r="M12" s="185" t="n"/>
      <c r="N12" s="184" t="n"/>
      <c r="O12" s="185" t="n"/>
      <c r="P12" s="185" t="n"/>
      <c r="Q12" s="184" t="n"/>
      <c r="R12" s="185" t="n"/>
      <c r="S12" s="185" t="n"/>
      <c r="T12" s="186">
        <f>+K12+N12+Q12</f>
        <v/>
      </c>
      <c r="U12" s="62" t="n"/>
      <c r="V12" s="53" t="n"/>
    </row>
    <row r="13" ht="24.75" customHeight="1" s="263">
      <c r="B13" s="10" t="n"/>
      <c r="C13" s="16" t="inlineStr">
        <is>
          <t>e5</t>
        </is>
      </c>
      <c r="D13" s="187" t="n"/>
      <c r="E13" s="49" t="n"/>
      <c r="F13" s="184" t="n"/>
      <c r="G13" s="185" t="n"/>
      <c r="H13" s="185" t="n"/>
      <c r="I13" s="184" t="n"/>
      <c r="J13" s="185" t="n"/>
      <c r="K13" s="186">
        <f>+F13-I13</f>
        <v/>
      </c>
      <c r="L13" s="185" t="n"/>
      <c r="M13" s="185" t="n"/>
      <c r="N13" s="184" t="n"/>
      <c r="O13" s="185" t="n"/>
      <c r="P13" s="185" t="n"/>
      <c r="Q13" s="184" t="n"/>
      <c r="R13" s="185" t="n"/>
      <c r="S13" s="185" t="n"/>
      <c r="T13" s="186">
        <f>+K13+N13+Q13</f>
        <v/>
      </c>
      <c r="U13" s="62" t="n"/>
      <c r="V13" s="53" t="n"/>
    </row>
    <row r="14" ht="24.75" customHeight="1" s="263">
      <c r="B14" s="10" t="n"/>
      <c r="C14" s="16" t="inlineStr">
        <is>
          <t>e6</t>
        </is>
      </c>
      <c r="D14" s="187" t="n"/>
      <c r="E14" s="49" t="n"/>
      <c r="F14" s="184" t="n"/>
      <c r="G14" s="185" t="n"/>
      <c r="H14" s="185" t="n"/>
      <c r="I14" s="184" t="n"/>
      <c r="J14" s="185" t="n"/>
      <c r="K14" s="186">
        <f>+F14-I14</f>
        <v/>
      </c>
      <c r="L14" s="185" t="n"/>
      <c r="M14" s="185" t="n"/>
      <c r="N14" s="184" t="n"/>
      <c r="O14" s="185" t="n"/>
      <c r="P14" s="185" t="n"/>
      <c r="Q14" s="184" t="n"/>
      <c r="R14" s="185" t="n"/>
      <c r="S14" s="185" t="n"/>
      <c r="T14" s="186">
        <f>+K14+N14+Q14</f>
        <v/>
      </c>
      <c r="U14" s="62" t="n"/>
      <c r="V14" s="53" t="n"/>
    </row>
    <row r="15" ht="24.75" customHeight="1" s="263" thickBot="1">
      <c r="B15" s="10" t="n"/>
      <c r="C15" s="16" t="inlineStr">
        <is>
          <t>e7</t>
        </is>
      </c>
      <c r="D15" s="64" t="n"/>
      <c r="E15" s="49" t="n"/>
      <c r="F15" s="61" t="n"/>
      <c r="G15" s="62" t="n"/>
      <c r="H15" s="62" t="n"/>
      <c r="I15" s="61" t="n"/>
      <c r="J15" s="62" t="n"/>
      <c r="K15" s="63">
        <f>+F15-I15</f>
        <v/>
      </c>
      <c r="L15" s="62" t="n"/>
      <c r="M15" s="62" t="n"/>
      <c r="N15" s="61" t="n"/>
      <c r="O15" s="62" t="n"/>
      <c r="P15" s="62" t="n"/>
      <c r="Q15" s="61" t="n"/>
      <c r="R15" s="62" t="n"/>
      <c r="S15" s="62" t="n"/>
      <c r="T15" s="63">
        <f>+K15+N15+Q15</f>
        <v/>
      </c>
      <c r="U15" s="62" t="n"/>
      <c r="V15" s="53" t="n"/>
    </row>
    <row r="16" ht="25.5" customHeight="1" s="263">
      <c r="B16" s="10" t="n"/>
      <c r="C16" s="16" t="inlineStr">
        <is>
          <t>e8</t>
        </is>
      </c>
      <c r="D16" s="188" t="inlineStr">
        <is>
          <t>Sub total of Internal Organisations funds</t>
        </is>
      </c>
      <c r="E16" s="49" t="n"/>
      <c r="F16" s="189">
        <f>SUM(F9:F15)</f>
        <v/>
      </c>
      <c r="G16" s="190" t="n"/>
      <c r="H16" s="185" t="n"/>
      <c r="I16" s="189">
        <f>SUM(I9:I15)</f>
        <v/>
      </c>
      <c r="J16" s="190" t="n"/>
      <c r="K16" s="189">
        <f>SUM(K9:K15)</f>
        <v/>
      </c>
      <c r="L16" s="62" t="n"/>
      <c r="M16" s="62" t="n"/>
      <c r="N16" s="189">
        <f>SUM(N9:N15)</f>
        <v/>
      </c>
      <c r="O16" s="62" t="n"/>
      <c r="P16" s="66" t="n"/>
      <c r="Q16" s="65">
        <f>SUM(Q9:Q15)</f>
        <v/>
      </c>
      <c r="R16" s="239" t="inlineStr">
        <is>
          <t>(e11)</t>
        </is>
      </c>
      <c r="S16" s="62" t="n"/>
      <c r="T16" s="65">
        <f>SUM(T9:T15)</f>
        <v/>
      </c>
      <c r="U16" s="239" t="inlineStr">
        <is>
          <t>(e12)</t>
        </is>
      </c>
      <c r="V16" s="53" t="n"/>
      <c r="W16" s="31" t="inlineStr">
        <is>
          <t xml:space="preserve">Check </t>
        </is>
      </c>
      <c r="X16" s="32">
        <f>+F16-I16+N16+Q16=T16</f>
        <v/>
      </c>
    </row>
    <row r="17" ht="55.5" customHeight="1" s="263" thickBot="1">
      <c r="B17" s="10" t="n"/>
      <c r="C17" s="16" t="inlineStr">
        <is>
          <t>e9</t>
        </is>
      </c>
      <c r="D17" s="179" t="inlineStr">
        <is>
          <t>Church accounts (totals brought forward from page 2 - totals column)</t>
        </is>
      </c>
      <c r="E17" s="49" t="n"/>
      <c r="F17" s="191">
        <f>+'P2 R &amp; P page'!J11</f>
        <v/>
      </c>
      <c r="G17" s="192" t="inlineStr">
        <is>
          <t>(a7)</t>
        </is>
      </c>
      <c r="H17" s="49" t="n"/>
      <c r="I17" s="191">
        <f>+'P2 R &amp; P page'!J21</f>
        <v/>
      </c>
      <c r="J17" s="191" t="inlineStr">
        <is>
          <t>(b9)</t>
        </is>
      </c>
      <c r="K17" s="191">
        <f>+F17-I17</f>
        <v/>
      </c>
      <c r="L17" s="240" t="n"/>
      <c r="M17" s="62" t="n"/>
      <c r="N17" s="68" t="n"/>
      <c r="O17" s="216" t="inlineStr">
        <is>
          <t>(c7)</t>
        </is>
      </c>
      <c r="P17" s="49" t="n"/>
      <c r="Q17" s="69">
        <f>+'P2 R &amp; P page'!J26</f>
        <v/>
      </c>
      <c r="R17" s="217" t="inlineStr">
        <is>
          <t>(c6)</t>
        </is>
      </c>
      <c r="S17" s="49" t="n"/>
      <c r="T17" s="67">
        <f>+K17+N17+Q17</f>
        <v/>
      </c>
      <c r="U17" s="217" t="inlineStr">
        <is>
          <t>(c8)</t>
        </is>
      </c>
      <c r="V17" s="53" t="n"/>
      <c r="W17" s="31" t="inlineStr">
        <is>
          <t xml:space="preserve">Check </t>
        </is>
      </c>
      <c r="X17" s="32">
        <f>+F17-I17+N17+Q17=T17</f>
        <v/>
      </c>
    </row>
    <row r="18" ht="27.75" customHeight="1" s="263" thickBot="1" thickTop="1">
      <c r="B18" s="10" t="n"/>
      <c r="C18" s="16" t="inlineStr">
        <is>
          <t>e10</t>
        </is>
      </c>
      <c r="D18" s="306" t="inlineStr">
        <is>
          <t>TOTAL CASH FUNDS HELD BY CHURCH</t>
        </is>
      </c>
      <c r="E18" s="49" t="n"/>
      <c r="F18" s="194">
        <f>SUM(F16:F17)</f>
        <v/>
      </c>
      <c r="G18" s="70" t="n"/>
      <c r="H18" s="185" t="n"/>
      <c r="I18" s="195">
        <f>SUM(I16:I17)</f>
        <v/>
      </c>
      <c r="J18" s="196" t="n"/>
      <c r="K18" s="195">
        <f>+F18-I18</f>
        <v/>
      </c>
      <c r="L18" s="71" t="n"/>
      <c r="M18" s="72" t="n"/>
      <c r="N18" s="73">
        <f>SUM(N16:N17)</f>
        <v/>
      </c>
      <c r="O18" s="49" t="n"/>
      <c r="P18" s="49" t="n"/>
      <c r="Q18" s="74">
        <f>SUM(Q16:Q17)</f>
        <v/>
      </c>
      <c r="R18" s="241" t="inlineStr">
        <is>
          <t>(x)</t>
        </is>
      </c>
      <c r="S18" s="49" t="n"/>
      <c r="T18" s="74">
        <f>SUM(T16:T17)</f>
        <v/>
      </c>
      <c r="U18" s="75" t="inlineStr">
        <is>
          <t>(y)</t>
        </is>
      </c>
      <c r="V18" s="53" t="n"/>
      <c r="W18" s="31" t="inlineStr">
        <is>
          <t xml:space="preserve">Check </t>
        </is>
      </c>
      <c r="X18" s="32">
        <f>+F18-I18+N18+Q18=T18</f>
        <v/>
      </c>
      <c r="Z18" s="25" t="n"/>
    </row>
    <row r="19" ht="3.75" customHeight="1" s="263" thickBot="1" thickTop="1">
      <c r="B19" s="10" t="n"/>
      <c r="C19" s="2" t="n"/>
      <c r="D19" s="49" t="n"/>
      <c r="E19" s="49" t="n"/>
      <c r="F19" s="185" t="n"/>
      <c r="G19" s="185" t="n"/>
      <c r="H19" s="185" t="n"/>
      <c r="I19" s="185" t="n"/>
      <c r="J19" s="185" t="n"/>
      <c r="K19" s="185" t="n"/>
      <c r="L19" s="62" t="n"/>
      <c r="M19" s="62" t="n"/>
      <c r="N19" s="62" t="n"/>
      <c r="O19" s="62" t="n"/>
      <c r="P19" s="62" t="n"/>
      <c r="Q19" s="62" t="n"/>
      <c r="R19" s="62" t="n"/>
      <c r="S19" s="62" t="n"/>
      <c r="T19" s="62" t="n"/>
      <c r="U19" s="62" t="n"/>
      <c r="V19" s="53" t="n"/>
    </row>
    <row r="20" ht="39.2" customHeight="1" s="263" thickBot="1">
      <c r="B20" s="10" t="n"/>
      <c r="C20" s="2" t="n"/>
      <c r="D20" s="197" t="inlineStr">
        <is>
          <t>Continue on a separate sheet if necessary and bring the totals forward</t>
        </is>
      </c>
      <c r="E20" s="49" t="n"/>
      <c r="F20" s="312" t="inlineStr">
        <is>
          <t>TOTAL RECEIPTS</t>
        </is>
      </c>
      <c r="G20" s="313" t="n"/>
      <c r="H20" s="185" t="n"/>
      <c r="I20" s="211" t="inlineStr">
        <is>
          <t>TOTAL PAYMENTS</t>
        </is>
      </c>
      <c r="J20" s="209" t="n"/>
      <c r="K20" s="209" t="n"/>
      <c r="L20" s="210" t="n"/>
      <c r="M20" s="49" t="n"/>
      <c r="N20" s="49" t="n"/>
      <c r="O20" s="62" t="n"/>
      <c r="P20" s="62" t="n"/>
      <c r="Q20" s="319" t="n"/>
      <c r="R20" s="319" t="n"/>
      <c r="S20" s="319" t="n"/>
      <c r="T20" s="320" t="n"/>
      <c r="U20" s="319" t="n"/>
      <c r="V20" s="321" t="n"/>
    </row>
    <row r="21" ht="5.25" customHeight="1" s="263">
      <c r="B21" s="10" t="n"/>
      <c r="C21" s="2" t="n"/>
      <c r="D21" s="49" t="n"/>
      <c r="E21" s="49" t="n"/>
      <c r="F21" s="185" t="n"/>
      <c r="G21" s="185" t="n"/>
      <c r="H21" s="185" t="n"/>
      <c r="I21" s="198" t="n"/>
      <c r="J21" s="198" t="n"/>
      <c r="K21" s="198" t="n"/>
      <c r="L21" s="79" t="n"/>
      <c r="M21" s="62" t="n"/>
      <c r="N21" s="62" t="n"/>
      <c r="O21" s="62" t="n"/>
      <c r="P21" s="62" t="n"/>
      <c r="Q21" s="62" t="n"/>
      <c r="R21" s="62" t="n"/>
      <c r="S21" s="62" t="n"/>
      <c r="T21" s="62" t="n"/>
      <c r="U21" s="62" t="n"/>
      <c r="V21" s="53" t="n"/>
    </row>
    <row r="22" ht="3.2" customHeight="1" s="263" thickBot="1">
      <c r="B22" s="10" t="n"/>
      <c r="C22" s="15" t="n"/>
      <c r="D22" s="322" t="n"/>
      <c r="E22" s="322" t="n"/>
      <c r="F22" s="322" t="n"/>
      <c r="G22" s="322" t="n"/>
      <c r="H22" s="322" t="n"/>
      <c r="I22" s="322" t="n"/>
      <c r="J22" s="322" t="n"/>
      <c r="K22" s="322" t="n"/>
      <c r="L22" s="322" t="n"/>
      <c r="M22" s="323" t="n"/>
      <c r="N22" s="323" t="n"/>
      <c r="O22" s="82" t="n"/>
      <c r="P22" s="82" t="n"/>
      <c r="Q22" s="82" t="n"/>
      <c r="R22" s="82" t="n"/>
      <c r="S22" s="82" t="n"/>
      <c r="T22" s="82" t="n"/>
      <c r="U22" s="82" t="n"/>
      <c r="V22" s="53" t="n"/>
    </row>
    <row r="23" ht="4.7" customHeight="1" s="263" thickTop="1">
      <c r="B23" s="10" t="n"/>
      <c r="C23" s="2" t="n"/>
      <c r="D23" s="324" t="n"/>
      <c r="E23" s="324" t="n"/>
      <c r="F23" s="324" t="n"/>
      <c r="G23" s="324" t="n"/>
      <c r="H23" s="324" t="n"/>
      <c r="I23" s="324" t="n"/>
      <c r="J23" s="324" t="n"/>
      <c r="K23" s="324" t="n"/>
      <c r="L23" s="324" t="n"/>
      <c r="M23" s="325" t="n"/>
      <c r="N23" s="325" t="n"/>
      <c r="O23" s="62" t="n"/>
      <c r="P23" s="62" t="n"/>
      <c r="Q23" s="62" t="n"/>
      <c r="R23" s="62" t="n"/>
      <c r="S23" s="62" t="n"/>
      <c r="T23" s="62" t="n"/>
      <c r="U23" s="62" t="n"/>
      <c r="V23" s="53" t="n"/>
    </row>
    <row r="24" ht="23.25" customHeight="1" s="263" thickBot="1">
      <c r="B24" s="10" t="n"/>
      <c r="C24" s="2" t="n"/>
      <c r="D24" s="177" t="inlineStr">
        <is>
          <t>SECTION F</t>
        </is>
      </c>
      <c r="E24" s="324" t="n"/>
      <c r="F24" s="324" t="n"/>
      <c r="G24" s="324" t="n"/>
      <c r="H24" s="324" t="n"/>
      <c r="I24" s="324" t="n"/>
      <c r="J24" s="324" t="n"/>
      <c r="K24" s="324" t="n"/>
      <c r="L24" s="324" t="n"/>
      <c r="M24" s="324" t="n"/>
      <c r="N24" s="324" t="n"/>
      <c r="O24" s="185" t="n"/>
      <c r="P24" s="185" t="n"/>
      <c r="Q24" s="185" t="n"/>
      <c r="R24" s="185" t="n"/>
      <c r="S24" s="185" t="n"/>
      <c r="T24" s="185" t="n"/>
      <c r="U24" s="62" t="n"/>
      <c r="V24" s="53" t="n"/>
    </row>
    <row r="25" ht="21.2" customHeight="1" s="263">
      <c r="B25" s="10" t="n"/>
      <c r="C25" s="2" t="n"/>
      <c r="D25" s="199" t="inlineStr">
        <is>
          <t>STATEMENT OF ASSETS AND LIABILITIES</t>
        </is>
      </c>
      <c r="E25" s="49" t="n"/>
      <c r="F25" s="49" t="n"/>
      <c r="G25" s="49" t="n"/>
      <c r="H25" s="49" t="n"/>
      <c r="I25" s="49" t="n"/>
      <c r="J25" s="49" t="n"/>
      <c r="K25" s="49" t="n"/>
      <c r="L25" s="49" t="n"/>
      <c r="M25" s="49" t="n"/>
      <c r="N25" s="200" t="n"/>
      <c r="O25" s="49" t="n"/>
      <c r="P25" s="49" t="n"/>
      <c r="Q25" s="200" t="n"/>
      <c r="R25" s="49" t="n"/>
      <c r="S25" s="49" t="n"/>
      <c r="T25" s="200" t="n"/>
      <c r="U25" s="85" t="n"/>
      <c r="V25" s="53" t="n"/>
    </row>
    <row r="26" ht="30.75" customHeight="1" s="263">
      <c r="B26" s="10" t="n"/>
      <c r="C26" s="288" t="n"/>
      <c r="D26" s="12" t="inlineStr">
        <is>
          <t>CHURCH - CASH FUNDS HELD at 31 August 2024</t>
        </is>
      </c>
      <c r="E26" s="38" t="n"/>
      <c r="F26" s="135" t="n"/>
      <c r="G26" s="135" t="n"/>
      <c r="H26" s="86" t="n"/>
      <c r="I26" s="135" t="n"/>
      <c r="J26" s="135" t="n"/>
      <c r="K26" s="135" t="n"/>
      <c r="L26" s="135" t="n"/>
      <c r="M26" s="140" t="n"/>
      <c r="N26" s="135" t="inlineStr">
        <is>
          <t>OPENING BALANCES</t>
        </is>
      </c>
      <c r="O26" s="38" t="n"/>
      <c r="P26" s="38" t="n"/>
      <c r="Q26" s="49" t="n"/>
      <c r="R26" s="49" t="n"/>
      <c r="S26" s="38" t="n"/>
      <c r="T26" s="135" t="inlineStr">
        <is>
          <t>CLOSING BALANCES</t>
        </is>
      </c>
      <c r="U26" s="39" t="n"/>
      <c r="V26" s="53" t="n"/>
    </row>
    <row r="27" ht="24.75" customHeight="1" s="263">
      <c r="B27" s="10" t="n"/>
      <c r="C27" s="5" t="inlineStr">
        <is>
          <t>f1</t>
        </is>
      </c>
      <c r="D27" s="301" t="inlineStr">
        <is>
          <t>Cash in hand</t>
        </is>
      </c>
      <c r="E27" s="275" t="n"/>
      <c r="F27" s="275" t="n"/>
      <c r="G27" s="275" t="n"/>
      <c r="H27" s="281" t="n"/>
      <c r="I27" s="87" t="n"/>
      <c r="J27" s="49" t="n"/>
      <c r="K27" s="49" t="n"/>
      <c r="L27" s="49" t="n"/>
      <c r="M27" s="201" t="n"/>
      <c r="N27" s="141" t="n"/>
      <c r="O27" s="170" t="n"/>
      <c r="P27" s="134" t="n"/>
      <c r="Q27" s="49" t="n"/>
      <c r="R27" s="49" t="n"/>
      <c r="S27" s="91" t="n"/>
      <c r="T27" s="202" t="n"/>
      <c r="U27" s="93" t="n"/>
      <c r="V27" s="53" t="n"/>
    </row>
    <row r="28" ht="24.75" customHeight="1" s="263">
      <c r="B28" s="10" t="n"/>
      <c r="C28" s="5" t="inlineStr">
        <is>
          <t>f2</t>
        </is>
      </c>
      <c r="D28" s="301" t="inlineStr">
        <is>
          <t>Bank Current Account</t>
        </is>
      </c>
      <c r="E28" s="275" t="n"/>
      <c r="F28" s="275" t="n"/>
      <c r="G28" s="275" t="n"/>
      <c r="H28" s="281" t="n"/>
      <c r="I28" s="93" t="n"/>
      <c r="J28" s="38" t="n"/>
      <c r="K28" s="38" t="n"/>
      <c r="L28" s="38" t="n"/>
      <c r="M28" s="201" t="n"/>
      <c r="N28" s="141" t="n"/>
      <c r="O28" s="170" t="n"/>
      <c r="P28" s="134" t="n"/>
      <c r="Q28" s="49" t="n"/>
      <c r="R28" s="49" t="n"/>
      <c r="S28" s="91" t="n"/>
      <c r="T28" s="202" t="n"/>
      <c r="U28" s="93" t="n"/>
      <c r="V28" s="53" t="n"/>
    </row>
    <row r="29" ht="24.75" customHeight="1" s="263">
      <c r="B29" s="10" t="n"/>
      <c r="C29" s="5" t="inlineStr">
        <is>
          <t>f3</t>
        </is>
      </c>
      <c r="D29" s="301" t="inlineStr">
        <is>
          <t>Bank Deposit Account</t>
        </is>
      </c>
      <c r="E29" s="275" t="n"/>
      <c r="F29" s="275" t="n"/>
      <c r="G29" s="275" t="n"/>
      <c r="H29" s="281" t="n"/>
      <c r="I29" s="93" t="n"/>
      <c r="J29" s="38" t="n"/>
      <c r="K29" s="38" t="n"/>
      <c r="L29" s="38" t="n"/>
      <c r="M29" s="201" t="n"/>
      <c r="N29" s="141" t="n"/>
      <c r="O29" s="170" t="n"/>
      <c r="P29" s="134" t="n"/>
      <c r="Q29" s="49" t="n"/>
      <c r="R29" s="49" t="n"/>
      <c r="S29" s="91" t="n"/>
      <c r="T29" s="202" t="n"/>
      <c r="U29" s="93" t="n"/>
      <c r="V29" s="53" t="n"/>
    </row>
    <row r="30" ht="24.75" customHeight="1" s="263">
      <c r="B30" s="10" t="n"/>
      <c r="C30" s="5" t="inlineStr">
        <is>
          <t>f4</t>
        </is>
      </c>
      <c r="D30" s="301" t="inlineStr">
        <is>
          <t>Central Finance Board</t>
        </is>
      </c>
      <c r="E30" s="275" t="n"/>
      <c r="F30" s="275" t="n"/>
      <c r="G30" s="275" t="n"/>
      <c r="H30" s="281" t="n"/>
      <c r="I30" s="93" t="n"/>
      <c r="J30" s="38" t="n"/>
      <c r="K30" s="38" t="n"/>
      <c r="L30" s="38" t="n"/>
      <c r="M30" s="201" t="n"/>
      <c r="N30" s="141" t="n"/>
      <c r="O30" s="170" t="n"/>
      <c r="P30" s="134" t="n"/>
      <c r="Q30" s="49" t="n"/>
      <c r="R30" s="49" t="n"/>
      <c r="S30" s="91" t="n"/>
      <c r="T30" s="202" t="n"/>
      <c r="U30" s="93" t="n"/>
      <c r="V30" s="53" t="n"/>
    </row>
    <row r="31" ht="24.75" customHeight="1" s="263">
      <c r="B31" s="9" t="n"/>
      <c r="C31" s="5" t="inlineStr">
        <is>
          <t>f5</t>
        </is>
      </c>
      <c r="D31" s="301" t="inlineStr">
        <is>
          <t>Trustees for Methodist Church Purposes</t>
        </is>
      </c>
      <c r="E31" s="275" t="n"/>
      <c r="F31" s="275" t="n"/>
      <c r="G31" s="275" t="n"/>
      <c r="H31" s="281" t="n"/>
      <c r="I31" s="93" t="n"/>
      <c r="J31" s="38" t="n"/>
      <c r="K31" s="38" t="n"/>
      <c r="L31" s="38" t="n"/>
      <c r="M31" s="88" t="n"/>
      <c r="N31" s="44" t="n"/>
      <c r="O31" s="89" t="n"/>
      <c r="P31" s="90" t="n"/>
      <c r="Q31" s="49" t="n"/>
      <c r="R31" s="49" t="n"/>
      <c r="S31" s="91" t="n"/>
      <c r="T31" s="92" t="n"/>
      <c r="U31" s="93" t="n"/>
      <c r="V31" s="53" t="n"/>
    </row>
    <row r="32" ht="24.75" customHeight="1" s="263" thickBot="1">
      <c r="B32" s="9" t="n"/>
      <c r="C32" s="5" t="inlineStr">
        <is>
          <t>f6</t>
        </is>
      </c>
      <c r="D32" s="301" t="inlineStr">
        <is>
          <t>Other funds</t>
        </is>
      </c>
      <c r="E32" s="275" t="n"/>
      <c r="F32" s="275" t="n"/>
      <c r="G32" s="275" t="n"/>
      <c r="H32" s="281" t="n"/>
      <c r="I32" s="93" t="n"/>
      <c r="J32" s="38" t="n"/>
      <c r="K32" s="38" t="n"/>
      <c r="L32" s="38" t="n"/>
      <c r="M32" s="88" t="n"/>
      <c r="N32" s="94" t="n"/>
      <c r="O32" s="95" t="n"/>
      <c r="P32" s="90" t="n"/>
      <c r="Q32" s="49" t="n"/>
      <c r="R32" s="49" t="n"/>
      <c r="S32" s="91" t="n"/>
      <c r="T32" s="96" t="n"/>
      <c r="U32" s="97" t="n"/>
      <c r="V32" s="53" t="n"/>
    </row>
    <row r="33" ht="30.2" customHeight="1" s="263">
      <c r="B33" s="9" t="n"/>
      <c r="C33" s="5" t="inlineStr">
        <is>
          <t>f7</t>
        </is>
      </c>
      <c r="D33" s="306" t="inlineStr">
        <is>
          <t xml:space="preserve">SUB TOTAL - Church accounts </t>
        </is>
      </c>
      <c r="E33" s="275" t="n"/>
      <c r="F33" s="275" t="n"/>
      <c r="G33" s="275" t="n"/>
      <c r="H33" s="281" t="n"/>
      <c r="I33" s="93" t="n"/>
      <c r="J33" s="38" t="n"/>
      <c r="K33" s="38" t="n"/>
      <c r="L33" s="38" t="n"/>
      <c r="M33" s="88" t="n"/>
      <c r="N33" s="98">
        <f>SUM(N27:N32)</f>
        <v/>
      </c>
      <c r="O33" s="99" t="inlineStr">
        <is>
          <t>(c6)</t>
        </is>
      </c>
      <c r="P33" s="140" t="n"/>
      <c r="Q33" s="49" t="n"/>
      <c r="R33" s="49" t="n"/>
      <c r="S33" s="91" t="n"/>
      <c r="T33" s="100">
        <f>SUM(T27:T32)</f>
        <v/>
      </c>
      <c r="U33" s="101" t="inlineStr">
        <is>
          <t>(c8)</t>
        </is>
      </c>
      <c r="V33" s="53" t="n"/>
    </row>
    <row r="34" ht="32.25" customHeight="1" s="263" thickBot="1">
      <c r="B34" s="9" t="n"/>
      <c r="C34" s="5" t="inlineStr">
        <is>
          <t>f8</t>
        </is>
      </c>
      <c r="D34" s="301" t="inlineStr">
        <is>
          <t>Total funds held by Internal Organisations (the closing balance total from above) (e12)</t>
        </is>
      </c>
      <c r="E34" s="275" t="n"/>
      <c r="F34" s="275" t="n"/>
      <c r="G34" s="275" t="n"/>
      <c r="H34" s="281" t="n"/>
      <c r="I34" s="93" t="n"/>
      <c r="J34" s="38" t="n"/>
      <c r="K34" s="38" t="n"/>
      <c r="L34" s="38" t="n"/>
      <c r="M34" s="88" t="n"/>
      <c r="N34" s="102">
        <f>+Q16</f>
        <v/>
      </c>
      <c r="O34" s="103" t="inlineStr">
        <is>
          <t>(e11)</t>
        </is>
      </c>
      <c r="P34" s="140" t="n"/>
      <c r="Q34" s="49" t="n"/>
      <c r="R34" s="49" t="n"/>
      <c r="S34" s="91" t="n"/>
      <c r="T34" s="104">
        <f>T16</f>
        <v/>
      </c>
      <c r="U34" s="103" t="inlineStr">
        <is>
          <t>(e12)</t>
        </is>
      </c>
      <c r="V34" s="53" t="n"/>
      <c r="X34" s="18" t="inlineStr">
        <is>
          <t>Opening</t>
        </is>
      </c>
      <c r="Y34" s="18" t="inlineStr">
        <is>
          <t>Closing</t>
        </is>
      </c>
    </row>
    <row r="35" ht="30.2" customHeight="1" s="263" thickBot="1" thickTop="1">
      <c r="B35" s="9" t="n"/>
      <c r="C35" s="5" t="inlineStr">
        <is>
          <t>f9</t>
        </is>
      </c>
      <c r="D35" s="306" t="inlineStr">
        <is>
          <t>TOTAL CASH FUNDS HELD BY CHURCH</t>
        </is>
      </c>
      <c r="E35" s="275" t="n"/>
      <c r="F35" s="275" t="n"/>
      <c r="G35" s="275" t="n"/>
      <c r="H35" s="281" t="n"/>
      <c r="I35" s="93" t="n"/>
      <c r="J35" s="38" t="n"/>
      <c r="K35" s="38" t="n"/>
      <c r="L35" s="38" t="n"/>
      <c r="M35" s="105" t="n"/>
      <c r="N35" s="106">
        <f>+N33+N34</f>
        <v/>
      </c>
      <c r="O35" s="107" t="inlineStr">
        <is>
          <t>(x)</t>
        </is>
      </c>
      <c r="P35" s="242" t="n"/>
      <c r="Q35" s="49" t="n"/>
      <c r="R35" s="49" t="n"/>
      <c r="S35" s="38" t="n"/>
      <c r="T35" s="108">
        <f>+T33+T34</f>
        <v/>
      </c>
      <c r="U35" s="109" t="inlineStr">
        <is>
          <t>(y)</t>
        </is>
      </c>
      <c r="V35" s="53" t="n"/>
      <c r="W35" s="26" t="inlineStr">
        <is>
          <t>Check bals</t>
        </is>
      </c>
      <c r="X35" s="18">
        <f>+Q18=+N35</f>
        <v/>
      </c>
      <c r="Y35" s="18">
        <f>+T18=T35</f>
        <v/>
      </c>
    </row>
    <row r="36" ht="9" customHeight="1" s="263" thickBot="1" thickTop="1">
      <c r="B36" s="9" t="n"/>
      <c r="C36" s="27" t="n"/>
      <c r="D36" s="203" t="n"/>
      <c r="E36" s="203" t="n"/>
      <c r="F36" s="203" t="n"/>
      <c r="G36" s="203" t="n"/>
      <c r="H36" s="203" t="n"/>
      <c r="I36" s="110" t="n"/>
      <c r="J36" s="110" t="n"/>
      <c r="K36" s="110" t="n"/>
      <c r="L36" s="110" t="n"/>
      <c r="M36" s="110" t="n"/>
      <c r="N36" s="110" t="n"/>
      <c r="O36" s="111" t="n"/>
      <c r="P36" s="111" t="n"/>
      <c r="Q36" s="112" t="n"/>
      <c r="R36" s="112" t="n"/>
      <c r="S36" s="110" t="n"/>
      <c r="T36" s="110" t="n"/>
      <c r="U36" s="113" t="n"/>
      <c r="V36" s="53" t="n"/>
    </row>
    <row r="37" ht="6.75" customHeight="1" s="263" thickTop="1">
      <c r="B37" s="9" t="n"/>
      <c r="C37" s="288" t="n"/>
      <c r="D37" s="204" t="n"/>
      <c r="E37" s="204" t="n"/>
      <c r="F37" s="204" t="n"/>
      <c r="G37" s="204" t="n"/>
      <c r="H37" s="204" t="n"/>
      <c r="I37" s="38" t="n"/>
      <c r="J37" s="38" t="n"/>
      <c r="K37" s="38" t="n"/>
      <c r="L37" s="38" t="n"/>
      <c r="M37" s="38" t="n"/>
      <c r="N37" s="38" t="n"/>
      <c r="O37" s="114" t="n"/>
      <c r="P37" s="114" t="n"/>
      <c r="Q37" s="49" t="n"/>
      <c r="R37" s="49" t="n"/>
      <c r="S37" s="38" t="n"/>
      <c r="T37" s="38" t="n"/>
      <c r="U37" s="115" t="n"/>
      <c r="V37" s="53" t="n"/>
    </row>
    <row r="38" ht="23.25" customHeight="1" s="263" thickBot="1">
      <c r="B38" s="9" t="n"/>
      <c r="C38" s="288" t="n"/>
      <c r="D38" s="177" t="inlineStr">
        <is>
          <t>SECTION G</t>
        </is>
      </c>
      <c r="E38" s="204" t="n"/>
      <c r="F38" s="204" t="n"/>
      <c r="G38" s="204" t="n"/>
      <c r="H38" s="204" t="n"/>
      <c r="I38" s="38" t="n"/>
      <c r="J38" s="38" t="n"/>
      <c r="K38" s="38" t="n"/>
      <c r="L38" s="38" t="n"/>
      <c r="M38" s="38" t="n"/>
      <c r="N38" s="41" t="inlineStr">
        <is>
          <t xml:space="preserve">At </t>
        </is>
      </c>
      <c r="O38" s="114" t="n"/>
      <c r="P38" s="114" t="n"/>
      <c r="Q38" s="49" t="n"/>
      <c r="R38" s="49" t="n"/>
      <c r="S38" s="38" t="n"/>
      <c r="T38" s="41" t="inlineStr">
        <is>
          <t xml:space="preserve">At         </t>
        </is>
      </c>
      <c r="U38" s="115" t="n"/>
      <c r="V38" s="53" t="n"/>
    </row>
    <row r="39" ht="24" customHeight="1" s="263">
      <c r="B39" s="9" t="n"/>
      <c r="C39" s="288" t="n"/>
      <c r="D39" s="12" t="inlineStr">
        <is>
          <t>OTHER ASSETS and LIABILITIES</t>
        </is>
      </c>
      <c r="E39" s="49" t="n"/>
      <c r="F39" s="49" t="n"/>
      <c r="G39" s="49" t="n"/>
      <c r="H39" s="49" t="n"/>
      <c r="I39" s="49" t="n"/>
      <c r="J39" s="49" t="n"/>
      <c r="K39" s="49" t="n"/>
      <c r="L39" s="49" t="n"/>
      <c r="M39" s="49" t="n"/>
      <c r="N39" s="116" t="inlineStr">
        <is>
          <t>1 September 2023</t>
        </is>
      </c>
      <c r="O39" s="49" t="n"/>
      <c r="P39" s="49" t="n"/>
      <c r="Q39" s="49" t="n"/>
      <c r="R39" s="49" t="n"/>
      <c r="S39" s="49" t="n"/>
      <c r="T39" s="228" t="inlineStr">
        <is>
          <t>31 August 2024</t>
        </is>
      </c>
      <c r="U39" s="49" t="n"/>
      <c r="V39" s="53" t="n"/>
    </row>
    <row r="40" ht="30.2" customHeight="1" s="263">
      <c r="B40" s="9" t="n"/>
      <c r="C40" s="5" t="inlineStr">
        <is>
          <t>g1</t>
        </is>
      </c>
      <c r="D40" s="303" t="inlineStr">
        <is>
          <t>Investments (include Endowments)</t>
        </is>
      </c>
      <c r="E40" s="275" t="n"/>
      <c r="F40" s="275" t="n"/>
      <c r="G40" s="235" t="n"/>
      <c r="H40" s="205" t="n"/>
      <c r="I40" s="117" t="n"/>
      <c r="J40" s="117" t="n"/>
      <c r="K40" s="117" t="n"/>
      <c r="L40" s="117" t="n"/>
      <c r="M40" s="118" t="n"/>
      <c r="N40" s="119" t="n"/>
      <c r="O40" s="120" t="n"/>
      <c r="P40" s="117" t="n"/>
      <c r="Q40" s="117" t="n"/>
      <c r="R40" s="117" t="n"/>
      <c r="S40" s="118" t="n"/>
      <c r="T40" s="119" t="n"/>
      <c r="U40" s="121" t="n"/>
      <c r="V40" s="53" t="n"/>
    </row>
    <row r="41" ht="32.25" customHeight="1" s="263">
      <c r="B41" s="9" t="n"/>
      <c r="C41" s="5" t="inlineStr">
        <is>
          <t>g2</t>
        </is>
      </c>
      <c r="D41" s="302" t="inlineStr">
        <is>
          <t>Land &amp; Buildings (see notes re Insurance value)</t>
        </is>
      </c>
      <c r="E41" s="275" t="n"/>
      <c r="F41" s="275" t="n"/>
      <c r="G41" s="234" t="n"/>
      <c r="H41" s="206" t="n"/>
      <c r="I41" s="122" t="n"/>
      <c r="J41" s="122" t="n"/>
      <c r="K41" s="122" t="n"/>
      <c r="L41" s="122" t="n"/>
      <c r="M41" s="123" t="n"/>
      <c r="N41" s="124" t="n"/>
      <c r="O41" s="125" t="n"/>
      <c r="P41" s="122" t="n"/>
      <c r="Q41" s="122" t="n"/>
      <c r="R41" s="122" t="n"/>
      <c r="S41" s="123" t="n"/>
      <c r="T41" s="124" t="n"/>
      <c r="U41" s="126" t="n"/>
      <c r="V41" s="53" t="n"/>
    </row>
    <row r="42" ht="30.2" customHeight="1" s="263">
      <c r="B42" s="9" t="n"/>
      <c r="C42" s="5" t="inlineStr">
        <is>
          <t>g3</t>
        </is>
      </c>
      <c r="D42" s="302" t="inlineStr">
        <is>
          <t>Other Assets</t>
        </is>
      </c>
      <c r="E42" s="234" t="n"/>
      <c r="F42" s="234" t="n"/>
      <c r="G42" s="234" t="n"/>
      <c r="H42" s="206" t="n"/>
      <c r="I42" s="122" t="n"/>
      <c r="J42" s="122" t="n"/>
      <c r="K42" s="122" t="n"/>
      <c r="L42" s="122" t="n"/>
      <c r="M42" s="123" t="n"/>
      <c r="N42" s="124" t="n"/>
      <c r="O42" s="125" t="n"/>
      <c r="P42" s="122" t="n"/>
      <c r="Q42" s="122" t="n"/>
      <c r="R42" s="122" t="n"/>
      <c r="S42" s="123" t="n"/>
      <c r="T42" s="124" t="n"/>
      <c r="U42" s="126" t="n"/>
      <c r="V42" s="53" t="n"/>
    </row>
    <row r="43" ht="30.2" customHeight="1" s="263">
      <c r="A43" s="12" t="n"/>
      <c r="B43" s="13" t="n"/>
      <c r="C43" s="5" t="inlineStr">
        <is>
          <t>g4</t>
        </is>
      </c>
      <c r="D43" s="301" t="inlineStr">
        <is>
          <t>Loan(s) - show amount outstanding at year end</t>
        </is>
      </c>
      <c r="E43" s="275" t="n"/>
      <c r="F43" s="275" t="n"/>
      <c r="G43" s="275" t="n"/>
      <c r="H43" s="281" t="n"/>
      <c r="I43" s="127" t="n"/>
      <c r="J43" s="127" t="n"/>
      <c r="K43" s="127" t="n"/>
      <c r="L43" s="127" t="n"/>
      <c r="M43" s="128" t="n"/>
      <c r="N43" s="129" t="n"/>
      <c r="O43" s="126" t="n"/>
      <c r="P43" s="127" t="n"/>
      <c r="Q43" s="127" t="n"/>
      <c r="R43" s="127" t="n"/>
      <c r="S43" s="128" t="n"/>
      <c r="T43" s="129" t="n"/>
      <c r="U43" s="126" t="n"/>
      <c r="V43" s="53" t="n"/>
    </row>
    <row r="44" ht="30.2" customHeight="1" s="263">
      <c r="B44" s="9" t="n"/>
      <c r="C44" s="5" t="inlineStr">
        <is>
          <t>g5</t>
        </is>
      </c>
      <c r="D44" s="302" t="inlineStr">
        <is>
          <t xml:space="preserve">Other  Liabilities                </t>
        </is>
      </c>
      <c r="E44" s="275" t="n"/>
      <c r="F44" s="275" t="n"/>
      <c r="G44" s="234" t="n"/>
      <c r="H44" s="207" t="n"/>
      <c r="I44" s="45" t="n"/>
      <c r="J44" s="45" t="n"/>
      <c r="K44" s="45" t="n"/>
      <c r="L44" s="45" t="n"/>
      <c r="M44" s="130" t="n"/>
      <c r="N44" s="44" t="n"/>
      <c r="O44" s="120" t="n"/>
      <c r="P44" s="117" t="n"/>
      <c r="Q44" s="45" t="n"/>
      <c r="R44" s="117" t="n"/>
      <c r="S44" s="130" t="n"/>
      <c r="T44" s="44" t="n"/>
      <c r="U44" s="121" t="n"/>
      <c r="V44" s="53" t="n"/>
    </row>
    <row r="45">
      <c r="B45" s="9" t="n"/>
      <c r="C45" s="288" t="n"/>
      <c r="D45" s="38" t="n"/>
      <c r="E45" s="38" t="n"/>
      <c r="F45" s="38" t="n"/>
      <c r="G45" s="38" t="n"/>
      <c r="H45" s="38" t="n"/>
      <c r="I45" s="38" t="n"/>
      <c r="J45" s="38" t="n"/>
      <c r="K45" s="38" t="n"/>
      <c r="L45" s="38" t="n"/>
      <c r="M45" s="38" t="n"/>
      <c r="N45" s="38" t="n"/>
      <c r="O45" s="38" t="n"/>
      <c r="P45" s="38" t="n"/>
      <c r="Q45" s="38" t="n"/>
      <c r="R45" s="38" t="n"/>
      <c r="S45" s="38" t="n"/>
      <c r="T45" s="38" t="n"/>
      <c r="U45" s="38" t="n"/>
      <c r="V45" s="53" t="n"/>
    </row>
    <row r="46" ht="3.2" customHeight="1" s="263">
      <c r="B46" s="9" t="n"/>
      <c r="D46" s="49" t="n"/>
      <c r="E46" s="49" t="n"/>
      <c r="F46" s="49" t="n"/>
      <c r="G46" s="49" t="n"/>
      <c r="H46" s="49" t="n"/>
      <c r="I46" s="49" t="n"/>
      <c r="J46" s="49" t="n"/>
      <c r="K46" s="49" t="n"/>
      <c r="L46" s="49" t="n"/>
      <c r="M46" s="49" t="n"/>
      <c r="N46" s="49" t="n"/>
      <c r="O46" s="49" t="n"/>
      <c r="P46" s="49" t="n"/>
      <c r="Q46" s="49" t="n"/>
      <c r="R46" s="49" t="n"/>
      <c r="S46" s="49" t="n"/>
      <c r="T46" s="49" t="n"/>
      <c r="U46" s="49" t="n"/>
      <c r="V46" s="53" t="n"/>
    </row>
    <row r="47">
      <c r="B47" s="9" t="n"/>
      <c r="D47" s="300" t="inlineStr">
        <is>
          <t>f4 Include only Funds held at the Central Finance Board</t>
        </is>
      </c>
      <c r="L47" s="49" t="n"/>
      <c r="M47" s="49" t="n"/>
      <c r="N47" s="49" t="n"/>
      <c r="O47" s="49" t="n"/>
      <c r="P47" s="49" t="n"/>
      <c r="Q47" s="49" t="n"/>
      <c r="R47" s="49" t="n"/>
      <c r="S47" s="49" t="n"/>
      <c r="T47" s="49" t="n"/>
      <c r="U47" s="49" t="n"/>
      <c r="V47" s="53" t="n"/>
    </row>
    <row r="48">
      <c r="B48" s="9" t="n"/>
      <c r="D48" s="300" t="inlineStr">
        <is>
          <t>f5 Include only Funds held at Trustees for Methodist Church Purposes</t>
        </is>
      </c>
      <c r="L48" s="49" t="n"/>
      <c r="M48" s="49" t="n"/>
      <c r="N48" s="49" t="n"/>
      <c r="O48" s="49" t="n"/>
      <c r="P48" s="49" t="n"/>
      <c r="Q48" s="49" t="n"/>
      <c r="R48" s="49" t="n"/>
      <c r="S48" s="49" t="n"/>
      <c r="T48" s="49" t="n"/>
      <c r="U48" s="49" t="n"/>
      <c r="V48" s="53" t="n"/>
    </row>
    <row r="49">
      <c r="B49" s="9" t="n"/>
      <c r="D49" s="49" t="inlineStr">
        <is>
          <t>g1 Include any other investments (not the cash element of TMCP trusts accounts this is included in line f5</t>
        </is>
      </c>
      <c r="E49" s="49" t="n"/>
      <c r="F49" s="49" t="n"/>
      <c r="G49" s="49" t="n"/>
      <c r="H49" s="49" t="n"/>
      <c r="I49" s="49" t="n"/>
      <c r="J49" s="49" t="n"/>
      <c r="K49" s="49" t="n"/>
      <c r="L49" s="49" t="n"/>
      <c r="M49" s="49" t="n"/>
      <c r="N49" s="49" t="n"/>
      <c r="O49" s="49" t="n"/>
      <c r="P49" s="49" t="n"/>
      <c r="Q49" s="49" t="n"/>
      <c r="R49" s="49" t="n"/>
      <c r="S49" s="49" t="n"/>
      <c r="T49" s="49" t="n"/>
      <c r="U49" s="49" t="n"/>
      <c r="V49" s="53" t="n"/>
    </row>
    <row r="50" ht="3.2" customHeight="1" s="263">
      <c r="B50" s="9" t="n"/>
      <c r="C50" s="9" t="n"/>
      <c r="D50" s="9" t="n"/>
      <c r="E50" s="9" t="n"/>
      <c r="F50" s="9" t="n"/>
      <c r="G50" s="9" t="n"/>
      <c r="H50" s="9" t="n"/>
      <c r="I50" s="9" t="n"/>
      <c r="J50" s="9" t="n"/>
      <c r="K50" s="9" t="n"/>
      <c r="L50" s="9" t="n"/>
      <c r="M50" s="9" t="n"/>
      <c r="N50" s="9" t="n"/>
      <c r="O50" s="9" t="n"/>
      <c r="P50" s="9" t="n"/>
      <c r="Q50" s="9" t="n"/>
      <c r="R50" s="9" t="n"/>
      <c r="S50" s="9" t="n"/>
      <c r="T50" s="9" t="n"/>
      <c r="U50" s="9" t="n"/>
      <c r="V50" s="9" t="n"/>
    </row>
  </sheetData>
  <mergeCells count="21">
    <mergeCell ref="N2:S2"/>
    <mergeCell ref="D7:T7"/>
    <mergeCell ref="D5:T5"/>
    <mergeCell ref="F20:G20"/>
    <mergeCell ref="D27:H27"/>
    <mergeCell ref="D29:H29"/>
    <mergeCell ref="D3:T3"/>
    <mergeCell ref="D41:F41"/>
    <mergeCell ref="D6:T6"/>
    <mergeCell ref="D33:H33"/>
    <mergeCell ref="D35:H35"/>
    <mergeCell ref="D28:H28"/>
    <mergeCell ref="D48:K48"/>
    <mergeCell ref="D30:H30"/>
    <mergeCell ref="D31:H31"/>
    <mergeCell ref="D32:H32"/>
    <mergeCell ref="D44:F44"/>
    <mergeCell ref="D34:H34"/>
    <mergeCell ref="D47:K47"/>
    <mergeCell ref="D40:F40"/>
    <mergeCell ref="D43:H43"/>
  </mergeCells>
  <pageMargins left="0.1574803149606299" right="0.1574803149606299" top="0.2755905511811024" bottom="0.3543307086614174" header="0.1574803149606299" footer="0.1574803149606299"/>
  <pageSetup orientation="portrait" paperSize="9" scale="59"/>
  <headerFooter alignWithMargins="0">
    <oddHeader/>
    <oddFooter>&amp;L&amp;"Times New Roman,Regular"&amp;8 &amp;F&amp;R 3 of 5</oddFooter>
    <evenHeader/>
    <evenFooter/>
    <firstHeader/>
    <firstFooter/>
  </headerFooter>
</worksheet>
</file>

<file path=xl/worksheets/sheet4.xml><?xml version="1.0" encoding="utf-8"?>
<worksheet xmlns="http://schemas.openxmlformats.org/spreadsheetml/2006/main">
  <sheetPr codeName="Sheet4">
    <outlinePr summaryBelow="1" summaryRight="1"/>
    <pageSetUpPr fitToPage="1"/>
  </sheetPr>
  <dimension ref="A2:K53"/>
  <sheetViews>
    <sheetView topLeftCell="A31" zoomScaleNormal="100" workbookViewId="0">
      <selection activeCell="I58" sqref="I57:I58"/>
    </sheetView>
  </sheetViews>
  <sheetFormatPr baseColWidth="8" defaultRowHeight="12.75"/>
  <sheetData>
    <row r="2" ht="15" customHeight="1" s="263">
      <c r="A2" s="220" t="inlineStr">
        <is>
          <t>Name of Church ……………………………………………………………  No………..</t>
        </is>
      </c>
      <c r="B2" s="12" t="n"/>
      <c r="C2" s="12" t="n"/>
      <c r="D2" s="12" t="n"/>
      <c r="E2" s="12" t="n"/>
      <c r="F2" s="12" t="n"/>
      <c r="G2" s="12" t="n"/>
      <c r="H2" s="12" t="n"/>
      <c r="I2" s="12" t="n"/>
    </row>
    <row r="3" ht="15" customHeight="1" s="263">
      <c r="A3" s="220" t="n"/>
    </row>
    <row r="4" ht="15" customHeight="1" s="263">
      <c r="A4" s="220" t="n"/>
    </row>
    <row r="5" ht="26.25" customHeight="1" s="263">
      <c r="C5" s="224" t="inlineStr">
        <is>
          <t>Declarations and Scrutiny</t>
        </is>
      </c>
    </row>
    <row r="6" ht="26.25" customHeight="1" s="263">
      <c r="A6" s="221" t="n"/>
    </row>
    <row r="7" ht="15" customHeight="1" s="263">
      <c r="A7" s="314" t="inlineStr">
        <is>
          <t>I confirm that these Receipt and Payment based accounts for the year to 31 August 2024 have been prepared from the records of the Church and that they include all funds under the control of the Church trustees.</t>
        </is>
      </c>
    </row>
    <row r="8" ht="15" customHeight="1" s="263"/>
    <row r="9" ht="15" customHeight="1" s="263"/>
    <row r="10" ht="15" customHeight="1" s="263">
      <c r="A10" s="220" t="n"/>
    </row>
    <row r="11" ht="15" customHeight="1" s="263">
      <c r="A11" s="220" t="n"/>
    </row>
    <row r="12" ht="15" customHeight="1" s="263">
      <c r="A12" s="220" t="inlineStr">
        <is>
          <t>Signature of treasurer ………………………………………………………   Date……………………..</t>
        </is>
      </c>
    </row>
    <row r="13" ht="15" customHeight="1" s="263">
      <c r="A13" s="220" t="n"/>
    </row>
    <row r="14" ht="15" customHeight="1" s="263">
      <c r="A14" s="220" t="inlineStr">
        <is>
          <t>Name and address of treasurer ………………………………………………………………………….</t>
        </is>
      </c>
    </row>
    <row r="15" ht="15" customHeight="1" s="263">
      <c r="A15" s="220" t="n"/>
    </row>
    <row r="16" ht="15" customHeight="1" s="263">
      <c r="A16" s="220" t="inlineStr">
        <is>
          <t>………………………………………………………………………………….  Post Code………………</t>
        </is>
      </c>
    </row>
    <row r="17" ht="15" customHeight="1" s="263">
      <c r="A17" s="220" t="n"/>
    </row>
    <row r="18" ht="15" customHeight="1" s="263">
      <c r="A18" s="220" t="n"/>
    </row>
    <row r="19" ht="15.75" customHeight="1" s="263">
      <c r="A19" s="222" t="inlineStr">
        <is>
          <t>Presentation to the Church trustees</t>
        </is>
      </c>
    </row>
    <row r="20" ht="15.75" customHeight="1" s="263">
      <c r="A20" s="222" t="n"/>
    </row>
    <row r="21" ht="15" customHeight="1" s="263">
      <c r="A21" s="314" t="inlineStr">
        <is>
          <t>I confirm that the annual report and accounts for the year ended 31 August 2024 were/will be* presented to the meeting of the Church trustees held on ……………..</t>
        </is>
      </c>
    </row>
    <row r="22" ht="15" customHeight="1" s="263"/>
    <row r="23" ht="15" customHeight="1" s="263">
      <c r="A23" s="314" t="n"/>
      <c r="B23" s="314" t="n"/>
      <c r="C23" s="314" t="n"/>
      <c r="D23" s="314" t="n"/>
      <c r="E23" s="314" t="n"/>
      <c r="F23" s="314" t="n"/>
      <c r="G23" s="314" t="n"/>
      <c r="H23" s="314" t="n"/>
      <c r="I23" s="314" t="n"/>
      <c r="J23" s="314" t="n"/>
      <c r="K23" s="314" t="n"/>
    </row>
    <row r="24" ht="15" customHeight="1" s="263">
      <c r="A24" s="220" t="n"/>
    </row>
    <row r="25" ht="15" customHeight="1" s="263">
      <c r="A25" s="220" t="inlineStr">
        <is>
          <t>Signature of the Chair of the meeting  ……………………………………………………………………</t>
        </is>
      </c>
    </row>
    <row r="26" ht="15" customHeight="1" s="263">
      <c r="A26" s="220" t="n"/>
    </row>
    <row r="27" ht="15" customHeight="1" s="263">
      <c r="A27" s="220" t="inlineStr">
        <is>
          <t>Name of the Chair of the meeting  …………………………………………… Date ……………………</t>
        </is>
      </c>
    </row>
    <row r="28" ht="15" customHeight="1" s="263">
      <c r="A28" s="220" t="n"/>
    </row>
    <row r="29" ht="15" customHeight="1" s="263">
      <c r="A29" s="220" t="n"/>
    </row>
    <row r="30" ht="15" customHeight="1" s="263">
      <c r="A30" s="220" t="n"/>
    </row>
    <row r="31" ht="15" customHeight="1" s="263">
      <c r="A31" s="220" t="n"/>
    </row>
    <row r="32" ht="15" customHeight="1" s="263">
      <c r="A32" s="220" t="n"/>
    </row>
    <row r="33" ht="18" customHeight="1" s="263">
      <c r="C33" s="225" t="inlineStr">
        <is>
          <t xml:space="preserve">Independent Examiner’s Report to the Trustees of the </t>
        </is>
      </c>
    </row>
    <row r="34" ht="18" customHeight="1" s="263">
      <c r="A34" s="223" t="n"/>
    </row>
    <row r="35" ht="18" customHeight="1" s="263">
      <c r="D35" s="225" t="inlineStr">
        <is>
          <t>……………………..……………………..Church</t>
        </is>
      </c>
    </row>
    <row r="36" ht="18" customHeight="1" s="263">
      <c r="A36" s="223" t="n"/>
    </row>
    <row r="37" ht="15.75" customHeight="1" s="263">
      <c r="E37" s="226" t="inlineStr">
        <is>
          <t>Charity Number …………..</t>
        </is>
      </c>
    </row>
    <row r="38" ht="15.75" customHeight="1" s="263">
      <c r="A38" s="222" t="n"/>
    </row>
    <row r="39" ht="15.75" customHeight="1" s="263">
      <c r="A39" s="222" t="n"/>
    </row>
    <row r="40" ht="15.75" customHeight="1" s="263">
      <c r="A40" s="222" t="inlineStr">
        <is>
          <t>Responsibilities and basis of report</t>
        </is>
      </c>
    </row>
    <row r="41" ht="15.75" customHeight="1" s="263">
      <c r="A41" s="222" t="n"/>
    </row>
    <row r="42" ht="15" customHeight="1" s="263">
      <c r="A42" s="314" t="inlineStr">
        <is>
          <t xml:space="preserve">I report to the trustees on my examination of the accounts of the …………………………………. Church for the year ended 31 August 2024 set out on pages … to ….  As the Church’s trustees, you are responsible for the preparation of the accounts in accordance with the requirements of the Charities Act 2011 (‘the Act’). </t>
        </is>
      </c>
    </row>
    <row r="43" ht="15" customHeight="1" s="263"/>
    <row r="44" ht="15" customHeight="1" s="263"/>
    <row r="45" ht="15" customHeight="1" s="263"/>
    <row r="46" ht="15" customHeight="1" s="263"/>
    <row r="47" ht="12.75" customHeight="1" s="263">
      <c r="A47" s="315" t="inlineStr">
        <is>
          <t>I report in respect of my examination of the Church’s accounts carried out under section 145 of the Act and, in carrying out my examination, I have followed all the applicable Directions given by the Charity Commission under section 145(5)(b) of the Act.</t>
        </is>
      </c>
    </row>
    <row r="48" ht="15" customHeight="1" s="263"/>
    <row r="49" ht="15" customHeight="1" s="263"/>
    <row r="50"/>
    <row r="53" ht="15" customHeight="1" s="263">
      <c r="A53" s="220" t="inlineStr">
        <is>
          <t>* delete or circle as appropriate</t>
        </is>
      </c>
    </row>
  </sheetData>
  <mergeCells count="4">
    <mergeCell ref="A42:K46"/>
    <mergeCell ref="A47:K50"/>
    <mergeCell ref="A7:K9"/>
    <mergeCell ref="A21:K22"/>
  </mergeCells>
  <pageMargins left="0.3543307086614174" right="0.3543307086614174" top="0.984251968503937" bottom="0.984251968503937" header="0.5118110236220472" footer="0.5118110236220472"/>
  <pageSetup orientation="portrait" paperSize="9" scale="87"/>
  <headerFooter alignWithMargins="0">
    <oddHeader/>
    <oddFooter>&amp;L&amp;8 &amp;F&amp;R 4 of 5</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2:J47"/>
  <sheetViews>
    <sheetView zoomScaleNormal="100" workbookViewId="0">
      <selection activeCell="F19" sqref="F19"/>
    </sheetView>
  </sheetViews>
  <sheetFormatPr baseColWidth="8" defaultRowHeight="12.75"/>
  <cols>
    <col width="9.140625" customWidth="1" style="263" min="8" max="9"/>
    <col width="15" customWidth="1" style="263" min="10" max="10"/>
  </cols>
  <sheetData>
    <row r="2" ht="15" customHeight="1" s="263">
      <c r="A2" s="220" t="inlineStr">
        <is>
          <t>Name of Church …………………………………………………………………………  No ………….</t>
        </is>
      </c>
    </row>
    <row r="3" ht="15" customHeight="1" s="263">
      <c r="A3" s="220" t="n"/>
    </row>
    <row r="4" ht="15" customHeight="1" s="263">
      <c r="A4" s="220" t="n"/>
    </row>
    <row r="5" ht="15.75" customHeight="1" s="263">
      <c r="A5" s="222" t="inlineStr">
        <is>
          <t>Independent Examiner’s Statement</t>
        </is>
      </c>
    </row>
    <row r="6" ht="15.75" customHeight="1" s="263">
      <c r="A6" s="222" t="n"/>
    </row>
    <row r="7" ht="15" customHeight="1" s="263">
      <c r="A7" s="314" t="inlineStr">
        <is>
          <t>I have completed my examination.  I confirm that no material matters have come to my attention in connection with the examination (other than that disclosed below*) which give me cause to believe that in, any material respect:</t>
        </is>
      </c>
    </row>
    <row r="8" ht="15" customHeight="1" s="263"/>
    <row r="9" ht="15" customHeight="1" s="263"/>
    <row r="10" ht="15" customHeight="1" s="263"/>
    <row r="11" ht="15" customHeight="1" s="263">
      <c r="A11" s="220" t="n"/>
    </row>
    <row r="12" ht="15.75" customHeight="1" s="263">
      <c r="A12" s="227" t="inlineStr">
        <is>
          <t xml:space="preserve">·         the accounting records were not kept in accordance with section 130 of the Act; or </t>
        </is>
      </c>
    </row>
    <row r="13" ht="15.75" customHeight="1" s="263">
      <c r="A13" s="227" t="inlineStr">
        <is>
          <t>·         the accounts do not accord with the accounting records.</t>
        </is>
      </c>
    </row>
    <row r="14" ht="15" customHeight="1" s="263">
      <c r="A14" s="220" t="n"/>
    </row>
    <row r="15" ht="15" customHeight="1" s="263">
      <c r="A15" s="220" t="n"/>
    </row>
    <row r="16" ht="15" customHeight="1" s="263">
      <c r="A16" s="315" t="inlineStr">
        <is>
          <t>I have no concerns and have come across no other matters in connection with the examination to which attention should be drawn in this report in order to enable a proper understanding of the accounts to be reached.</t>
        </is>
      </c>
    </row>
    <row r="17" ht="15" customHeight="1" s="263"/>
    <row r="18" ht="15" customHeight="1" s="263"/>
    <row r="19" ht="15" customHeight="1" s="263">
      <c r="A19" s="220" t="n"/>
    </row>
    <row r="20" ht="15" customHeight="1" s="263">
      <c r="A20" s="314" t="inlineStr">
        <is>
          <t>I have/have not* obtained independent verification of all investments with the Trustees for Methodist Church Purposes or held in other trusts, bank balances and funds at the Central Finance Board of the Methodist Church which are individually in excess of £10,000 (ten thousand pounds) at the balance sheet date.</t>
        </is>
      </c>
    </row>
    <row r="21" ht="15" customHeight="1" s="263"/>
    <row r="22" ht="15" customHeight="1" s="263"/>
    <row r="23" ht="15" customHeight="1" s="263"/>
    <row r="24" ht="15" customHeight="1" s="263"/>
    <row r="25" ht="15" customHeight="1" s="263">
      <c r="A25" s="220" t="n"/>
    </row>
    <row r="26" ht="15" customHeight="1" s="263">
      <c r="A26" s="220" t="n"/>
    </row>
    <row r="27" ht="15" customHeight="1" s="263">
      <c r="A27" s="220" t="inlineStr">
        <is>
          <t>Signature of independent examiner   ………………………………………………………………….</t>
        </is>
      </c>
    </row>
    <row r="28" ht="15" customHeight="1" s="263">
      <c r="A28" s="220" t="n"/>
    </row>
    <row r="29" ht="15" customHeight="1" s="263">
      <c r="A29" s="220" t="inlineStr">
        <is>
          <t>Name of independent examiner  ……………………………………………………………………….</t>
        </is>
      </c>
    </row>
    <row r="30" ht="15" customHeight="1" s="263">
      <c r="A30" s="220" t="n"/>
    </row>
    <row r="31" ht="15" customHeight="1" s="263">
      <c r="A31" s="220" t="inlineStr">
        <is>
          <t>Relevant professional qualification of independent examiner  ………………………………………</t>
        </is>
      </c>
    </row>
    <row r="32" ht="15" customHeight="1" s="263">
      <c r="A32" s="220" t="n"/>
    </row>
    <row r="33" ht="15" customHeight="1" s="263">
      <c r="A33" s="220" t="n"/>
    </row>
    <row r="34" ht="15" customHeight="1" s="263">
      <c r="A34" s="220" t="inlineStr">
        <is>
          <t>Name of firm (where appropriate)  ………………………………………………………………………</t>
        </is>
      </c>
    </row>
    <row r="35" ht="15" customHeight="1" s="263">
      <c r="A35" s="220" t="n"/>
    </row>
    <row r="36" ht="15" customHeight="1" s="263">
      <c r="A36" s="220" t="inlineStr">
        <is>
          <t>Address  ……………………………………………………………………………………………………</t>
        </is>
      </c>
    </row>
    <row r="37" ht="15" customHeight="1" s="263">
      <c r="A37" s="220" t="n"/>
    </row>
    <row r="38" ht="15" customHeight="1" s="263">
      <c r="A38" s="220" t="inlineStr">
        <is>
          <t>………………………………………………………………………………..  Post Code  ………………</t>
        </is>
      </c>
    </row>
    <row r="39" ht="15" customHeight="1" s="263">
      <c r="A39" s="220" t="n"/>
    </row>
    <row r="40" ht="15" customHeight="1" s="263">
      <c r="A40" s="220" t="inlineStr">
        <is>
          <t>Date  …………………………………………</t>
        </is>
      </c>
    </row>
    <row r="41" ht="15" customHeight="1" s="263">
      <c r="A41" s="220" t="n"/>
    </row>
    <row r="42" ht="15" customHeight="1" s="263">
      <c r="A42" s="220" t="n"/>
    </row>
    <row r="43" ht="15" customHeight="1" s="263">
      <c r="A43" s="220" t="n"/>
    </row>
    <row r="44" ht="15" customHeight="1" s="263">
      <c r="A44" s="220" t="n"/>
    </row>
    <row r="45" ht="15" customHeight="1" s="263">
      <c r="A45" s="220" t="inlineStr">
        <is>
          <t>*  delete or circle as appropriate</t>
        </is>
      </c>
    </row>
    <row r="46" ht="15" customHeight="1" s="263">
      <c r="A46" s="220" t="n"/>
    </row>
    <row r="47">
      <c r="A47" s="229" t="inlineStr">
        <is>
          <t>Form Reviewed</t>
        </is>
      </c>
      <c r="B47" s="230" t="n">
        <v>45505</v>
      </c>
    </row>
  </sheetData>
  <mergeCells count="3">
    <mergeCell ref="A16:J18"/>
    <mergeCell ref="A20:J24"/>
    <mergeCell ref="A7:J10"/>
  </mergeCells>
  <pageMargins left="0.3937007874015748" right="0.3937007874015748" top="0.984251968503937" bottom="0.984251968503937" header="0.5118110236220472" footer="0.5118110236220472"/>
  <pageSetup orientation="portrait" paperSize="9"/>
  <headerFooter alignWithMargins="0">
    <oddHeader/>
    <oddFooter>&amp;L&amp;F&amp;R5 of 5</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2.75"/>
  <cols>
    <col width="19.42578125" customWidth="1" style="263" min="2" max="2"/>
  </cols>
  <sheetData>
    <row r="1">
      <c r="A1" s="246" t="inlineStr">
        <is>
          <t>Unnamed: 0</t>
        </is>
      </c>
      <c r="B1" s="246" t="inlineStr">
        <is>
          <t>Unnamed: 1</t>
        </is>
      </c>
      <c r="C1" s="246" t="inlineStr">
        <is>
          <t>Unnamed: 2</t>
        </is>
      </c>
      <c r="D1" s="246" t="inlineStr">
        <is>
          <t>Unnamed: 3</t>
        </is>
      </c>
    </row>
    <row r="2">
      <c r="B2" t="inlineStr">
        <is>
          <t>name</t>
        </is>
      </c>
      <c r="C2" t="inlineStr">
        <is>
          <t>Briggswath &amp; Sleights Methodist Church</t>
        </is>
      </c>
    </row>
    <row r="3">
      <c r="B3" t="inlineStr">
        <is>
          <t>circuit</t>
        </is>
      </c>
      <c r="C3" t="inlineStr">
        <is>
          <t xml:space="preserve"> North Yorkshire Coast Circuit</t>
        </is>
      </c>
    </row>
    <row r="4">
      <c r="B4" t="inlineStr">
        <is>
          <t>district</t>
        </is>
      </c>
      <c r="C4" t="inlineStr">
        <is>
          <t xml:space="preserve"> Yorkshire North and East</t>
        </is>
      </c>
    </row>
    <row r="5">
      <c r="B5" t="inlineStr">
        <is>
          <t>number</t>
        </is>
      </c>
      <c r="C5" t="inlineStr">
        <is>
          <t xml:space="preserve"> 29/31</t>
        </is>
      </c>
    </row>
    <row r="7">
      <c r="B7" t="inlineStr">
        <is>
          <t>Role</t>
        </is>
      </c>
    </row>
    <row r="8">
      <c r="B8" t="inlineStr">
        <is>
          <t>minister</t>
        </is>
      </c>
      <c r="C8" t="inlineStr">
        <is>
          <t>Gareth Phillips</t>
        </is>
      </c>
    </row>
    <row r="9">
      <c r="B9" t="inlineStr">
        <is>
          <t>steward1</t>
        </is>
      </c>
      <c r="C9" t="inlineStr">
        <is>
          <t>Ann North</t>
        </is>
      </c>
    </row>
    <row r="10">
      <c r="B10" t="inlineStr">
        <is>
          <t>steward2</t>
        </is>
      </c>
      <c r="C10" t="inlineStr">
        <is>
          <t xml:space="preserve"> Dennis Buck</t>
        </is>
      </c>
    </row>
    <row r="11">
      <c r="B11" t="inlineStr">
        <is>
          <t>steward3</t>
        </is>
      </c>
      <c r="C11" t="inlineStr">
        <is>
          <t xml:space="preserve"> Peter Brown</t>
        </is>
      </c>
    </row>
    <row r="12">
      <c r="B12" t="inlineStr">
        <is>
          <t>steward4</t>
        </is>
      </c>
      <c r="C12" t="inlineStr">
        <is>
          <t xml:space="preserve"> Sally Wardell</t>
        </is>
      </c>
    </row>
    <row r="13">
      <c r="B13" t="inlineStr">
        <is>
          <t>treasurer</t>
        </is>
      </c>
      <c r="C13" t="inlineStr">
        <is>
          <t xml:space="preserve"> Ann Brown</t>
        </is>
      </c>
    </row>
    <row r="15">
      <c r="B15" t="inlineStr">
        <is>
          <t>Total offering (including gift aid)</t>
        </is>
      </c>
    </row>
    <row r="16">
      <c r="B16" t="n">
        <v>2025</v>
      </c>
      <c r="C16" t="n">
        <v>3553.8</v>
      </c>
    </row>
    <row r="18">
      <c r="B18" t="inlineStr">
        <is>
          <t>Bank</t>
        </is>
      </c>
      <c r="C18" t="inlineStr">
        <is>
          <t>Balance</t>
        </is>
      </c>
      <c r="D18" t="inlineStr">
        <is>
          <t>Interest</t>
        </is>
      </c>
    </row>
    <row r="19">
      <c r="B19" t="inlineStr">
        <is>
          <t>CFB</t>
        </is>
      </c>
      <c r="C19" t="n">
        <v>71</v>
      </c>
      <c r="D19" t="n">
        <v>0</v>
      </c>
    </row>
    <row r="20">
      <c r="B20" t="inlineStr">
        <is>
          <t>TMCP</t>
        </is>
      </c>
      <c r="C20" t="n">
        <v>156291.9</v>
      </c>
      <c r="D20" t="n">
        <v>4480</v>
      </c>
    </row>
    <row r="21">
      <c r="B21" t="inlineStr">
        <is>
          <t>HSBC</t>
        </is>
      </c>
      <c r="C21" t="n">
        <v>11350</v>
      </c>
      <c r="D21" t="n">
        <v>0</v>
      </c>
    </row>
    <row r="23">
      <c r="B23" t="inlineStr">
        <is>
          <t>LETTINGS</t>
        </is>
      </c>
    </row>
    <row r="24">
      <c r="B24" t="inlineStr">
        <is>
          <t>Church Lets</t>
        </is>
      </c>
      <c r="C24" t="inlineStr">
        <is>
          <t>amount</t>
        </is>
      </c>
      <c r="D24" t="n">
        <v>561.9</v>
      </c>
    </row>
    <row r="25">
      <c r="B25" t="inlineStr">
        <is>
          <t>Cottage Rents</t>
        </is>
      </c>
      <c r="C25" t="inlineStr">
        <is>
          <t>rent</t>
        </is>
      </c>
      <c r="D25" t="n">
        <v>7840</v>
      </c>
    </row>
  </sheetData>
  <pageMargins left="0.75" right="0.75" top="1" bottom="1" header="0.5" footer="0.5"/>
</worksheet>
</file>

<file path=docProps/app.xml><?xml version="1.0" encoding="utf-8"?>
<Properties xmlns="http://schemas.openxmlformats.org/officeDocument/2006/extended-properties">
  <Application>Microsoft Excel</Application>
  <AppVersion>3.2</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Moore</dc:creator>
  <dcterms:created xsi:type="dcterms:W3CDTF">2004-03-09T22:14:22Z</dcterms:created>
  <dcterms:modified xsi:type="dcterms:W3CDTF">2025-03-31T16:38:15Z</dcterms:modified>
  <cp:lastModifiedBy>Gareth Phillips</cp:lastModifiedBy>
</cp:coreProperties>
</file>